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15" yWindow="-15" windowWidth="10245" windowHeight="8280" activeTab="8"/>
  </bookViews>
  <sheets>
    <sheet name="中表紙" sheetId="4" r:id="rId1"/>
    <sheet name="白紙" sheetId="5" r:id="rId2"/>
    <sheet name="1～2" sheetId="3" r:id="rId3"/>
    <sheet name="3～5" sheetId="9" r:id="rId4"/>
    <sheet name="6" sheetId="10" r:id="rId5"/>
    <sheet name="7" sheetId="1" r:id="rId6"/>
    <sheet name="8～19" sheetId="16" r:id="rId7"/>
    <sheet name="20～33" sheetId="11" r:id="rId8"/>
    <sheet name="白紙 (2)" sheetId="2" r:id="rId9"/>
  </sheets>
  <definedNames>
    <definedName name="_Key1" hidden="1">#REF!</definedName>
    <definedName name="_Key1" localSheetId="2" hidden="1">#REF!</definedName>
    <definedName name="_Key1" localSheetId="6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1" hidden="1">#REF!</definedName>
    <definedName name="_Key1" localSheetId="8" hidden="1">#REF!</definedName>
    <definedName name="_Order1" hidden="1">0</definedName>
    <definedName name="_xlnm.Print_Area" localSheetId="5">'7'!$A$1:$W$97</definedName>
    <definedName name="_xlnm.Print_Titles" localSheetId="5">'7'!$A:$B</definedName>
    <definedName name="_xlnm.Print_Titles" localSheetId="8">#REF!</definedName>
    <definedName name="_xlnm.Print_Area" localSheetId="2">'1～2'!$A$1:$N$40</definedName>
    <definedName name="_xlnm.Print_Titles" localSheetId="2">'1～2'!$A:$B,'1～2'!$1:$5</definedName>
    <definedName name="Z_F03036BF_99D0_4397_8C49_A6095B0C9429_.wvu.PrintArea" localSheetId="0" hidden="1">中表紙!$B$2:$S$27</definedName>
    <definedName name="_xlnm.Print_Titles" localSheetId="1">#REF!</definedName>
    <definedName name="_xlnm.Print_Area" localSheetId="3">'3～5'!$A$1:$F$100</definedName>
    <definedName name="_xlnm.Print_Titles" localSheetId="3">'3～5'!$A:$B</definedName>
    <definedName name="_xlnm.Print_Area" localSheetId="4">'6'!$A$1:$I$43</definedName>
    <definedName name="_xlnm.Print_Titles" localSheetId="4">'6'!$A:$B,'6'!$1:$5</definedName>
    <definedName name="_xlnm.Print_Area" localSheetId="7">'20～33'!$A$1:$DH$41</definedName>
    <definedName name="_xlnm._FilterDatabase" localSheetId="7" hidden="1">'20～33'!$A$1:$DC$39</definedName>
    <definedName name="_xlnm.Print_Titles" localSheetId="7">'20～33'!$A:$B,'20～33'!$1:$7</definedName>
    <definedName name="_xlnm.Print_Area" localSheetId="6">'8～19'!$A$1:$DB$43</definedName>
    <definedName name="_xlnm.Print_Titles" localSheetId="6">'8～19'!$A:$B,'8～19'!$1:$5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<sst xmlns="http://schemas.openxmlformats.org/spreadsheetml/2006/main" xmlns:r="http://schemas.openxmlformats.org/officeDocument/2006/relationships" count="551" uniqueCount="551">
  <si>
    <t>大雄村</t>
  </si>
  <si>
    <t>にかほ市</t>
    <rPh sb="3" eb="4">
      <t>シ</t>
    </rPh>
    <phoneticPr fontId="21"/>
  </si>
  <si>
    <t>出 生</t>
  </si>
  <si>
    <t>二ツ井町</t>
    <rPh sb="0" eb="1">
      <t>フタ</t>
    </rPh>
    <rPh sb="2" eb="4">
      <t>イマチ</t>
    </rPh>
    <phoneticPr fontId="21"/>
  </si>
  <si>
    <t>調査時期</t>
  </si>
  <si>
    <t>昭和町</t>
  </si>
  <si>
    <t>　　　　　　</t>
  </si>
  <si>
    <t>うち乳児</t>
  </si>
  <si>
    <t>令和３年</t>
    <rPh sb="0" eb="2">
      <t>レイワ</t>
    </rPh>
    <rPh sb="3" eb="4">
      <t>ネン</t>
    </rPh>
    <phoneticPr fontId="4"/>
  </si>
  <si>
    <t>宅 地</t>
  </si>
  <si>
    <t>単　位</t>
  </si>
  <si>
    <t>阿仁町</t>
  </si>
  <si>
    <t>山内村</t>
  </si>
  <si>
    <t>畑</t>
  </si>
  <si>
    <t>　　注2 教員数は本務者の数</t>
    <rPh sb="2" eb="3">
      <t>チュウ</t>
    </rPh>
    <phoneticPr fontId="4"/>
  </si>
  <si>
    <t>個人経営</t>
    <rPh sb="0" eb="2">
      <t>コジン</t>
    </rPh>
    <phoneticPr fontId="4"/>
  </si>
  <si>
    <t>被保険者数</t>
  </si>
  <si>
    <t>k㎡</t>
  </si>
  <si>
    <t>令4.4.1</t>
    <rPh sb="0" eb="1">
      <t>レイ</t>
    </rPh>
    <phoneticPr fontId="4"/>
  </si>
  <si>
    <t>潟上市</t>
    <rPh sb="0" eb="2">
      <t>カタガミ</t>
    </rPh>
    <rPh sb="2" eb="3">
      <t>シ</t>
    </rPh>
    <phoneticPr fontId="21"/>
  </si>
  <si>
    <t>立木地</t>
  </si>
  <si>
    <t>上小阿仁村</t>
  </si>
  <si>
    <t>水道</t>
    <rPh sb="0" eb="2">
      <t>スイドウ</t>
    </rPh>
    <phoneticPr fontId="4"/>
  </si>
  <si>
    <t>鳥海町</t>
  </si>
  <si>
    <t>郵便業</t>
    <rPh sb="0" eb="2">
      <t>ユウビン</t>
    </rPh>
    <rPh sb="2" eb="3">
      <t>ギョウ</t>
    </rPh>
    <phoneticPr fontId="4"/>
  </si>
  <si>
    <t>令2.2.1</t>
    <rPh sb="0" eb="1">
      <t>レイ</t>
    </rPh>
    <phoneticPr fontId="4"/>
  </si>
  <si>
    <t>能代市</t>
  </si>
  <si>
    <t>森吉町</t>
  </si>
  <si>
    <t>平28.6.1</t>
    <rPh sb="0" eb="1">
      <t>ヘイ</t>
    </rPh>
    <phoneticPr fontId="4"/>
  </si>
  <si>
    <r>
      <t>学術研究</t>
    </r>
    <r>
      <rPr>
        <sz val="11"/>
        <color theme="1"/>
        <rFont val="ＭＳ ゴシック"/>
      </rPr>
      <t>,専門・技術サービス業</t>
    </r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</si>
  <si>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十文字町</t>
  </si>
  <si>
    <t>28 普通会計決算額</t>
  </si>
  <si>
    <t>象潟町</t>
  </si>
  <si>
    <t>総数（官行造林地）</t>
    <rPh sb="0" eb="1">
      <t>フサ</t>
    </rPh>
    <rPh sb="1" eb="2">
      <t>カズ</t>
    </rPh>
    <rPh sb="4" eb="5">
      <t>イ</t>
    </rPh>
    <phoneticPr fontId="4"/>
  </si>
  <si>
    <t>大館市</t>
  </si>
  <si>
    <t>仁賀保町</t>
  </si>
  <si>
    <t>稲川町</t>
  </si>
  <si>
    <t>西目町</t>
  </si>
  <si>
    <t>総数</t>
  </si>
  <si>
    <t>20 森林面積(つづき)</t>
  </si>
  <si>
    <t>比内町</t>
  </si>
  <si>
    <t>田代町</t>
  </si>
  <si>
    <t>30 国民年金</t>
    <rPh sb="3" eb="5">
      <t>コクミン</t>
    </rPh>
    <rPh sb="5" eb="7">
      <t>ネンキン</t>
    </rPh>
    <phoneticPr fontId="4"/>
  </si>
  <si>
    <t>男鹿市</t>
  </si>
  <si>
    <t>事業数</t>
  </si>
  <si>
    <t>若美町</t>
  </si>
  <si>
    <t>国　有　林</t>
  </si>
  <si>
    <t>南外村</t>
  </si>
  <si>
    <t>産業計</t>
  </si>
  <si>
    <t>林地以外</t>
    <rPh sb="0" eb="1">
      <t>リン</t>
    </rPh>
    <rPh sb="1" eb="2">
      <t>チ</t>
    </rPh>
    <rPh sb="2" eb="4">
      <t>イガイ</t>
    </rPh>
    <phoneticPr fontId="21"/>
  </si>
  <si>
    <t>大内町</t>
  </si>
  <si>
    <t>湯沢市</t>
  </si>
  <si>
    <t>県計</t>
    <rPh sb="1" eb="2">
      <t>ケイ</t>
    </rPh>
    <phoneticPr fontId="21"/>
  </si>
  <si>
    <r>
      <t>11 農業経営体</t>
    </r>
    <r>
      <rPr>
        <sz val="11"/>
        <color theme="1"/>
        <rFont val="ＭＳ ゴシック"/>
      </rPr>
      <t>数（組織形態別）</t>
    </r>
    <rPh sb="8" eb="9">
      <t>カズ</t>
    </rPh>
    <rPh sb="10" eb="12">
      <t>ソシキ</t>
    </rPh>
    <rPh sb="12" eb="14">
      <t>ケイタイ</t>
    </rPh>
    <rPh sb="14" eb="15">
      <t>ベツ</t>
    </rPh>
    <phoneticPr fontId="4"/>
  </si>
  <si>
    <t>雄勝町</t>
  </si>
  <si>
    <r>
      <t>　 注</t>
    </r>
    <r>
      <rPr>
        <sz val="9"/>
        <color theme="1"/>
        <rFont val="ＭＳ ゴシック"/>
      </rPr>
      <t>2 従業者数には「個人業主」「無給家族従業者」「有給役員」及び</t>
    </r>
    <rPh sb="2" eb="3">
      <t>チュウ</t>
    </rPh>
    <rPh sb="5" eb="8">
      <t>ジュウギョウシャ</t>
    </rPh>
    <rPh sb="8" eb="9">
      <t>スウ</t>
    </rPh>
    <rPh sb="12" eb="14">
      <t>コジン</t>
    </rPh>
    <rPh sb="14" eb="16">
      <t>ギョウシュ</t>
    </rPh>
    <rPh sb="18" eb="20">
      <t>ムキュウ</t>
    </rPh>
    <rPh sb="20" eb="22">
      <t>カゾク</t>
    </rPh>
    <rPh sb="22" eb="25">
      <t>ジュウギョウシャ</t>
    </rPh>
    <rPh sb="27" eb="29">
      <t>ユウキュウ</t>
    </rPh>
    <rPh sb="29" eb="31">
      <t>ヤクイン</t>
    </rPh>
    <rPh sb="32" eb="33">
      <t>オヨ</t>
    </rPh>
    <phoneticPr fontId="4"/>
  </si>
  <si>
    <t>仙北町</t>
  </si>
  <si>
    <t>皆瀬村</t>
  </si>
  <si>
    <t>　　　「常用雇用者」のほか、臨時雇用者を含めている。</t>
    <rPh sb="16" eb="18">
      <t>コヨウ</t>
    </rPh>
    <rPh sb="18" eb="19">
      <t>シャ</t>
    </rPh>
    <rPh sb="20" eb="21">
      <t>フク</t>
    </rPh>
    <phoneticPr fontId="4"/>
  </si>
  <si>
    <t>生活排水処理施設</t>
    <rPh sb="0" eb="2">
      <t>セイカツ</t>
    </rPh>
    <rPh sb="2" eb="4">
      <t>ハイスイ</t>
    </rPh>
    <rPh sb="4" eb="6">
      <t>ショリ</t>
    </rPh>
    <rPh sb="6" eb="8">
      <t>シセツ</t>
    </rPh>
    <phoneticPr fontId="4"/>
  </si>
  <si>
    <t>水道法適用施設（つづき）</t>
  </si>
  <si>
    <t>鹿角市</t>
  </si>
  <si>
    <t>本荘市</t>
  </si>
  <si>
    <t>当児童数</t>
  </si>
  <si>
    <t>鷹巣町</t>
  </si>
  <si>
    <t>矢島町</t>
  </si>
  <si>
    <t>西仙北町</t>
  </si>
  <si>
    <t>岩城町</t>
  </si>
  <si>
    <t>その他</t>
  </si>
  <si>
    <t>由利町</t>
  </si>
  <si>
    <t xml:space="preserve"> t</t>
  </si>
  <si>
    <t>校</t>
    <rPh sb="0" eb="1">
      <t>コウ</t>
    </rPh>
    <phoneticPr fontId="15"/>
  </si>
  <si>
    <t>針葉樹</t>
    <rPh sb="0" eb="3">
      <t>シンヨウジュ</t>
    </rPh>
    <phoneticPr fontId="4"/>
  </si>
  <si>
    <r>
      <t>　　 　含まれるが</t>
    </r>
    <r>
      <rPr>
        <sz val="9"/>
        <color theme="1"/>
        <rFont val="ＭＳ ゴシック"/>
      </rPr>
      <t>、男鹿市、潟上市、五城目町、井川町の面積には含まれない。</t>
    </r>
    <rPh sb="4" eb="5">
      <t>フク</t>
    </rPh>
    <rPh sb="10" eb="13">
      <t>オガシ</t>
    </rPh>
    <rPh sb="14" eb="17">
      <t>カタガミシ</t>
    </rPh>
    <rPh sb="18" eb="22">
      <t>ゴジョウメマチ</t>
    </rPh>
    <rPh sb="23" eb="26">
      <t>イカワマチ</t>
    </rPh>
    <phoneticPr fontId="4"/>
  </si>
  <si>
    <t>東由利町</t>
  </si>
  <si>
    <t>湯沢市</t>
    <rPh sb="0" eb="3">
      <t>ユザワシ</t>
    </rPh>
    <phoneticPr fontId="21"/>
  </si>
  <si>
    <t>六郷町</t>
    <rPh sb="0" eb="2">
      <t>ロクゴウ</t>
    </rPh>
    <phoneticPr fontId="21"/>
  </si>
  <si>
    <t>飯田川町</t>
  </si>
  <si>
    <t>天王町</t>
  </si>
  <si>
    <t>秋田市</t>
    <rPh sb="0" eb="3">
      <t>アキタシ</t>
    </rPh>
    <phoneticPr fontId="21"/>
  </si>
  <si>
    <t>大曲市</t>
  </si>
  <si>
    <t>大潟村</t>
  </si>
  <si>
    <t>藤里町</t>
  </si>
  <si>
    <t>金浦町</t>
  </si>
  <si>
    <t>普及率</t>
  </si>
  <si>
    <t>神岡町</t>
  </si>
  <si>
    <t>中仙町</t>
  </si>
  <si>
    <t>協和町</t>
  </si>
  <si>
    <t>小坂町</t>
  </si>
  <si>
    <t>太田町</t>
  </si>
  <si>
    <t>男</t>
  </si>
  <si>
    <t>合川町</t>
  </si>
  <si>
    <t>財産所得</t>
  </si>
  <si>
    <r>
      <t xml:space="preserve">18 </t>
    </r>
    <r>
      <rPr>
        <sz val="12"/>
        <color theme="1"/>
        <rFont val="ＭＳ ゴシック"/>
      </rPr>
      <t>データを活用した農業を行っている経営体数</t>
    </r>
    <rPh sb="7" eb="9">
      <t>カツヨウ</t>
    </rPh>
    <rPh sb="11" eb="13">
      <t>ノウギョウ</t>
    </rPh>
    <rPh sb="14" eb="15">
      <t>オコナ</t>
    </rPh>
    <rPh sb="19" eb="22">
      <t>ケイエイタイ</t>
    </rPh>
    <rPh sb="22" eb="23">
      <t>カズ</t>
    </rPh>
    <phoneticPr fontId="21"/>
  </si>
  <si>
    <t>　　注 県計には「高速道路等」も含まれるため市町村計と一致しない。</t>
    <rPh sb="2" eb="3">
      <t>チュウ</t>
    </rPh>
    <rPh sb="4" eb="6">
      <t>ケンケイ</t>
    </rPh>
    <rPh sb="9" eb="11">
      <t>コウソク</t>
    </rPh>
    <rPh sb="11" eb="14">
      <t>ドウロトウ</t>
    </rPh>
    <rPh sb="16" eb="17">
      <t>フク</t>
    </rPh>
    <rPh sb="22" eb="25">
      <t>シチョウソン</t>
    </rPh>
    <rPh sb="25" eb="26">
      <t>ケイ</t>
    </rPh>
    <rPh sb="27" eb="29">
      <t>イッチ</t>
    </rPh>
    <phoneticPr fontId="4"/>
  </si>
  <si>
    <t>31 医療</t>
  </si>
  <si>
    <t>小売業</t>
    <rPh sb="0" eb="3">
      <t>コウリギョウ</t>
    </rPh>
    <phoneticPr fontId="4"/>
  </si>
  <si>
    <t>角館町</t>
  </si>
  <si>
    <t>田沢湖町</t>
  </si>
  <si>
    <t>西木村</t>
  </si>
  <si>
    <t>出火件数</t>
  </si>
  <si>
    <r>
      <t>16</t>
    </r>
    <r>
      <rPr>
        <sz val="9"/>
        <color theme="1"/>
        <rFont val="ＭＳ ゴシック"/>
      </rPr>
      <t>　資料：2020年農林業センサス</t>
    </r>
    <rPh sb="3" eb="5">
      <t>シリョウ</t>
    </rPh>
    <phoneticPr fontId="4"/>
  </si>
  <si>
    <t>五城目町</t>
  </si>
  <si>
    <t>八郎潟町</t>
  </si>
  <si>
    <t>井川町</t>
  </si>
  <si>
    <t>ha</t>
  </si>
  <si>
    <t>横手市</t>
    <rPh sb="0" eb="3">
      <t>ヨコテシ</t>
    </rPh>
    <phoneticPr fontId="21"/>
  </si>
  <si>
    <t>羽後町</t>
  </si>
  <si>
    <t>伐採跡地</t>
  </si>
  <si>
    <t>東成瀬村</t>
  </si>
  <si>
    <t>総　数</t>
    <rPh sb="0" eb="1">
      <t>フサ</t>
    </rPh>
    <rPh sb="2" eb="3">
      <t>カズ</t>
    </rPh>
    <phoneticPr fontId="4"/>
  </si>
  <si>
    <t>台</t>
  </si>
  <si>
    <t>(旧)</t>
    <rPh sb="1" eb="2">
      <t>キュウ</t>
    </rPh>
    <phoneticPr fontId="21"/>
  </si>
  <si>
    <t>製造業従業者･規模</t>
    <rPh sb="0" eb="3">
      <t>セイゾウギョウ</t>
    </rPh>
    <rPh sb="3" eb="6">
      <t>ジュウギョウシャ</t>
    </rPh>
    <rPh sb="7" eb="9">
      <t>キボ</t>
    </rPh>
    <phoneticPr fontId="4"/>
  </si>
  <si>
    <t>雄物川町</t>
  </si>
  <si>
    <t>　　　　　選挙人名簿登録者数を記載）</t>
  </si>
  <si>
    <t>能代市</t>
    <rPh sb="0" eb="2">
      <t>ノシロ</t>
    </rPh>
    <phoneticPr fontId="21"/>
  </si>
  <si>
    <t>大館市</t>
    <rPh sb="0" eb="3">
      <t>オオダテシ</t>
    </rPh>
    <phoneticPr fontId="21"/>
  </si>
  <si>
    <t xml:space="preserve"> 電気･ガス･ 
 熱供給・
 水道業</t>
    <rPh sb="10" eb="13">
      <t>ネツキョウキュウ</t>
    </rPh>
    <rPh sb="16" eb="17">
      <t>ミズ</t>
    </rPh>
    <rPh sb="17" eb="18">
      <t>ミチ</t>
    </rPh>
    <rPh sb="18" eb="19">
      <t>ギョウ</t>
    </rPh>
    <phoneticPr fontId="4"/>
  </si>
  <si>
    <t>男鹿市</t>
    <rPh sb="0" eb="3">
      <t>オガシ</t>
    </rPh>
    <phoneticPr fontId="21"/>
  </si>
  <si>
    <t>由利本荘市</t>
    <rPh sb="0" eb="2">
      <t>ユリ</t>
    </rPh>
    <rPh sb="2" eb="5">
      <t>ホンジョウシ</t>
    </rPh>
    <phoneticPr fontId="21"/>
  </si>
  <si>
    <t>9 市町村内総生産</t>
  </si>
  <si>
    <t>大仙市</t>
    <rPh sb="0" eb="2">
      <t>ダイセン</t>
    </rPh>
    <rPh sb="2" eb="3">
      <t>シ</t>
    </rPh>
    <phoneticPr fontId="21"/>
  </si>
  <si>
    <t>北秋田市</t>
    <rPh sb="0" eb="3">
      <t>キタアキタ</t>
    </rPh>
    <rPh sb="3" eb="4">
      <t>シ</t>
    </rPh>
    <phoneticPr fontId="21"/>
  </si>
  <si>
    <t>医療</t>
    <rPh sb="0" eb="2">
      <t>イリョウ</t>
    </rPh>
    <phoneticPr fontId="4"/>
  </si>
  <si>
    <t>うち個人</t>
  </si>
  <si>
    <t>仙北市</t>
    <rPh sb="0" eb="2">
      <t>センボク</t>
    </rPh>
    <rPh sb="2" eb="3">
      <t>シ</t>
    </rPh>
    <phoneticPr fontId="21"/>
  </si>
  <si>
    <t>三種町</t>
    <rPh sb="0" eb="3">
      <t>ミタネチョウ</t>
    </rPh>
    <phoneticPr fontId="21"/>
  </si>
  <si>
    <t>総　数</t>
  </si>
  <si>
    <t>林　地</t>
    <rPh sb="0" eb="1">
      <t>ハヤシ</t>
    </rPh>
    <rPh sb="2" eb="3">
      <t>チ</t>
    </rPh>
    <phoneticPr fontId="4"/>
  </si>
  <si>
    <t>琴丘町</t>
    <rPh sb="0" eb="2">
      <t>コトオカ</t>
    </rPh>
    <rPh sb="2" eb="3">
      <t>マチ</t>
    </rPh>
    <phoneticPr fontId="21"/>
  </si>
  <si>
    <t>7 産業別就業者数(15歳以上)　　　　</t>
  </si>
  <si>
    <t>山本町</t>
    <rPh sb="0" eb="3">
      <t>ヤマモトマチ</t>
    </rPh>
    <phoneticPr fontId="21"/>
  </si>
  <si>
    <t>建設業</t>
  </si>
  <si>
    <t>八竜町</t>
    <rPh sb="0" eb="3">
      <t>ハチリュウマチ</t>
    </rPh>
    <phoneticPr fontId="21"/>
  </si>
  <si>
    <t>その他の</t>
    <rPh sb="2" eb="3">
      <t>タ</t>
    </rPh>
    <phoneticPr fontId="4"/>
  </si>
  <si>
    <t>八峰町</t>
    <rPh sb="0" eb="3">
      <t>ハッポウチョウ</t>
    </rPh>
    <phoneticPr fontId="21"/>
  </si>
  <si>
    <t>八森町</t>
    <rPh sb="0" eb="2">
      <t>ハチモリ</t>
    </rPh>
    <rPh sb="2" eb="3">
      <t>マチ</t>
    </rPh>
    <phoneticPr fontId="21"/>
  </si>
  <si>
    <t>峰浜村</t>
    <rPh sb="0" eb="3">
      <t>ミネハマムラ</t>
    </rPh>
    <phoneticPr fontId="21"/>
  </si>
  <si>
    <t>注　四捨五入のため合計が一致しない場合がある。</t>
    <rPh sb="2" eb="6">
      <t>シシャゴニュウ</t>
    </rPh>
    <rPh sb="12" eb="14">
      <t>イッチ</t>
    </rPh>
    <rPh sb="17" eb="19">
      <t>バアイ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</si>
  <si>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21"/>
  </si>
  <si>
    <t>美郷町</t>
    <rPh sb="0" eb="2">
      <t>ミサト</t>
    </rPh>
    <rPh sb="2" eb="3">
      <t>マチ</t>
    </rPh>
    <phoneticPr fontId="21"/>
  </si>
  <si>
    <t>第３次</t>
  </si>
  <si>
    <r>
      <t>令3</t>
    </r>
    <r>
      <rPr>
        <sz val="11"/>
        <color theme="1"/>
        <rFont val="ＭＳ ゴシック"/>
      </rPr>
      <t>.1.1</t>
    </r>
    <rPh sb="0" eb="1">
      <t>レイ</t>
    </rPh>
    <phoneticPr fontId="4"/>
  </si>
  <si>
    <t>年間出荷額等</t>
  </si>
  <si>
    <t>千畑町</t>
    <rPh sb="0" eb="2">
      <t>センハタ</t>
    </rPh>
    <phoneticPr fontId="21"/>
  </si>
  <si>
    <t>仙南村</t>
    <rPh sb="0" eb="3">
      <t>センナンムラ</t>
    </rPh>
    <phoneticPr fontId="21"/>
  </si>
  <si>
    <t>総 数</t>
  </si>
  <si>
    <t>上　水　道</t>
  </si>
  <si>
    <t>田</t>
  </si>
  <si>
    <t>％</t>
  </si>
  <si>
    <t>立木地</t>
    <rPh sb="0" eb="2">
      <t>リュウボク</t>
    </rPh>
    <rPh sb="2" eb="3">
      <t>チ</t>
    </rPh>
    <phoneticPr fontId="4"/>
  </si>
  <si>
    <t>a</t>
  </si>
  <si>
    <t>鉱泉地</t>
  </si>
  <si>
    <t>池 沼</t>
  </si>
  <si>
    <t>所</t>
  </si>
  <si>
    <r>
      <t xml:space="preserve">   注1 八郎潟調整池（21.97k㎡）</t>
    </r>
    <r>
      <rPr>
        <sz val="9"/>
        <color theme="1"/>
        <rFont val="ＭＳ ゴシック"/>
      </rPr>
      <t>の一部は、水面が境界未定のため、県計には</t>
    </r>
    <rPh sb="22" eb="24">
      <t>イチブ</t>
    </rPh>
    <phoneticPr fontId="4"/>
  </si>
  <si>
    <t>山 林</t>
  </si>
  <si>
    <t>牧 場</t>
  </si>
  <si>
    <t>原 野</t>
  </si>
  <si>
    <t>-</t>
  </si>
  <si>
    <t>農 業</t>
  </si>
  <si>
    <t>林 業</t>
  </si>
  <si>
    <t>通信業</t>
  </si>
  <si>
    <t>農業に60日以上従事した世帯員、役員・構成員数</t>
    <rPh sb="0" eb="2">
      <t>ノウギョウ</t>
    </rPh>
    <rPh sb="5" eb="6">
      <t>ニチ</t>
    </rPh>
    <rPh sb="6" eb="8">
      <t>イジョウ</t>
    </rPh>
    <rPh sb="8" eb="10">
      <t>ジュウジ</t>
    </rPh>
    <rPh sb="12" eb="15">
      <t>セタイイン</t>
    </rPh>
    <rPh sb="16" eb="18">
      <t>ヤクイン</t>
    </rPh>
    <rPh sb="19" eb="22">
      <t>コウセイイン</t>
    </rPh>
    <rPh sb="22" eb="23">
      <t>スウ</t>
    </rPh>
    <phoneticPr fontId="4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</si>
  <si>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4"/>
  </si>
  <si>
    <t>漁 業</t>
  </si>
  <si>
    <t>製造業</t>
  </si>
  <si>
    <t>国勢調査</t>
    <rPh sb="0" eb="2">
      <t>コクセイ</t>
    </rPh>
    <rPh sb="2" eb="4">
      <t>チョウサ</t>
    </rPh>
    <phoneticPr fontId="15"/>
  </si>
  <si>
    <t>サービス業
(他に分類さ
れないもの)</t>
    <rPh sb="7" eb="8">
      <t>タ</t>
    </rPh>
    <rPh sb="9" eb="11">
      <t>ブンルイ</t>
    </rPh>
    <phoneticPr fontId="21"/>
  </si>
  <si>
    <t>保険業</t>
  </si>
  <si>
    <t>出荷額等</t>
    <rPh sb="0" eb="3">
      <t>シュッカガク</t>
    </rPh>
    <rPh sb="3" eb="4">
      <t>トウ</t>
    </rPh>
    <phoneticPr fontId="4"/>
  </si>
  <si>
    <t>世　帯</t>
  </si>
  <si>
    <t>人</t>
  </si>
  <si>
    <t>中　　学　　校</t>
  </si>
  <si>
    <t>歳　　　出</t>
  </si>
  <si>
    <t>学校数</t>
  </si>
  <si>
    <t>百万円</t>
    <rPh sb="0" eb="2">
      <t>ヒャクマン</t>
    </rPh>
    <rPh sb="2" eb="3">
      <t>エン</t>
    </rPh>
    <phoneticPr fontId="21"/>
  </si>
  <si>
    <t>教員１人</t>
  </si>
  <si>
    <t>当生徒数</t>
  </si>
  <si>
    <r>
      <t>生活関連サービス業</t>
    </r>
    <r>
      <rPr>
        <sz val="11"/>
        <color theme="1"/>
        <rFont val="ＭＳ ゴシック"/>
      </rPr>
      <t>,娯楽業</t>
    </r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</si>
  <si>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データを活用した農業を行っている経営体数</t>
    <rPh sb="4" eb="6">
      <t>カツヨウ</t>
    </rPh>
    <rPh sb="8" eb="10">
      <t>ノウギョウ</t>
    </rPh>
    <rPh sb="11" eb="12">
      <t>オコナ</t>
    </rPh>
    <rPh sb="16" eb="18">
      <t>ケイエイ</t>
    </rPh>
    <rPh sb="18" eb="20">
      <t>タイスウ</t>
    </rPh>
    <phoneticPr fontId="4"/>
  </si>
  <si>
    <t>校</t>
  </si>
  <si>
    <t>地方税</t>
    <rPh sb="0" eb="2">
      <t>チホウ</t>
    </rPh>
    <phoneticPr fontId="21"/>
  </si>
  <si>
    <t>死 亡</t>
  </si>
  <si>
    <r>
      <t>14、15</t>
    </r>
    <r>
      <rPr>
        <sz val="9"/>
        <color theme="1"/>
        <rFont val="ＭＳ ゴシック"/>
      </rPr>
      <t>　資料：2020年農林業センサス</t>
    </r>
    <rPh sb="6" eb="8">
      <t>シリョウ</t>
    </rPh>
    <phoneticPr fontId="4"/>
  </si>
  <si>
    <t>増田町</t>
  </si>
  <si>
    <t>主要農作物の収穫量</t>
    <rPh sb="0" eb="2">
      <t>シュヨウ</t>
    </rPh>
    <rPh sb="2" eb="5">
      <t>ノウサクモツ</t>
    </rPh>
    <rPh sb="6" eb="9">
      <t>シュウカクリョウ</t>
    </rPh>
    <phoneticPr fontId="4"/>
  </si>
  <si>
    <t>死 産</t>
  </si>
  <si>
    <t>7 産業別就業者数(15歳以上) (つづき)</t>
  </si>
  <si>
    <t>年　　間</t>
    <rPh sb="0" eb="1">
      <t>トシ</t>
    </rPh>
    <rPh sb="3" eb="4">
      <t>カン</t>
    </rPh>
    <phoneticPr fontId="4"/>
  </si>
  <si>
    <t>婚 姻</t>
  </si>
  <si>
    <t>離 婚</t>
  </si>
  <si>
    <r>
      <t>17</t>
    </r>
    <r>
      <rPr>
        <sz val="9"/>
        <color theme="1"/>
        <rFont val="ＭＳ ゴシック"/>
      </rPr>
      <t>　資料：2020年農林業センサス</t>
    </r>
    <rPh sb="3" eb="5">
      <t>シリョウ</t>
    </rPh>
    <phoneticPr fontId="4"/>
  </si>
  <si>
    <t>の支出</t>
  </si>
  <si>
    <t>胎</t>
  </si>
  <si>
    <t>件</t>
  </si>
  <si>
    <r>
      <t>運輸</t>
    </r>
    <r>
      <rPr>
        <sz val="11"/>
        <color theme="1"/>
        <rFont val="ＭＳ ゴシック"/>
      </rPr>
      <t>,</t>
    </r>
    <rPh sb="0" eb="2">
      <t>ウンユ</t>
    </rPh>
    <phoneticPr fontId="4"/>
  </si>
  <si>
    <t>21 森林蓄積量(つづき)</t>
  </si>
  <si>
    <t>1 総面積</t>
    <rPh sb="2" eb="5">
      <t>ソウメンセキ</t>
    </rPh>
    <phoneticPr fontId="21"/>
  </si>
  <si>
    <t>人／㎢</t>
    <rPh sb="0" eb="1">
      <t>ニン</t>
    </rPh>
    <phoneticPr fontId="21"/>
  </si>
  <si>
    <t>か所</t>
  </si>
  <si>
    <t>総面積</t>
  </si>
  <si>
    <t>サービス</t>
  </si>
  <si>
    <t>大豆</t>
    <rPh sb="0" eb="2">
      <t>ダイズ</t>
    </rPh>
    <phoneticPr fontId="21"/>
  </si>
  <si>
    <t xml:space="preserve">              「民有林」は、県林業木材産業課「秋田県林業統計」</t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rPh sb="30" eb="33">
      <t>アキタケン</t>
    </rPh>
    <rPh sb="33" eb="35">
      <t>リンギョウ</t>
    </rPh>
    <rPh sb="35" eb="37">
      <t>トウケイ</t>
    </rPh>
    <phoneticPr fontId="22"/>
  </si>
  <si>
    <t>処理人口</t>
    <rPh sb="0" eb="2">
      <t>ショリ</t>
    </rPh>
    <phoneticPr fontId="21"/>
  </si>
  <si>
    <t>地方交付税</t>
  </si>
  <si>
    <t>30.0～50.0</t>
  </si>
  <si>
    <t>医師数</t>
  </si>
  <si>
    <t>女</t>
  </si>
  <si>
    <t>樹園地</t>
  </si>
  <si>
    <t>経営体</t>
  </si>
  <si>
    <t>商品販売額</t>
  </si>
  <si>
    <t>評価総面積</t>
    <rPh sb="0" eb="2">
      <t>ヒョウカ</t>
    </rPh>
    <rPh sb="2" eb="5">
      <t>ソウメンセキ</t>
    </rPh>
    <phoneticPr fontId="4"/>
  </si>
  <si>
    <t>注2　2.0ha未満は「経営耕地なし」を含んでいる。</t>
    <rPh sb="8" eb="10">
      <t>ミマン</t>
    </rPh>
    <rPh sb="12" eb="14">
      <t>ケイエイ</t>
    </rPh>
    <rPh sb="14" eb="16">
      <t>コウチ</t>
    </rPh>
    <rPh sb="20" eb="21">
      <t>フク</t>
    </rPh>
    <phoneticPr fontId="23"/>
  </si>
  <si>
    <t>事業所数</t>
  </si>
  <si>
    <t>産業費</t>
  </si>
  <si>
    <t>従業者数</t>
  </si>
  <si>
    <t>事業所数</t>
    <rPh sb="0" eb="2">
      <t>ジギョウ</t>
    </rPh>
    <rPh sb="2" eb="3">
      <t>ショ</t>
    </rPh>
    <phoneticPr fontId="21"/>
  </si>
  <si>
    <t>年　　　間</t>
  </si>
  <si>
    <t>うち乗用車</t>
  </si>
  <si>
    <t>簡　易　水　道</t>
  </si>
  <si>
    <t>売場面積</t>
  </si>
  <si>
    <t>万円</t>
  </si>
  <si>
    <t>百万円</t>
  </si>
  <si>
    <t>㎡</t>
  </si>
  <si>
    <t>(軽四輪車を含む)</t>
  </si>
  <si>
    <t xml:space="preserve">従業者　　　　1人当たり　　　　　　　　　　　　　　　　年間出荷額等
</t>
    <rPh sb="28" eb="30">
      <t>ネンカン</t>
    </rPh>
    <rPh sb="30" eb="33">
      <t>シュッカガク</t>
    </rPh>
    <rPh sb="33" eb="34">
      <t>トウ</t>
    </rPh>
    <phoneticPr fontId="4"/>
  </si>
  <si>
    <t>専　用　水　道</t>
  </si>
  <si>
    <t>合　　　計</t>
    <rPh sb="0" eb="1">
      <t>ゴウ</t>
    </rPh>
    <rPh sb="4" eb="5">
      <t>ケイ</t>
    </rPh>
    <phoneticPr fontId="21"/>
  </si>
  <si>
    <t>小 規 模 水 道</t>
  </si>
  <si>
    <t>給水人口</t>
  </si>
  <si>
    <t>9 市町村内総生産　(つづき)</t>
    <rPh sb="6" eb="7">
      <t>ソウ</t>
    </rPh>
    <phoneticPr fontId="21"/>
  </si>
  <si>
    <t>合　　計</t>
    <rPh sb="0" eb="1">
      <t>ゴウ</t>
    </rPh>
    <rPh sb="3" eb="4">
      <t>ケイ</t>
    </rPh>
    <phoneticPr fontId="21"/>
  </si>
  <si>
    <t>郵便業</t>
    <rPh sb="0" eb="2">
      <t>ユウビン</t>
    </rPh>
    <rPh sb="2" eb="3">
      <t>ギョウ</t>
    </rPh>
    <phoneticPr fontId="15"/>
  </si>
  <si>
    <t>公共下水道</t>
    <rPh sb="0" eb="2">
      <t>コウキョウ</t>
    </rPh>
    <rPh sb="2" eb="5">
      <t>ゲスイドウ</t>
    </rPh>
    <phoneticPr fontId="21"/>
  </si>
  <si>
    <t>　　注2 「医師・歯科医師・薬剤師統計」は、隔年12月31日現在</t>
    <rPh sb="2" eb="3">
      <t>チュウ</t>
    </rPh>
    <rPh sb="6" eb="8">
      <t>イシ</t>
    </rPh>
    <rPh sb="9" eb="11">
      <t>シカ</t>
    </rPh>
    <rPh sb="11" eb="13">
      <t>イシ</t>
    </rPh>
    <rPh sb="14" eb="17">
      <t>ヤクザイシ</t>
    </rPh>
    <rPh sb="17" eb="19">
      <t>トウケイ</t>
    </rPh>
    <phoneticPr fontId="21"/>
  </si>
  <si>
    <t>漁･林･簡易
･小規模等</t>
    <rPh sb="0" eb="1">
      <t>リョウ</t>
    </rPh>
    <rPh sb="2" eb="3">
      <t>バヤシ</t>
    </rPh>
    <rPh sb="4" eb="6">
      <t>カンイ</t>
    </rPh>
    <rPh sb="8" eb="11">
      <t>ショウキボ</t>
    </rPh>
    <rPh sb="11" eb="12">
      <t>トウ</t>
    </rPh>
    <phoneticPr fontId="21"/>
  </si>
  <si>
    <t>合併処理浄化槽</t>
    <rPh sb="0" eb="2">
      <t>ガッペイ</t>
    </rPh>
    <rPh sb="2" eb="4">
      <t>ショリ</t>
    </rPh>
    <rPh sb="4" eb="7">
      <t>ジョウカソウ</t>
    </rPh>
    <phoneticPr fontId="21"/>
  </si>
  <si>
    <t>人</t>
    <rPh sb="0" eb="1">
      <t>ニン</t>
    </rPh>
    <phoneticPr fontId="24"/>
  </si>
  <si>
    <t>土木費</t>
  </si>
  <si>
    <t>議員定数</t>
  </si>
  <si>
    <r>
      <t>鉱業</t>
    </r>
    <r>
      <rPr>
        <sz val="11"/>
        <color theme="1"/>
        <rFont val="ＭＳ ゴシック"/>
      </rPr>
      <t>,採石業,砂利採取業</t>
    </r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1"/>
  </si>
  <si>
    <t>24　資料：東北運輸局秋田運輸支局</t>
    <rPh sb="3" eb="5">
      <t>シリョウ</t>
    </rPh>
    <rPh sb="6" eb="8">
      <t>トウホク</t>
    </rPh>
    <rPh sb="8" eb="11">
      <t>ウンユキョク</t>
    </rPh>
    <rPh sb="11" eb="13">
      <t>アキタ</t>
    </rPh>
    <rPh sb="13" eb="15">
      <t>ウンユ</t>
    </rPh>
    <rPh sb="15" eb="17">
      <t>シキョク</t>
    </rPh>
    <phoneticPr fontId="4"/>
  </si>
  <si>
    <t>（現行定数）</t>
  </si>
  <si>
    <t>26　資料：県下水道マネジメント推進課「あきたの下水道【資料編】」</t>
    <rPh sb="7" eb="10">
      <t>ゲスイドウ</t>
    </rPh>
    <rPh sb="16" eb="18">
      <t>スイシン</t>
    </rPh>
    <phoneticPr fontId="21"/>
  </si>
  <si>
    <t>　　注1 四捨五入のため総数が一致しない場合がある。</t>
    <rPh sb="2" eb="3">
      <t>チュウ</t>
    </rPh>
    <rPh sb="5" eb="9">
      <t>シシャゴニュウ</t>
    </rPh>
    <rPh sb="12" eb="14">
      <t>ソウスウ</t>
    </rPh>
    <phoneticPr fontId="4"/>
  </si>
  <si>
    <t>合計</t>
  </si>
  <si>
    <t>議会費</t>
  </si>
  <si>
    <t>民生費</t>
  </si>
  <si>
    <t>横手市</t>
  </si>
  <si>
    <t>平鹿町</t>
  </si>
  <si>
    <t>農林水</t>
  </si>
  <si>
    <t>商工費</t>
  </si>
  <si>
    <t>教育費</t>
  </si>
  <si>
    <t>商業の状況</t>
    <rPh sb="0" eb="2">
      <t>ショウギョウ</t>
    </rPh>
    <rPh sb="3" eb="5">
      <t>ジョウキョウ</t>
    </rPh>
    <phoneticPr fontId="4"/>
  </si>
  <si>
    <t>29　資料：文部科学省「学校基本調査結果報告書」</t>
    <rPh sb="6" eb="8">
      <t>モンブ</t>
    </rPh>
    <rPh sb="8" eb="11">
      <t>カガクショウ</t>
    </rPh>
    <phoneticPr fontId="21"/>
  </si>
  <si>
    <t>総務費</t>
  </si>
  <si>
    <t>鉱業</t>
  </si>
  <si>
    <t>児童数</t>
    <rPh sb="0" eb="2">
      <t>ジドウ</t>
    </rPh>
    <phoneticPr fontId="4"/>
  </si>
  <si>
    <t>病院・診療所</t>
  </si>
  <si>
    <t>施設数</t>
  </si>
  <si>
    <r>
      <t>令和</t>
    </r>
    <r>
      <rPr>
        <sz val="11"/>
        <color theme="1"/>
        <rFont val="ＭＳ ゴシック"/>
      </rPr>
      <t>2年</t>
    </r>
  </si>
  <si>
    <t>施設</t>
  </si>
  <si>
    <t>雑種地</t>
    <rPh sb="0" eb="2">
      <t>ザッシュ</t>
    </rPh>
    <rPh sb="2" eb="3">
      <t>チ</t>
    </rPh>
    <phoneticPr fontId="4"/>
  </si>
  <si>
    <t>生徒数</t>
    <rPh sb="0" eb="2">
      <t>セイト</t>
    </rPh>
    <phoneticPr fontId="4"/>
  </si>
  <si>
    <t>損害額</t>
  </si>
  <si>
    <t>件</t>
    <rPh sb="0" eb="1">
      <t>ケン</t>
    </rPh>
    <phoneticPr fontId="21"/>
  </si>
  <si>
    <t>果樹類</t>
    <rPh sb="0" eb="3">
      <t>カジュルイ</t>
    </rPh>
    <phoneticPr fontId="4"/>
  </si>
  <si>
    <t>千円</t>
    <rPh sb="0" eb="2">
      <t>センエン</t>
    </rPh>
    <phoneticPr fontId="21"/>
  </si>
  <si>
    <t>発生件数</t>
    <rPh sb="2" eb="4">
      <t>ケンスウ</t>
    </rPh>
    <phoneticPr fontId="23"/>
  </si>
  <si>
    <t>交通事故</t>
    <rPh sb="0" eb="2">
      <t>コウツウ</t>
    </rPh>
    <rPh sb="2" eb="4">
      <t>ジコ</t>
    </rPh>
    <phoneticPr fontId="4"/>
  </si>
  <si>
    <t>28 普通会計決算額(つづき)</t>
  </si>
  <si>
    <t>死者数</t>
  </si>
  <si>
    <t>国　有　林</t>
    <rPh sb="0" eb="1">
      <t>クニ</t>
    </rPh>
    <rPh sb="2" eb="3">
      <t>ユウ</t>
    </rPh>
    <rPh sb="4" eb="5">
      <t>ハヤシ</t>
    </rPh>
    <phoneticPr fontId="4"/>
  </si>
  <si>
    <t>負傷者数</t>
    <rPh sb="0" eb="2">
      <t>フショウ</t>
    </rPh>
    <phoneticPr fontId="23"/>
  </si>
  <si>
    <t>立　　木　　地</t>
    <rPh sb="0" eb="1">
      <t>タ</t>
    </rPh>
    <rPh sb="3" eb="4">
      <t>キ</t>
    </rPh>
    <rPh sb="6" eb="7">
      <t>チ</t>
    </rPh>
    <phoneticPr fontId="21"/>
  </si>
  <si>
    <t>26 生活排水処理施設</t>
    <rPh sb="3" eb="5">
      <t>セイカツ</t>
    </rPh>
    <rPh sb="5" eb="7">
      <t>ハイスイ</t>
    </rPh>
    <rPh sb="7" eb="9">
      <t>ショリ</t>
    </rPh>
    <rPh sb="9" eb="11">
      <t>シセツ</t>
    </rPh>
    <phoneticPr fontId="21"/>
  </si>
  <si>
    <t>総数</t>
    <rPh sb="0" eb="2">
      <t>ソウスウ</t>
    </rPh>
    <phoneticPr fontId="4"/>
  </si>
  <si>
    <t>竹林</t>
    <rPh sb="0" eb="2">
      <t>チクリン</t>
    </rPh>
    <phoneticPr fontId="4"/>
  </si>
  <si>
    <t>広葉樹</t>
    <rPh sb="0" eb="3">
      <t>コウヨウジュ</t>
    </rPh>
    <phoneticPr fontId="4"/>
  </si>
  <si>
    <t>65～74</t>
  </si>
  <si>
    <t>総　　数</t>
  </si>
  <si>
    <t>26 生活排水処理施設(つづき)</t>
  </si>
  <si>
    <t xml:space="preserve">建  設  業 </t>
  </si>
  <si>
    <t>21 森林蓄積量</t>
  </si>
  <si>
    <t>製　造　業</t>
  </si>
  <si>
    <t>経営耕地面積規模別経営体数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ケイエイ</t>
    </rPh>
    <rPh sb="11" eb="12">
      <t>タイ</t>
    </rPh>
    <rPh sb="12" eb="13">
      <t>スウ</t>
    </rPh>
    <phoneticPr fontId="4"/>
  </si>
  <si>
    <t>情報通信業</t>
    <rPh sb="0" eb="2">
      <t>ジョウホウ</t>
    </rPh>
    <phoneticPr fontId="21"/>
  </si>
  <si>
    <t>事業所</t>
  </si>
  <si>
    <t>29 学校の状況</t>
  </si>
  <si>
    <t>従業者</t>
  </si>
  <si>
    <t>農業</t>
  </si>
  <si>
    <t>林業</t>
  </si>
  <si>
    <t>水産業</t>
  </si>
  <si>
    <t xml:space="preserve">  </t>
  </si>
  <si>
    <t>第１次</t>
  </si>
  <si>
    <t>第２次</t>
  </si>
  <si>
    <t>国民年金</t>
    <rPh sb="0" eb="2">
      <t>コクミン</t>
    </rPh>
    <rPh sb="2" eb="4">
      <t>ネンキン</t>
    </rPh>
    <phoneticPr fontId="4"/>
  </si>
  <si>
    <t>豆類</t>
    <rPh sb="0" eb="2">
      <t>マメルイ</t>
    </rPh>
    <phoneticPr fontId="4"/>
  </si>
  <si>
    <t>産業計</t>
    <rPh sb="0" eb="2">
      <t>サンギョウ</t>
    </rPh>
    <rPh sb="2" eb="3">
      <t>ケイ</t>
    </rPh>
    <phoneticPr fontId="25"/>
  </si>
  <si>
    <t>複合サービス事業</t>
    <rPh sb="0" eb="2">
      <t>フクゴウ</t>
    </rPh>
    <rPh sb="6" eb="8">
      <t>ジギョウ</t>
    </rPh>
    <phoneticPr fontId="15"/>
  </si>
  <si>
    <t>（控除）</t>
    <rPh sb="1" eb="3">
      <t>コウジョ</t>
    </rPh>
    <phoneticPr fontId="25"/>
  </si>
  <si>
    <t>2.0～5.0</t>
  </si>
  <si>
    <t>22　資料：県調査統計課「秋田県の工業」</t>
    <rPh sb="6" eb="7">
      <t>ケン</t>
    </rPh>
    <rPh sb="7" eb="9">
      <t>チョウサ</t>
    </rPh>
    <rPh sb="9" eb="12">
      <t>トウケイカ</t>
    </rPh>
    <rPh sb="13" eb="16">
      <t>アキタケン</t>
    </rPh>
    <rPh sb="17" eb="19">
      <t>コウギョウ</t>
    </rPh>
    <phoneticPr fontId="23"/>
  </si>
  <si>
    <t>市町村内</t>
    <rPh sb="0" eb="3">
      <t>シチョウソン</t>
    </rPh>
    <rPh sb="3" eb="4">
      <t>ナイ</t>
    </rPh>
    <phoneticPr fontId="25"/>
  </si>
  <si>
    <t>雇用者報酬</t>
  </si>
  <si>
    <t>企業所得</t>
  </si>
  <si>
    <t>情　報</t>
    <rPh sb="0" eb="1">
      <t>ジョウ</t>
    </rPh>
    <rPh sb="2" eb="3">
      <t>ホウ</t>
    </rPh>
    <phoneticPr fontId="21"/>
  </si>
  <si>
    <t>1,000～
5,000</t>
  </si>
  <si>
    <t>義務教育学校</t>
  </si>
  <si>
    <t>　 注1 事業所数は「事業内容等不詳」を含まない数値である。</t>
    <rPh sb="2" eb="3">
      <t>チュウ</t>
    </rPh>
    <rPh sb="5" eb="8">
      <t>ジギョウショ</t>
    </rPh>
    <rPh sb="8" eb="9">
      <t>カズ</t>
    </rPh>
    <rPh sb="11" eb="13">
      <t>ジギョウ</t>
    </rPh>
    <rPh sb="13" eb="15">
      <t>ナイヨウ</t>
    </rPh>
    <rPh sb="15" eb="16">
      <t>トウ</t>
    </rPh>
    <rPh sb="16" eb="18">
      <t>フショウ</t>
    </rPh>
    <rPh sb="20" eb="21">
      <t>フク</t>
    </rPh>
    <rPh sb="24" eb="26">
      <t>スウチ</t>
    </rPh>
    <phoneticPr fontId="4"/>
  </si>
  <si>
    <t>総　計</t>
  </si>
  <si>
    <t>6 人口動態</t>
  </si>
  <si>
    <t>無立木地</t>
  </si>
  <si>
    <t>Ⅱ 市町村勢編</t>
    <rPh sb="2" eb="6">
      <t>シチョウソンセイ</t>
    </rPh>
    <rPh sb="6" eb="7">
      <t>ヘン</t>
    </rPh>
    <phoneticPr fontId="4"/>
  </si>
  <si>
    <t>雄和町</t>
  </si>
  <si>
    <t>2.0ha未満</t>
  </si>
  <si>
    <t>総面積</t>
    <rPh sb="0" eb="3">
      <t>ソウメンセキ</t>
    </rPh>
    <phoneticPr fontId="4"/>
  </si>
  <si>
    <t>人</t>
    <rPh sb="0" eb="1">
      <t>ニン</t>
    </rPh>
    <phoneticPr fontId="26"/>
  </si>
  <si>
    <t>人口</t>
    <rPh sb="0" eb="2">
      <t>ジンコウ</t>
    </rPh>
    <phoneticPr fontId="4"/>
  </si>
  <si>
    <t>森林蓄積量</t>
    <rPh sb="0" eb="2">
      <t>シンリン</t>
    </rPh>
    <rPh sb="2" eb="5">
      <t>チクセキリョウ</t>
    </rPh>
    <phoneticPr fontId="4"/>
  </si>
  <si>
    <t>産業別就業者数</t>
    <rPh sb="0" eb="3">
      <t>サンギョウベツ</t>
    </rPh>
    <rPh sb="3" eb="6">
      <t>シュウギョウシャ</t>
    </rPh>
    <rPh sb="6" eb="7">
      <t>スウ</t>
    </rPh>
    <phoneticPr fontId="4"/>
  </si>
  <si>
    <t>75歳以上</t>
    <rPh sb="2" eb="3">
      <t>サイ</t>
    </rPh>
    <rPh sb="3" eb="5">
      <t>イジョウ</t>
    </rPh>
    <phoneticPr fontId="4"/>
  </si>
  <si>
    <t>23 商業（卸売・小売業）の状況</t>
    <rPh sb="3" eb="5">
      <t>ショウギョウ</t>
    </rPh>
    <rPh sb="6" eb="8">
      <t>オロシウリ</t>
    </rPh>
    <rPh sb="9" eb="12">
      <t>コウリギョウ</t>
    </rPh>
    <phoneticPr fontId="4"/>
  </si>
  <si>
    <t>事業所数と従業者数</t>
    <rPh sb="0" eb="3">
      <t>ジギョウショ</t>
    </rPh>
    <rPh sb="3" eb="4">
      <t>スウ</t>
    </rPh>
    <rPh sb="5" eb="8">
      <t>ジュウギョウシャ</t>
    </rPh>
    <rPh sb="8" eb="9">
      <t>スウ</t>
    </rPh>
    <phoneticPr fontId="4"/>
  </si>
  <si>
    <t>※</t>
  </si>
  <si>
    <t>普通会計決算額</t>
    <rPh sb="0" eb="2">
      <t>フツウ</t>
    </rPh>
    <rPh sb="2" eb="4">
      <t>カイケイ</t>
    </rPh>
    <rPh sb="4" eb="7">
      <t>ケッサンガク</t>
    </rPh>
    <phoneticPr fontId="4"/>
  </si>
  <si>
    <t>19 主要農作物の収穫量</t>
  </si>
  <si>
    <t>秋田市</t>
  </si>
  <si>
    <t>河辺町</t>
  </si>
  <si>
    <r>
      <t>6　資料：「出生、死亡、</t>
    </r>
    <r>
      <rPr>
        <sz val="9"/>
        <color theme="1"/>
        <rFont val="ＭＳ ゴシック"/>
      </rPr>
      <t>乳児死亡、自然増減」は、厚生労働省「人口動態統計」</t>
    </r>
    <rPh sb="6" eb="8">
      <t>シュッショウ</t>
    </rPh>
    <rPh sb="9" eb="11">
      <t>シボウ</t>
    </rPh>
    <rPh sb="12" eb="14">
      <t>ニュウジ</t>
    </rPh>
    <rPh sb="14" eb="16">
      <t>シボウ</t>
    </rPh>
    <rPh sb="17" eb="19">
      <t>シゼン</t>
    </rPh>
    <rPh sb="19" eb="21">
      <t>ゾウゲン</t>
    </rPh>
    <phoneticPr fontId="4"/>
  </si>
  <si>
    <t>大森町</t>
  </si>
  <si>
    <t>歳　　　出</t>
    <rPh sb="0" eb="1">
      <t>トシ</t>
    </rPh>
    <rPh sb="4" eb="5">
      <t>デ</t>
    </rPh>
    <phoneticPr fontId="4"/>
  </si>
  <si>
    <t>5 人口密度</t>
  </si>
  <si>
    <t>か所</t>
    <rPh sb="1" eb="2">
      <t>ショ</t>
    </rPh>
    <phoneticPr fontId="4"/>
  </si>
  <si>
    <t>27　資料：県市町村課（有権者数については、</t>
    <rPh sb="12" eb="15">
      <t>ユウケンシャ</t>
    </rPh>
    <rPh sb="15" eb="16">
      <t>スウ</t>
    </rPh>
    <phoneticPr fontId="24"/>
  </si>
  <si>
    <t>人</t>
    <rPh sb="0" eb="1">
      <t>ヒト</t>
    </rPh>
    <phoneticPr fontId="15"/>
  </si>
  <si>
    <t>事業数</t>
    <rPh sb="0" eb="3">
      <t>ジギョウスウ</t>
    </rPh>
    <phoneticPr fontId="4"/>
  </si>
  <si>
    <t>件</t>
    <rPh sb="0" eb="1">
      <t>ケン</t>
    </rPh>
    <phoneticPr fontId="26"/>
  </si>
  <si>
    <t>　</t>
  </si>
  <si>
    <t>不動産業</t>
    <rPh sb="0" eb="4">
      <t>フドウサンギョウ</t>
    </rPh>
    <phoneticPr fontId="4"/>
  </si>
  <si>
    <t>うち分校</t>
  </si>
  <si>
    <t>（秋田県年齢別人口流動調査）</t>
    <rPh sb="1" eb="4">
      <t>アキタケン</t>
    </rPh>
    <rPh sb="4" eb="7">
      <t>ネンレイベツ</t>
    </rPh>
    <rPh sb="7" eb="9">
      <t>ジンコウ</t>
    </rPh>
    <rPh sb="9" eb="11">
      <t>リュウドウ</t>
    </rPh>
    <rPh sb="11" eb="13">
      <t>チョウサ</t>
    </rPh>
    <phoneticPr fontId="4"/>
  </si>
  <si>
    <t>事業所</t>
    <rPh sb="0" eb="2">
      <t>ジギョウ</t>
    </rPh>
    <rPh sb="2" eb="3">
      <t>トコロ</t>
    </rPh>
    <phoneticPr fontId="4"/>
  </si>
  <si>
    <t>国 庫 ・</t>
  </si>
  <si>
    <t>500～1,000</t>
  </si>
  <si>
    <t>　　　　商品販売額（仲立手数料を除く）、小売の商品販売額及び仲立手数料のいずれの金</t>
  </si>
  <si>
    <t>歯科診療所</t>
    <rPh sb="2" eb="5">
      <t>シンリョウショ</t>
    </rPh>
    <phoneticPr fontId="4"/>
  </si>
  <si>
    <t>総　　数</t>
    <rPh sb="0" eb="1">
      <t>ソウ</t>
    </rPh>
    <rPh sb="3" eb="4">
      <t>スウ</t>
    </rPh>
    <phoneticPr fontId="15"/>
  </si>
  <si>
    <t>水稲</t>
    <rPh sb="0" eb="2">
      <t>スイトウ</t>
    </rPh>
    <phoneticPr fontId="21"/>
  </si>
  <si>
    <t>　　注3 医師数・歯科医師数は、医療施設の従事者数</t>
    <rPh sb="2" eb="3">
      <t>チュウ</t>
    </rPh>
    <rPh sb="5" eb="8">
      <t>イシスウ</t>
    </rPh>
    <rPh sb="9" eb="13">
      <t>シカイシ</t>
    </rPh>
    <rPh sb="13" eb="14">
      <t>スウ</t>
    </rPh>
    <rPh sb="16" eb="18">
      <t>イリョウ</t>
    </rPh>
    <rPh sb="18" eb="20">
      <t>シセツ</t>
    </rPh>
    <rPh sb="21" eb="24">
      <t>ジュウジシャ</t>
    </rPh>
    <rPh sb="24" eb="25">
      <t>スウ</t>
    </rPh>
    <phoneticPr fontId="21"/>
  </si>
  <si>
    <t>税・関税等</t>
    <rPh sb="0" eb="1">
      <t>ゼイ</t>
    </rPh>
    <rPh sb="2" eb="4">
      <t>カンゼイ</t>
    </rPh>
    <rPh sb="4" eb="5">
      <t>トウ</t>
    </rPh>
    <phoneticPr fontId="25"/>
  </si>
  <si>
    <t>県支出金</t>
  </si>
  <si>
    <t>項目</t>
    <rPh sb="0" eb="1">
      <t>コウ</t>
    </rPh>
    <rPh sb="1" eb="2">
      <t>メ</t>
    </rPh>
    <phoneticPr fontId="21"/>
  </si>
  <si>
    <t>教員数</t>
    <rPh sb="0" eb="2">
      <t>キョウイン</t>
    </rPh>
    <phoneticPr fontId="4"/>
  </si>
  <si>
    <t>計</t>
  </si>
  <si>
    <t>35～44</t>
  </si>
  <si>
    <t>歯　科
医師数</t>
    <rPh sb="0" eb="1">
      <t>ハ</t>
    </rPh>
    <rPh sb="2" eb="3">
      <t>カ</t>
    </rPh>
    <rPh sb="4" eb="7">
      <t>イシスウ</t>
    </rPh>
    <phoneticPr fontId="4"/>
  </si>
  <si>
    <r>
      <t>2　評価総面積</t>
    </r>
    <r>
      <rPr>
        <sz val="11"/>
        <color theme="1"/>
        <rFont val="ＭＳ ゴシック"/>
      </rPr>
      <t>（つづき）</t>
    </r>
  </si>
  <si>
    <t>自然増減</t>
    <rPh sb="2" eb="4">
      <t>ゾウゲン</t>
    </rPh>
    <phoneticPr fontId="4"/>
  </si>
  <si>
    <t>人</t>
    <rPh sb="0" eb="1">
      <t>ニン</t>
    </rPh>
    <phoneticPr fontId="4"/>
  </si>
  <si>
    <t>任意加入</t>
    <rPh sb="0" eb="1">
      <t>ニン</t>
    </rPh>
    <rPh sb="1" eb="2">
      <t>イ</t>
    </rPh>
    <rPh sb="2" eb="3">
      <t>カ</t>
    </rPh>
    <rPh sb="3" eb="4">
      <t>イレル</t>
    </rPh>
    <phoneticPr fontId="4"/>
  </si>
  <si>
    <t>平28.6.1</t>
  </si>
  <si>
    <t>収　　入</t>
  </si>
  <si>
    <t>１事業所当たり</t>
    <rPh sb="1" eb="4">
      <t>ジギョウショ</t>
    </rPh>
    <rPh sb="4" eb="5">
      <t>ア</t>
    </rPh>
    <phoneticPr fontId="4"/>
  </si>
  <si>
    <t>無立木地</t>
    <rPh sb="2" eb="3">
      <t>キ</t>
    </rPh>
    <rPh sb="3" eb="4">
      <t>チ</t>
    </rPh>
    <phoneticPr fontId="21"/>
  </si>
  <si>
    <t>国　有　林</t>
    <rPh sb="0" eb="1">
      <t>クニ</t>
    </rPh>
    <rPh sb="2" eb="3">
      <t>ユウ</t>
    </rPh>
    <rPh sb="4" eb="5">
      <t>ハヤシ</t>
    </rPh>
    <phoneticPr fontId="21"/>
  </si>
  <si>
    <t>8 事業所数と従業者数(民営)　(つづき)</t>
    <rPh sb="4" eb="5">
      <t>ショ</t>
    </rPh>
    <rPh sb="12" eb="13">
      <t>ミン</t>
    </rPh>
    <rPh sb="13" eb="14">
      <t>エイ</t>
    </rPh>
    <phoneticPr fontId="21"/>
  </si>
  <si>
    <t>林　　　地</t>
    <rPh sb="0" eb="1">
      <t>ハヤシ</t>
    </rPh>
    <rPh sb="4" eb="5">
      <t>チ</t>
    </rPh>
    <phoneticPr fontId="21"/>
  </si>
  <si>
    <t>男</t>
    <rPh sb="0" eb="1">
      <t>オトコ</t>
    </rPh>
    <phoneticPr fontId="4"/>
  </si>
  <si>
    <t>販売目的の作物の類別作付面積</t>
    <rPh sb="0" eb="2">
      <t>ハンバイ</t>
    </rPh>
    <rPh sb="2" eb="4">
      <t>モクテキ</t>
    </rPh>
    <rPh sb="5" eb="7">
      <t>サクモツ</t>
    </rPh>
    <rPh sb="8" eb="10">
      <t>ルイベツ</t>
    </rPh>
    <rPh sb="10" eb="12">
      <t>サクツ</t>
    </rPh>
    <rPh sb="12" eb="14">
      <t>メンセキ</t>
    </rPh>
    <phoneticPr fontId="4"/>
  </si>
  <si>
    <t>稲（飼料用）</t>
    <rPh sb="0" eb="1">
      <t>イネ</t>
    </rPh>
    <rPh sb="2" eb="4">
      <t>シリョウ</t>
    </rPh>
    <rPh sb="4" eb="5">
      <t>ヨウ</t>
    </rPh>
    <phoneticPr fontId="4"/>
  </si>
  <si>
    <t>民　有　林</t>
  </si>
  <si>
    <t>民有林</t>
    <rPh sb="0" eb="3">
      <t>ミンユウリン</t>
    </rPh>
    <phoneticPr fontId="4"/>
  </si>
  <si>
    <t>8 事業所数と従業者数(民営)（つづき）</t>
  </si>
  <si>
    <t>総　計</t>
    <rPh sb="0" eb="1">
      <t>ソウ</t>
    </rPh>
    <rPh sb="2" eb="3">
      <t>ケイ</t>
    </rPh>
    <phoneticPr fontId="21"/>
  </si>
  <si>
    <t>福祉</t>
    <rPh sb="0" eb="2">
      <t>フクシ</t>
    </rPh>
    <phoneticPr fontId="15"/>
  </si>
  <si>
    <t>（つづき）</t>
  </si>
  <si>
    <r>
      <t>20～21　資料：「国有林」は、東北森林管理局「</t>
    </r>
    <r>
      <rPr>
        <sz val="9"/>
        <color theme="1"/>
        <rFont val="ＭＳ ゴシック"/>
      </rPr>
      <t>有効森林調査簿」</t>
    </r>
  </si>
  <si>
    <t>男女別</t>
    <rPh sb="0" eb="2">
      <t>ダンジョ</t>
    </rPh>
    <rPh sb="2" eb="3">
      <t>ベツ</t>
    </rPh>
    <phoneticPr fontId="4"/>
  </si>
  <si>
    <t>計</t>
    <rPh sb="0" eb="1">
      <t>ケイ</t>
    </rPh>
    <phoneticPr fontId="21"/>
  </si>
  <si>
    <t>総 生 産</t>
    <rPh sb="0" eb="1">
      <t>ソウ</t>
    </rPh>
    <rPh sb="2" eb="3">
      <t>セイ</t>
    </rPh>
    <rPh sb="4" eb="5">
      <t>サン</t>
    </rPh>
    <phoneticPr fontId="25"/>
  </si>
  <si>
    <t xml:space="preserve"> 　注2 固定資産評価面積である。</t>
    <rPh sb="2" eb="3">
      <t>チュウ</t>
    </rPh>
    <phoneticPr fontId="4"/>
  </si>
  <si>
    <t>第　１　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4"/>
  </si>
  <si>
    <t>第　３　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4"/>
  </si>
  <si>
    <t>3～4 資料：「秋田県年齢別人口流動調査」「令和2年国勢調査」</t>
    <rPh sb="22" eb="24">
      <t>レイワ</t>
    </rPh>
    <phoneticPr fontId="4"/>
  </si>
  <si>
    <t>55～64</t>
  </si>
  <si>
    <t>注2　300万円未満は「販売なし」を含んでいる。</t>
    <rPh sb="6" eb="8">
      <t>マンエン</t>
    </rPh>
    <rPh sb="8" eb="10">
      <t>ミマン</t>
    </rPh>
    <rPh sb="12" eb="14">
      <t>ハンバイ</t>
    </rPh>
    <rPh sb="18" eb="19">
      <t>フク</t>
    </rPh>
    <phoneticPr fontId="23"/>
  </si>
  <si>
    <r>
      <t>注　農業経営体　</t>
    </r>
    <r>
      <rPr>
        <sz val="9"/>
        <color theme="1"/>
        <rFont val="ＭＳ ゴシック"/>
      </rPr>
      <t>①経営耕地面積30a以上、②調査期日前1年間</t>
    </r>
    <rPh sb="0" eb="1">
      <t>チュウ</t>
    </rPh>
    <rPh sb="13" eb="15">
      <t>メンセキ</t>
    </rPh>
    <rPh sb="22" eb="24">
      <t>チョウサ</t>
    </rPh>
    <rPh sb="24" eb="25">
      <t>キ</t>
    </rPh>
    <rPh sb="25" eb="27">
      <t>ニチマエ</t>
    </rPh>
    <phoneticPr fontId="23"/>
  </si>
  <si>
    <t>27 有権者数と議会議員定数</t>
  </si>
  <si>
    <t>2　評価総面積</t>
  </si>
  <si>
    <t>天然林</t>
  </si>
  <si>
    <t>28　資料：県市町村課</t>
  </si>
  <si>
    <t>(1k㎡当たり)</t>
  </si>
  <si>
    <t>その他の</t>
  </si>
  <si>
    <t>(条例適用施設)</t>
  </si>
  <si>
    <t>死　　亡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</si>
  <si>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</si>
  <si>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</si>
  <si>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r>
      <t>11　資料：</t>
    </r>
    <r>
      <rPr>
        <sz val="9"/>
        <color theme="1"/>
        <rFont val="ＭＳ ゴシック"/>
      </rPr>
      <t>2020年農林業センサス</t>
    </r>
    <rPh sb="3" eb="5">
      <t>シリョウ</t>
    </rPh>
    <phoneticPr fontId="4"/>
  </si>
  <si>
    <t>令3.3.31</t>
    <rPh sb="0" eb="1">
      <t>レイ</t>
    </rPh>
    <phoneticPr fontId="4"/>
  </si>
  <si>
    <t>22 製造業従業者・規模(4人以上)</t>
    <rPh sb="14" eb="15">
      <t>ニン</t>
    </rPh>
    <rPh sb="15" eb="17">
      <t>イジョウ</t>
    </rPh>
    <phoneticPr fontId="4"/>
  </si>
  <si>
    <t>公務</t>
    <rPh sb="0" eb="2">
      <t>コウム</t>
    </rPh>
    <phoneticPr fontId="4"/>
  </si>
  <si>
    <t>1　資料：国土交通省国土地理院「全国都道府県市区町村別面積調」</t>
    <rPh sb="5" eb="7">
      <t>コクド</t>
    </rPh>
    <rPh sb="7" eb="10">
      <t>コウツウショウ</t>
    </rPh>
    <phoneticPr fontId="21"/>
  </si>
  <si>
    <t>教育</t>
    <rPh sb="0" eb="2">
      <t>キョウイク</t>
    </rPh>
    <phoneticPr fontId="25"/>
  </si>
  <si>
    <t>　　注2 管理、補助的経済活動のみを行う事業所、産業細分類が格付不能の事業所、卸売の</t>
    <rPh sb="2" eb="3">
      <t>チュウ</t>
    </rPh>
    <phoneticPr fontId="4"/>
  </si>
  <si>
    <t>保険業</t>
    <rPh sb="0" eb="2">
      <t>ホケン</t>
    </rPh>
    <rPh sb="2" eb="3">
      <t>ギョウ</t>
    </rPh>
    <phoneticPr fontId="4"/>
  </si>
  <si>
    <r>
      <t>　卸売業</t>
    </r>
    <r>
      <rPr>
        <sz val="11"/>
        <color theme="1"/>
        <rFont val="ＭＳ ゴシック"/>
      </rPr>
      <t>,</t>
    </r>
    <rPh sb="3" eb="4">
      <t>ギョウ</t>
    </rPh>
    <phoneticPr fontId="4"/>
  </si>
  <si>
    <t>社会事業</t>
    <rPh sb="0" eb="2">
      <t>シャカイ</t>
    </rPh>
    <rPh sb="2" eb="4">
      <t>ジギョウ</t>
    </rPh>
    <phoneticPr fontId="4"/>
  </si>
  <si>
    <t>10 市町村民所得</t>
  </si>
  <si>
    <t>5.0～10.0</t>
  </si>
  <si>
    <t>23　資料：総務省・経済産業省「経済センサス－活動調査｣ 産業別集計(卸売業・小売業に</t>
  </si>
  <si>
    <t>人工林</t>
  </si>
  <si>
    <t>25 水道(つづき)</t>
  </si>
  <si>
    <t>㎥</t>
  </si>
  <si>
    <t>歳　　　入</t>
  </si>
  <si>
    <t>千円</t>
    <rPh sb="0" eb="1">
      <t>セン</t>
    </rPh>
    <phoneticPr fontId="23"/>
  </si>
  <si>
    <t>小　　学　　校</t>
  </si>
  <si>
    <t>生徒児童数</t>
    <rPh sb="0" eb="2">
      <t>セイト</t>
    </rPh>
    <rPh sb="2" eb="4">
      <t>ジドウ</t>
    </rPh>
    <rPh sb="4" eb="5">
      <t>スウ</t>
    </rPh>
    <phoneticPr fontId="4"/>
  </si>
  <si>
    <t>教員１人当</t>
  </si>
  <si>
    <t>生徒児童数</t>
  </si>
  <si>
    <t>　　　　の転入及び転出を除いているため、市町村計とは一致しない。</t>
    <rPh sb="20" eb="23">
      <t>シチョウソン</t>
    </rPh>
    <rPh sb="23" eb="24">
      <t>ケイ</t>
    </rPh>
    <rPh sb="26" eb="27">
      <t>イチ</t>
    </rPh>
    <phoneticPr fontId="4"/>
  </si>
  <si>
    <t>水道法適用施設</t>
  </si>
  <si>
    <t>　　注 四捨五入のため合計が一致しない場合がある。</t>
    <rPh sb="2" eb="3">
      <t>チュウ</t>
    </rPh>
    <rPh sb="4" eb="8">
      <t>シシャゴニュウ</t>
    </rPh>
    <rPh sb="11" eb="13">
      <t>ゴウケイ</t>
    </rPh>
    <rPh sb="14" eb="16">
      <t>イッチ</t>
    </rPh>
    <rPh sb="19" eb="21">
      <t>バアイ</t>
    </rPh>
    <phoneticPr fontId="4"/>
  </si>
  <si>
    <t>複合
サービス
事業　　　　</t>
    <rPh sb="0" eb="2">
      <t>フクゴウ</t>
    </rPh>
    <rPh sb="8" eb="9">
      <t>ジ</t>
    </rPh>
    <phoneticPr fontId="21"/>
  </si>
  <si>
    <t xml:space="preserve"> 　   　（事業所数、従業者数）</t>
    <rPh sb="7" eb="9">
      <t>ジギョウ</t>
    </rPh>
    <rPh sb="9" eb="10">
      <t>ショ</t>
    </rPh>
    <rPh sb="10" eb="11">
      <t>スウ</t>
    </rPh>
    <rPh sb="12" eb="15">
      <t>ジュウギョウシャ</t>
    </rPh>
    <rPh sb="15" eb="16">
      <t>スウ</t>
    </rPh>
    <phoneticPr fontId="21"/>
  </si>
  <si>
    <t>19　資料：農林水産省統計部「作物統計」</t>
    <rPh sb="3" eb="5">
      <t>シリョウ</t>
    </rPh>
    <rPh sb="6" eb="8">
      <t>ノウリン</t>
    </rPh>
    <rPh sb="8" eb="11">
      <t>スイサンショウ</t>
    </rPh>
    <rPh sb="11" eb="14">
      <t>トウケイブ</t>
    </rPh>
    <phoneticPr fontId="4"/>
  </si>
  <si>
    <t>令和３年産</t>
    <rPh sb="0" eb="2">
      <t>レイワ</t>
    </rPh>
    <rPh sb="3" eb="5">
      <t>ネンサン</t>
    </rPh>
    <phoneticPr fontId="4"/>
  </si>
  <si>
    <t>　　　　</t>
  </si>
  <si>
    <t>30　資料：厚生労働省「年金事業月報市町村別状況」</t>
    <rPh sb="3" eb="5">
      <t>シリョウ</t>
    </rPh>
    <rPh sb="6" eb="8">
      <t>コウセイ</t>
    </rPh>
    <rPh sb="8" eb="11">
      <t>ロウドウショウ</t>
    </rPh>
    <phoneticPr fontId="4"/>
  </si>
  <si>
    <t>32　資料：秋田県警察本部交通部「交通統計」</t>
    <rPh sb="3" eb="5">
      <t>シリョウ</t>
    </rPh>
    <rPh sb="6" eb="9">
      <t>アキタケン</t>
    </rPh>
    <rPh sb="9" eb="11">
      <t>ケイサツ</t>
    </rPh>
    <rPh sb="11" eb="13">
      <t>ホンブ</t>
    </rPh>
    <rPh sb="13" eb="16">
      <t>コウツウブ</t>
    </rPh>
    <rPh sb="17" eb="19">
      <t>コウツウ</t>
    </rPh>
    <rPh sb="19" eb="21">
      <t>トウケイ</t>
    </rPh>
    <phoneticPr fontId="21"/>
  </si>
  <si>
    <t>25　資料：県生活衛生課「水道施設現況調査」</t>
    <rPh sb="13" eb="15">
      <t>スイドウ</t>
    </rPh>
    <rPh sb="15" eb="17">
      <t>シセツ</t>
    </rPh>
    <rPh sb="17" eb="19">
      <t>ゲンキョウ</t>
    </rPh>
    <rPh sb="19" eb="21">
      <t>チョウサ</t>
    </rPh>
    <phoneticPr fontId="4"/>
  </si>
  <si>
    <t>31　資料：厚生労働省「医療施設調査」及び「医師・歯科医師・薬剤師統計」</t>
    <rPh sb="3" eb="5">
      <t>シリョウ</t>
    </rPh>
    <rPh sb="6" eb="8">
      <t>コウセイ</t>
    </rPh>
    <rPh sb="8" eb="11">
      <t>ロウドウショウ</t>
    </rPh>
    <rPh sb="19" eb="20">
      <t>オヨ</t>
    </rPh>
    <rPh sb="33" eb="35">
      <t>トウケイ</t>
    </rPh>
    <phoneticPr fontId="21"/>
  </si>
  <si>
    <t>33　資料：県総合防災課「消防防災年報」</t>
    <rPh sb="3" eb="5">
      <t>シリョウ</t>
    </rPh>
    <rPh sb="6" eb="7">
      <t>ケン</t>
    </rPh>
    <rPh sb="7" eb="9">
      <t>ソウゴウ</t>
    </rPh>
    <rPh sb="9" eb="12">
      <t>ボウサイカ</t>
    </rPh>
    <rPh sb="13" eb="15">
      <t>ショウボウ</t>
    </rPh>
    <rPh sb="15" eb="17">
      <t>ボウサイ</t>
    </rPh>
    <rPh sb="17" eb="19">
      <t>ネンポウ</t>
    </rPh>
    <phoneticPr fontId="21"/>
  </si>
  <si>
    <r>
      <t>令和</t>
    </r>
    <r>
      <rPr>
        <sz val="11"/>
        <color theme="1"/>
        <rFont val="ＭＳ ゴシック"/>
      </rPr>
      <t>2年</t>
    </r>
    <rPh sb="0" eb="2">
      <t>レイワ</t>
    </rPh>
    <rPh sb="3" eb="4">
      <t>トシ</t>
    </rPh>
    <phoneticPr fontId="27"/>
  </si>
  <si>
    <r>
      <t>学術研究</t>
    </r>
    <r>
      <rPr>
        <sz val="10"/>
        <color theme="1"/>
        <rFont val="ＭＳ ゴシック"/>
      </rPr>
      <t>,専門・技術サービス業</t>
    </r>
    <rPh sb="0" eb="2">
      <t>ガクジュツ</t>
    </rPh>
    <rPh sb="2" eb="4">
      <t>ケンキュウ</t>
    </rPh>
    <phoneticPr fontId="15"/>
  </si>
  <si>
    <t>8 事業所数と従業者数(民営)</t>
    <rPh sb="4" eb="5">
      <t>ショ</t>
    </rPh>
    <rPh sb="12" eb="13">
      <t>ミン</t>
    </rPh>
    <rPh sb="13" eb="14">
      <t>エイ</t>
    </rPh>
    <phoneticPr fontId="21"/>
  </si>
  <si>
    <t>電気･ガス･
水道･廃棄
物処理業</t>
    <rPh sb="7" eb="9">
      <t>スイドウ</t>
    </rPh>
    <rPh sb="10" eb="12">
      <t>ハイキ</t>
    </rPh>
    <rPh sb="13" eb="14">
      <t>モノ</t>
    </rPh>
    <rPh sb="14" eb="17">
      <t>ショリギョウ</t>
    </rPh>
    <phoneticPr fontId="4"/>
  </si>
  <si>
    <t>20 森林面積</t>
  </si>
  <si>
    <r>
      <t>　運輸業</t>
    </r>
    <r>
      <rPr>
        <sz val="11"/>
        <color theme="1"/>
        <rFont val="ＭＳ ゴシック"/>
      </rPr>
      <t>,</t>
    </r>
    <rPh sb="1" eb="3">
      <t>ウンユ</t>
    </rPh>
    <rPh sb="3" eb="4">
      <t>ギョウ</t>
    </rPh>
    <phoneticPr fontId="21"/>
  </si>
  <si>
    <t>22 製造業従業者・規模(4人以上)</t>
  </si>
  <si>
    <t>24 自動車の保有台数</t>
    <rPh sb="3" eb="5">
      <t>ジドウ</t>
    </rPh>
    <rPh sb="5" eb="6">
      <t>シャ</t>
    </rPh>
    <rPh sb="7" eb="9">
      <t>ホユウ</t>
    </rPh>
    <rPh sb="9" eb="11">
      <t>ダイスウ</t>
    </rPh>
    <phoneticPr fontId="21"/>
  </si>
  <si>
    <t>25 水道</t>
  </si>
  <si>
    <t>29 学校の状況(つづき)</t>
  </si>
  <si>
    <t>水稲（食用）</t>
    <rPh sb="0" eb="2">
      <t>スイトウ</t>
    </rPh>
    <rPh sb="3" eb="5">
      <t>ショクヨウ</t>
    </rPh>
    <phoneticPr fontId="4"/>
  </si>
  <si>
    <t>32 交通事故</t>
  </si>
  <si>
    <t>33 火災</t>
    <rPh sb="3" eb="5">
      <t>カサイ</t>
    </rPh>
    <phoneticPr fontId="21"/>
  </si>
  <si>
    <t>　 注1 四捨五入のため計が一致しない場合がある。</t>
    <rPh sb="12" eb="13">
      <t>ケイ</t>
    </rPh>
    <phoneticPr fontId="4"/>
  </si>
  <si>
    <t>　 注 「総数」には、分類不能の産業を含む。</t>
  </si>
  <si>
    <t>　　注 県計には不明分も含まれるため市町村計とは一致しない。</t>
    <rPh sb="2" eb="3">
      <t>チュウ</t>
    </rPh>
    <rPh sb="4" eb="5">
      <t>ケン</t>
    </rPh>
    <rPh sb="5" eb="6">
      <t>ケイ</t>
    </rPh>
    <rPh sb="8" eb="10">
      <t>フメイ</t>
    </rPh>
    <rPh sb="10" eb="11">
      <t>ブン</t>
    </rPh>
    <rPh sb="12" eb="13">
      <t>フク</t>
    </rPh>
    <phoneticPr fontId="4"/>
  </si>
  <si>
    <t>　　注1 「医療施設調査」は各年10月1日現在</t>
    <rPh sb="6" eb="8">
      <t>イリョウ</t>
    </rPh>
    <rPh sb="8" eb="10">
      <t>シセツ</t>
    </rPh>
    <rPh sb="10" eb="12">
      <t>チョウサ</t>
    </rPh>
    <rPh sb="14" eb="16">
      <t>カクトシ</t>
    </rPh>
    <rPh sb="18" eb="19">
      <t>ガツ</t>
    </rPh>
    <rPh sb="20" eb="23">
      <t>ニチゲンザイ</t>
    </rPh>
    <phoneticPr fontId="21"/>
  </si>
  <si>
    <t>5 人口密度　　　　(1k㎡当たり)</t>
  </si>
  <si>
    <t>　　注1 分校は再掲</t>
  </si>
  <si>
    <t>8　資料：総務省統計局・経済産業省「平成28年経済センサス－活動調査」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21"/>
  </si>
  <si>
    <r>
      <t>15</t>
    </r>
    <r>
      <rPr>
        <sz val="11"/>
        <color theme="1"/>
        <rFont val="ＭＳ ゴシック"/>
      </rPr>
      <t xml:space="preserve"> 世帯員、役員・構成員(経営主を含む)の状況</t>
    </r>
    <rPh sb="3" eb="6">
      <t>セタイイン</t>
    </rPh>
    <rPh sb="7" eb="9">
      <t>ヤクイン</t>
    </rPh>
    <rPh sb="10" eb="12">
      <t>コウセイ</t>
    </rPh>
    <rPh sb="12" eb="13">
      <t>イン</t>
    </rPh>
    <rPh sb="14" eb="16">
      <t>ケイエイ</t>
    </rPh>
    <rPh sb="16" eb="17">
      <t>ヌシ</t>
    </rPh>
    <rPh sb="18" eb="19">
      <t>フク</t>
    </rPh>
    <rPh sb="22" eb="24">
      <t>ジョウキョウ</t>
    </rPh>
    <phoneticPr fontId="21"/>
  </si>
  <si>
    <t>10.0～30.0</t>
  </si>
  <si>
    <t>50ha以上</t>
  </si>
  <si>
    <t>注1　経営体数合計は、項目「11 農業経営体数」の総数と一致する。</t>
    <rPh sb="3" eb="6">
      <t>ケイエイタイ</t>
    </rPh>
    <rPh sb="6" eb="7">
      <t>カズ</t>
    </rPh>
    <rPh sb="7" eb="9">
      <t>ゴウケイ</t>
    </rPh>
    <rPh sb="11" eb="13">
      <t>コウモク</t>
    </rPh>
    <rPh sb="17" eb="19">
      <t>ノウギョウ</t>
    </rPh>
    <rPh sb="19" eb="22">
      <t>ケイエイタイ</t>
    </rPh>
    <rPh sb="22" eb="23">
      <t>カズ</t>
    </rPh>
    <rPh sb="25" eb="27">
      <t>ソウスウ</t>
    </rPh>
    <rPh sb="28" eb="30">
      <t>イッチ</t>
    </rPh>
    <phoneticPr fontId="23"/>
  </si>
  <si>
    <t>1億円
以上</t>
    <rPh sb="1" eb="3">
      <t>オクエン</t>
    </rPh>
    <rPh sb="4" eb="6">
      <t>イジョウ</t>
    </rPh>
    <phoneticPr fontId="4"/>
  </si>
  <si>
    <t>経営体</t>
    <rPh sb="0" eb="3">
      <t>ケイエイタイ</t>
    </rPh>
    <phoneticPr fontId="4"/>
  </si>
  <si>
    <t>5,000万～
1億</t>
    <rPh sb="5" eb="6">
      <t>マン</t>
    </rPh>
    <rPh sb="9" eb="10">
      <t>オク</t>
    </rPh>
    <phoneticPr fontId="4"/>
  </si>
  <si>
    <t>300～500</t>
  </si>
  <si>
    <t>13 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カズ</t>
    </rPh>
    <phoneticPr fontId="21"/>
  </si>
  <si>
    <t>300万円未満</t>
    <rPh sb="3" eb="5">
      <t>マンエン</t>
    </rPh>
    <rPh sb="5" eb="7">
      <t>ミマン</t>
    </rPh>
    <phoneticPr fontId="4"/>
  </si>
  <si>
    <t>45～54</t>
  </si>
  <si>
    <r>
      <t>農業経営体</t>
    </r>
    <r>
      <rPr>
        <sz val="12"/>
        <color theme="1"/>
        <rFont val="ＭＳ 明朝"/>
      </rPr>
      <t>数</t>
    </r>
    <rPh sb="0" eb="2">
      <t>ノウギョウ</t>
    </rPh>
    <rPh sb="2" eb="5">
      <t>ケイエイタイ</t>
    </rPh>
    <rPh sb="5" eb="6">
      <t>カズ</t>
    </rPh>
    <phoneticPr fontId="4"/>
  </si>
  <si>
    <t>年齢別</t>
    <rPh sb="0" eb="3">
      <t>ネンレイベツ</t>
    </rPh>
    <phoneticPr fontId="4"/>
  </si>
  <si>
    <t>15～34歳</t>
    <rPh sb="5" eb="6">
      <t>サイ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</si>
  <si>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</si>
  <si>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</si>
  <si>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x</t>
  </si>
  <si>
    <t>野菜類</t>
    <rPh sb="0" eb="3">
      <t>ヤサイルイ</t>
    </rPh>
    <phoneticPr fontId="4"/>
  </si>
  <si>
    <t>世帯数</t>
    <rPh sb="0" eb="3">
      <t>セタイスウ</t>
    </rPh>
    <phoneticPr fontId="4"/>
  </si>
  <si>
    <t>人口密度</t>
    <rPh sb="0" eb="2">
      <t>ジンコウ</t>
    </rPh>
    <rPh sb="2" eb="4">
      <t>ミツド</t>
    </rPh>
    <phoneticPr fontId="4"/>
  </si>
  <si>
    <t>世帯員、役員・構成員の状況</t>
    <rPh sb="0" eb="3">
      <t>セタイイン</t>
    </rPh>
    <rPh sb="4" eb="6">
      <t>ヤクイン</t>
    </rPh>
    <rPh sb="7" eb="10">
      <t>コウセイイン</t>
    </rPh>
    <rPh sb="11" eb="13">
      <t>ジョウキョウ</t>
    </rPh>
    <phoneticPr fontId="4"/>
  </si>
  <si>
    <t>人口動態</t>
    <rPh sb="0" eb="2">
      <t>ジンコウ</t>
    </rPh>
    <rPh sb="2" eb="4">
      <t>ドウタイ</t>
    </rPh>
    <phoneticPr fontId="4"/>
  </si>
  <si>
    <t>市町村内総生産</t>
    <rPh sb="0" eb="3">
      <t>シチョウソン</t>
    </rPh>
    <rPh sb="3" eb="4">
      <t>ナイ</t>
    </rPh>
    <rPh sb="4" eb="7">
      <t>ソウセイサン</t>
    </rPh>
    <phoneticPr fontId="4"/>
  </si>
  <si>
    <t>市町村民所得</t>
    <rPh sb="0" eb="3">
      <t>シチョウソン</t>
    </rPh>
    <rPh sb="3" eb="4">
      <t>ミン</t>
    </rPh>
    <rPh sb="4" eb="6">
      <t>ショトク</t>
    </rPh>
    <phoneticPr fontId="4"/>
  </si>
  <si>
    <t>農産物販売金額規模別経営体数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4">
      <t>タイスウ</t>
    </rPh>
    <phoneticPr fontId="4"/>
  </si>
  <si>
    <r>
      <t>令</t>
    </r>
    <r>
      <rPr>
        <sz val="11"/>
        <color theme="1"/>
        <rFont val="ＭＳ ゴシック"/>
      </rPr>
      <t>4.10.1</t>
    </r>
    <rPh sb="0" eb="1">
      <t>レイ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</si>
  <si>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</si>
  <si>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森林面積</t>
    <rPh sb="0" eb="2">
      <t>シンリン</t>
    </rPh>
    <rPh sb="2" eb="4">
      <t>メンセキ</t>
    </rPh>
    <phoneticPr fontId="4"/>
  </si>
  <si>
    <t>自動車の保有台数</t>
    <rPh sb="0" eb="3">
      <t>ジドウシャ</t>
    </rPh>
    <rPh sb="4" eb="6">
      <t>ホユウ</t>
    </rPh>
    <rPh sb="6" eb="8">
      <t>ダイスウ</t>
    </rPh>
    <phoneticPr fontId="4"/>
  </si>
  <si>
    <t>有権者数と議会議員定数</t>
    <rPh sb="0" eb="3">
      <t>ユウケンシャ</t>
    </rPh>
    <rPh sb="3" eb="4">
      <t>スウ</t>
    </rPh>
    <rPh sb="5" eb="7">
      <t>ギカイ</t>
    </rPh>
    <rPh sb="7" eb="9">
      <t>ギイン</t>
    </rPh>
    <rPh sb="9" eb="11">
      <t>テイスウ</t>
    </rPh>
    <phoneticPr fontId="4"/>
  </si>
  <si>
    <t>学校の状況</t>
    <rPh sb="0" eb="2">
      <t>ガッコウ</t>
    </rPh>
    <rPh sb="3" eb="5">
      <t>ジョウキョウ</t>
    </rPh>
    <phoneticPr fontId="4"/>
  </si>
  <si>
    <t>火災</t>
    <rPh sb="0" eb="2">
      <t>カサイ</t>
    </rPh>
    <phoneticPr fontId="4"/>
  </si>
  <si>
    <t>注　類別面積は主なものを記載しており、計は一致しない。</t>
    <rPh sb="2" eb="4">
      <t>ルイベツ</t>
    </rPh>
    <rPh sb="4" eb="6">
      <t>メンセキ</t>
    </rPh>
    <rPh sb="7" eb="8">
      <t>オモ</t>
    </rPh>
    <rPh sb="12" eb="14">
      <t>キサイ</t>
    </rPh>
    <rPh sb="19" eb="20">
      <t>ケイ</t>
    </rPh>
    <rPh sb="21" eb="23">
      <t>イッチ</t>
    </rPh>
    <phoneticPr fontId="4"/>
  </si>
  <si>
    <t>令4.3.31</t>
    <rPh sb="0" eb="1">
      <t>レイ</t>
    </rPh>
    <phoneticPr fontId="4"/>
  </si>
  <si>
    <t>令3.10.1</t>
  </si>
  <si>
    <t>　　　　　関する集計)</t>
  </si>
  <si>
    <t>　　　　 「死産、婚姻、離婚」は、県健康づくり推進課</t>
    <rPh sb="6" eb="8">
      <t>シザン</t>
    </rPh>
    <rPh sb="9" eb="11">
      <t>コンイン</t>
    </rPh>
    <rPh sb="12" eb="14">
      <t>リコン</t>
    </rPh>
    <rPh sb="17" eb="18">
      <t>ケン</t>
    </rPh>
    <rPh sb="18" eb="20">
      <t>ケンコウ</t>
    </rPh>
    <rPh sb="23" eb="26">
      <t>スイシンカ</t>
    </rPh>
    <phoneticPr fontId="4"/>
  </si>
  <si>
    <t>令和元年度</t>
    <rPh sb="0" eb="2">
      <t>レイワ</t>
    </rPh>
    <rPh sb="2" eb="3">
      <t>ゲン</t>
    </rPh>
    <phoneticPr fontId="4"/>
  </si>
  <si>
    <t>平成27年</t>
    <rPh sb="0" eb="2">
      <t>ヘイセイ</t>
    </rPh>
    <rPh sb="4" eb="5">
      <t>ネン</t>
    </rPh>
    <phoneticPr fontId="23"/>
  </si>
  <si>
    <t>　　　　額も無い事業所は含まない。</t>
  </si>
  <si>
    <t>　　注3 従業者数には臨時雇用者は含めていない。</t>
    <rPh sb="2" eb="3">
      <t>チュウ</t>
    </rPh>
    <rPh sb="5" eb="8">
      <t>ジュウギョウシャ</t>
    </rPh>
    <rPh sb="8" eb="9">
      <t>スウ</t>
    </rPh>
    <rPh sb="11" eb="13">
      <t>リンジ</t>
    </rPh>
    <rPh sb="13" eb="16">
      <t>コヨウシャ</t>
    </rPh>
    <rPh sb="17" eb="18">
      <t>フク</t>
    </rPh>
    <phoneticPr fontId="4"/>
  </si>
  <si>
    <t>　　注4 売場面積は小売業のみ。</t>
    <rPh sb="2" eb="3">
      <t>チュウ</t>
    </rPh>
    <rPh sb="5" eb="7">
      <t>ウリバ</t>
    </rPh>
    <rPh sb="7" eb="9">
      <t>メンセキ</t>
    </rPh>
    <rPh sb="10" eb="13">
      <t>コウリギョウ</t>
    </rPh>
    <phoneticPr fontId="4"/>
  </si>
  <si>
    <t>令3.3.31</t>
  </si>
  <si>
    <t>令和３年度</t>
    <rPh sb="0" eb="2">
      <t>レイワ</t>
    </rPh>
    <rPh sb="3" eb="5">
      <t>ネンド</t>
    </rPh>
    <phoneticPr fontId="4"/>
  </si>
  <si>
    <t>5　　令和4年10月1日現在の国土地理院「全国都道府県市区町村別面積調」の面積と、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コクド</t>
    </rPh>
    <rPh sb="17" eb="19">
      <t>チリ</t>
    </rPh>
    <rPh sb="19" eb="20">
      <t>イン</t>
    </rPh>
    <rPh sb="21" eb="23">
      <t>ゼンコク</t>
    </rPh>
    <rPh sb="23" eb="27">
      <t>トドウフケン</t>
    </rPh>
    <rPh sb="27" eb="29">
      <t>シク</t>
    </rPh>
    <phoneticPr fontId="15"/>
  </si>
  <si>
    <t>令4.5.1</t>
  </si>
  <si>
    <t>令4.5.1</t>
    <rPh sb="0" eb="1">
      <t>レイ</t>
    </rPh>
    <phoneticPr fontId="4"/>
  </si>
  <si>
    <t>令和３年</t>
    <rPh sb="0" eb="2">
      <t>レイワ</t>
    </rPh>
    <rPh sb="3" eb="4">
      <t>トシ</t>
    </rPh>
    <phoneticPr fontId="4"/>
  </si>
  <si>
    <t>3 人口</t>
    <rPh sb="2" eb="3">
      <t>ヒト</t>
    </rPh>
    <rPh sb="3" eb="4">
      <t>クチ</t>
    </rPh>
    <phoneticPr fontId="15"/>
  </si>
  <si>
    <t>4 世帯数</t>
  </si>
  <si>
    <r>
      <t>7  資料：「</t>
    </r>
    <r>
      <rPr>
        <sz val="9"/>
        <color theme="1"/>
        <rFont val="ＭＳ ゴシック"/>
      </rPr>
      <t>令和２年国勢調査」</t>
    </r>
    <rPh sb="7" eb="9">
      <t>レイワ</t>
    </rPh>
    <rPh sb="10" eb="11">
      <t>ネン</t>
    </rPh>
    <phoneticPr fontId="21"/>
  </si>
  <si>
    <r>
      <t>金融</t>
    </r>
    <r>
      <rPr>
        <sz val="11"/>
        <color theme="1"/>
        <rFont val="ＭＳ ゴシック"/>
      </rPr>
      <t>,</t>
    </r>
    <rPh sb="0" eb="2">
      <t>キンユウ</t>
    </rPh>
    <phoneticPr fontId="4"/>
  </si>
  <si>
    <t>3 人口（つづき）</t>
    <rPh sb="2" eb="3">
      <t>ヒト</t>
    </rPh>
    <rPh sb="3" eb="4">
      <t>クチ</t>
    </rPh>
    <phoneticPr fontId="15"/>
  </si>
  <si>
    <t>4 世帯数　　　　　　（つづき）</t>
  </si>
  <si>
    <r>
      <t xml:space="preserve"> 　注2 ※印は、</t>
    </r>
    <r>
      <rPr>
        <sz val="9"/>
        <color theme="1"/>
        <rFont val="ＭＳ ゴシック"/>
      </rPr>
      <t>境界の一部が未定のため参考値である。</t>
    </r>
    <rPh sb="2" eb="3">
      <t>チュウ</t>
    </rPh>
    <rPh sb="9" eb="11">
      <t>キョウカイ</t>
    </rPh>
    <rPh sb="12" eb="14">
      <t>イチブ</t>
    </rPh>
    <rPh sb="15" eb="17">
      <t>ミテイ</t>
    </rPh>
    <rPh sb="20" eb="23">
      <t>サンコウチ</t>
    </rPh>
    <phoneticPr fontId="21"/>
  </si>
  <si>
    <r>
      <t>9　資料:県調査統計課「</t>
    </r>
    <r>
      <rPr>
        <sz val="9"/>
        <color theme="1"/>
        <rFont val="ＭＳ ゴシック"/>
      </rPr>
      <t>令和元年度秋田県市町村民経済計算」</t>
    </r>
    <rPh sb="12" eb="14">
      <t>レイワ</t>
    </rPh>
    <rPh sb="14" eb="15">
      <t>ガン</t>
    </rPh>
    <phoneticPr fontId="4"/>
  </si>
  <si>
    <r>
      <t>2　資料：県税務課「令和２</t>
    </r>
    <r>
      <rPr>
        <sz val="9"/>
        <color theme="1"/>
        <rFont val="ＭＳ ゴシック"/>
      </rPr>
      <t>年度固定資産の価格等の概要調書」</t>
    </r>
    <rPh sb="6" eb="8">
      <t>ゼイム</t>
    </rPh>
    <rPh sb="10" eb="12">
      <t>レイワ</t>
    </rPh>
    <rPh sb="13" eb="15">
      <t>ネンド</t>
    </rPh>
    <rPh sb="15" eb="19">
      <t>コテイシサン</t>
    </rPh>
    <rPh sb="20" eb="22">
      <t>カカク</t>
    </rPh>
    <rPh sb="22" eb="23">
      <t>トウ</t>
    </rPh>
    <phoneticPr fontId="21"/>
  </si>
  <si>
    <r>
      <t xml:space="preserve"> 　　注 </t>
    </r>
    <r>
      <rPr>
        <sz val="9"/>
        <color theme="1"/>
        <rFont val="ＭＳ ゴシック"/>
      </rPr>
      <t>令和4年10月1日現在の人口総数の県計を算出するに当たっては、県内市町村間</t>
    </r>
    <rPh sb="3" eb="4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19" eb="21">
      <t>ソウスウ</t>
    </rPh>
    <rPh sb="22" eb="23">
      <t>ケン</t>
    </rPh>
    <rPh sb="23" eb="24">
      <t>ケイ</t>
    </rPh>
    <rPh sb="25" eb="27">
      <t>サンシュツ</t>
    </rPh>
    <rPh sb="30" eb="31">
      <t>ア</t>
    </rPh>
    <phoneticPr fontId="15"/>
  </si>
  <si>
    <r>
      <t>7 産業別就業者数(15歳以上)</t>
    </r>
    <r>
      <rPr>
        <sz val="11"/>
        <color theme="1"/>
        <rFont val="ＭＳ ゴシック"/>
      </rPr>
      <t xml:space="preserve"> (つづき)</t>
    </r>
  </si>
  <si>
    <r>
      <t xml:space="preserve"> 鉱業</t>
    </r>
    <r>
      <rPr>
        <sz val="9"/>
        <color theme="1"/>
        <rFont val="ＭＳ ゴシック"/>
      </rPr>
      <t>,
 採石業,
 砂利採取業</t>
    </r>
    <rPh sb="6" eb="8">
      <t>サイセキ</t>
    </rPh>
    <rPh sb="8" eb="9">
      <t>ギョウ</t>
    </rPh>
    <phoneticPr fontId="15"/>
  </si>
  <si>
    <r>
      <t>　金融業</t>
    </r>
    <r>
      <rPr>
        <sz val="11"/>
        <color theme="1"/>
        <rFont val="ＭＳ ゴシック"/>
      </rPr>
      <t>,</t>
    </r>
    <rPh sb="3" eb="4">
      <t>ギョウ</t>
    </rPh>
    <phoneticPr fontId="15"/>
  </si>
  <si>
    <r>
      <t>不動産業</t>
    </r>
    <r>
      <rPr>
        <sz val="10"/>
        <color theme="1"/>
        <rFont val="ＭＳ ゴシック"/>
      </rPr>
      <t>,物品賃貸業</t>
    </r>
  </si>
  <si>
    <r>
      <t>宿泊業</t>
    </r>
    <r>
      <rPr>
        <sz val="10"/>
        <color theme="1"/>
        <rFont val="ＭＳ ゴシック"/>
      </rPr>
      <t>,
飲食
サービス業</t>
    </r>
    <rPh sb="0" eb="2">
      <t>シュクハク</t>
    </rPh>
    <rPh sb="2" eb="3">
      <t>ギョウ</t>
    </rPh>
    <phoneticPr fontId="21"/>
  </si>
  <si>
    <r>
      <t>生活関連
サービス業</t>
    </r>
    <r>
      <rPr>
        <sz val="9"/>
        <color theme="1"/>
        <rFont val="ＭＳ ゴシック"/>
      </rPr>
      <t>,
娯楽業</t>
    </r>
    <rPh sb="0" eb="2">
      <t>セイカツ</t>
    </rPh>
    <rPh sb="2" eb="4">
      <t>カンレン</t>
    </rPh>
    <rPh sb="9" eb="10">
      <t>ギョウ</t>
    </rPh>
    <rPh sb="12" eb="15">
      <t>ゴラクギョウ</t>
    </rPh>
    <phoneticPr fontId="15"/>
  </si>
  <si>
    <r>
      <t>教育</t>
    </r>
    <r>
      <rPr>
        <sz val="10"/>
        <color theme="1"/>
        <rFont val="ＭＳ ゴシック"/>
      </rPr>
      <t>,
学習支援業</t>
    </r>
    <rPh sb="0" eb="2">
      <t>キョウイク</t>
    </rPh>
    <rPh sb="4" eb="6">
      <t>ガクシュウ</t>
    </rPh>
    <rPh sb="6" eb="8">
      <t>シエン</t>
    </rPh>
    <rPh sb="8" eb="9">
      <t>ギョウ</t>
    </rPh>
    <phoneticPr fontId="21"/>
  </si>
  <si>
    <r>
      <t>　医療</t>
    </r>
    <r>
      <rPr>
        <sz val="11"/>
        <color theme="1"/>
        <rFont val="ＭＳ ゴシック"/>
      </rPr>
      <t>,</t>
    </r>
    <rPh sb="1" eb="3">
      <t>イリョウ</t>
    </rPh>
    <phoneticPr fontId="21"/>
  </si>
  <si>
    <r>
      <t>農林</t>
    </r>
    <r>
      <rPr>
        <sz val="11"/>
        <color theme="1"/>
        <rFont val="ＭＳ ゴシック"/>
      </rPr>
      <t>漁業</t>
    </r>
    <rPh sb="2" eb="4">
      <t>ギョギョウ</t>
    </rPh>
    <phoneticPr fontId="4"/>
  </si>
  <si>
    <r>
      <t>運輸業</t>
    </r>
    <r>
      <rPr>
        <sz val="11"/>
        <color theme="1"/>
        <rFont val="ＭＳ ゴシック"/>
      </rPr>
      <t>,郵便業</t>
    </r>
    <rPh sb="0" eb="3">
      <t>ウンユギョウ</t>
    </rPh>
    <rPh sb="4" eb="6">
      <t>ユウビン</t>
    </rPh>
    <rPh sb="6" eb="7">
      <t>ギョウ</t>
    </rPh>
    <phoneticPr fontId="21"/>
  </si>
  <si>
    <r>
      <t>卸売</t>
    </r>
    <r>
      <rPr>
        <sz val="11"/>
        <color theme="1"/>
        <rFont val="ＭＳ ゴシック"/>
      </rPr>
      <t>,小売業</t>
    </r>
  </si>
  <si>
    <r>
      <t>金融業</t>
    </r>
    <r>
      <rPr>
        <sz val="11"/>
        <color theme="1"/>
        <rFont val="ＭＳ ゴシック"/>
      </rPr>
      <t>,保険業</t>
    </r>
    <rPh sb="2" eb="3">
      <t>ギョウ</t>
    </rPh>
    <phoneticPr fontId="4"/>
  </si>
  <si>
    <r>
      <t>不動産業</t>
    </r>
    <r>
      <rPr>
        <sz val="11"/>
        <color theme="1"/>
        <rFont val="ＭＳ ゴシック"/>
      </rPr>
      <t>,物品賃貸業</t>
    </r>
    <rPh sb="5" eb="7">
      <t>ブッピン</t>
    </rPh>
    <rPh sb="7" eb="10">
      <t>チンタイギョウ</t>
    </rPh>
    <phoneticPr fontId="15"/>
  </si>
  <si>
    <r>
      <t>宿泊業</t>
    </r>
    <r>
      <rPr>
        <sz val="11"/>
        <color theme="1"/>
        <rFont val="ＭＳ ゴシック"/>
      </rPr>
      <t>,飲食サービス業</t>
    </r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</si>
  <si>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r>
      <t>教育</t>
    </r>
    <r>
      <rPr>
        <sz val="11"/>
        <color theme="1"/>
        <rFont val="ＭＳ ゴシック"/>
      </rPr>
      <t>,学習支援業</t>
    </r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</si>
  <si>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r>
      <t>医療</t>
    </r>
    <r>
      <rPr>
        <sz val="11"/>
        <color theme="1"/>
        <rFont val="ＭＳ ゴシック"/>
      </rPr>
      <t>,福祉</t>
    </r>
    <rPh sb="0" eb="2">
      <t>イリョウ</t>
    </rPh>
    <rPh sb="3" eb="5">
      <t>フクシ</t>
    </rPh>
    <phoneticPr fontId="21"/>
  </si>
  <si>
    <r>
      <t>卸売</t>
    </r>
    <r>
      <rPr>
        <sz val="11"/>
        <color theme="1"/>
        <rFont val="ＭＳ ゴシック"/>
      </rPr>
      <t>,</t>
    </r>
    <rPh sb="0" eb="2">
      <t>オロシウ</t>
    </rPh>
    <phoneticPr fontId="4"/>
  </si>
  <si>
    <r>
      <t>宿泊</t>
    </r>
    <r>
      <rPr>
        <sz val="10"/>
        <color theme="1"/>
        <rFont val="ＭＳ ゴシック"/>
      </rPr>
      <t>,飲食
サービス業</t>
    </r>
    <rPh sb="0" eb="2">
      <t>シュクハク</t>
    </rPh>
    <rPh sb="3" eb="5">
      <t>インショク</t>
    </rPh>
    <rPh sb="10" eb="11">
      <t>ギョウ</t>
    </rPh>
    <phoneticPr fontId="4"/>
  </si>
  <si>
    <r>
      <t xml:space="preserve"> 専門･科学技
 術</t>
    </r>
    <r>
      <rPr>
        <sz val="10"/>
        <color theme="1"/>
        <rFont val="ＭＳ ゴシック"/>
      </rPr>
      <t>,業務支援
 サービス業</t>
    </r>
    <rPh sb="1" eb="3">
      <t>センモン</t>
    </rPh>
    <rPh sb="4" eb="6">
      <t>カガク</t>
    </rPh>
    <rPh sb="6" eb="7">
      <t>ワザ</t>
    </rPh>
    <rPh sb="9" eb="10">
      <t>ジュツ</t>
    </rPh>
    <rPh sb="11" eb="13">
      <t>ギョウム</t>
    </rPh>
    <rPh sb="13" eb="15">
      <t>シエン</t>
    </rPh>
    <rPh sb="21" eb="22">
      <t>ギョウ</t>
    </rPh>
    <phoneticPr fontId="4"/>
  </si>
  <si>
    <r>
      <t>保健衛生</t>
    </r>
    <r>
      <rPr>
        <sz val="11"/>
        <color theme="1"/>
        <rFont val="ＭＳ ゴシック"/>
      </rPr>
      <t>,</t>
    </r>
    <rPh sb="0" eb="2">
      <t>ホケン</t>
    </rPh>
    <rPh sb="2" eb="4">
      <t>エイセイ</t>
    </rPh>
    <phoneticPr fontId="4"/>
  </si>
  <si>
    <r>
      <t>10　資料:県調査統計課「</t>
    </r>
    <r>
      <rPr>
        <sz val="9"/>
        <color theme="1"/>
        <rFont val="ＭＳ ゴシック"/>
      </rPr>
      <t>令和元年度秋田県市町村民経済計算」</t>
    </r>
  </si>
  <si>
    <r>
      <t>団体</t>
    </r>
    <r>
      <rPr>
        <sz val="11"/>
        <color theme="1"/>
        <rFont val="ＭＳ ゴシック"/>
      </rPr>
      <t>経営</t>
    </r>
    <rPh sb="0" eb="2">
      <t>ダンタイ</t>
    </rPh>
    <rPh sb="2" eb="4">
      <t>ケイエイ</t>
    </rPh>
    <phoneticPr fontId="15"/>
  </si>
  <si>
    <r>
      <t>団体のうち</t>
    </r>
    <r>
      <rPr>
        <sz val="8"/>
        <color theme="1"/>
        <rFont val="ＭＳ ゴシック"/>
      </rPr>
      <t xml:space="preserve">
法人経営</t>
    </r>
    <rPh sb="0" eb="2">
      <t>ダンタイ</t>
    </rPh>
    <rPh sb="6" eb="8">
      <t>ホウジン</t>
    </rPh>
    <rPh sb="8" eb="10">
      <t>ケイエイ</t>
    </rPh>
    <phoneticPr fontId="15"/>
  </si>
  <si>
    <r>
      <t>12</t>
    </r>
    <r>
      <rPr>
        <sz val="11"/>
        <color theme="1"/>
        <rFont val="ＭＳ ゴシック"/>
      </rPr>
      <t xml:space="preserve"> 経営耕地面積規模別経営体数</t>
    </r>
    <rPh sb="5" eb="7">
      <t>コウチ</t>
    </rPh>
    <rPh sb="7" eb="9">
      <t>メンセキ</t>
    </rPh>
    <rPh sb="9" eb="12">
      <t>キボベツ</t>
    </rPh>
    <rPh sb="12" eb="14">
      <t>ケイエイ</t>
    </rPh>
    <rPh sb="14" eb="15">
      <t>カラダ</t>
    </rPh>
    <rPh sb="15" eb="16">
      <t>カズ</t>
    </rPh>
    <phoneticPr fontId="21"/>
  </si>
  <si>
    <r>
      <t>12　資料：</t>
    </r>
    <r>
      <rPr>
        <sz val="9"/>
        <color theme="1"/>
        <rFont val="ＭＳ ゴシック"/>
      </rPr>
      <t>2020年農林業センサス</t>
    </r>
    <rPh sb="3" eb="5">
      <t>シリョウ</t>
    </rPh>
    <phoneticPr fontId="4"/>
  </si>
  <si>
    <r>
      <t>13　資料：</t>
    </r>
    <r>
      <rPr>
        <sz val="9"/>
        <color theme="1"/>
        <rFont val="ＭＳ ゴシック"/>
      </rPr>
      <t>2020年農林業センサス</t>
    </r>
    <rPh sb="3" eb="5">
      <t>シリョウ</t>
    </rPh>
    <rPh sb="10" eb="11">
      <t>ネン</t>
    </rPh>
    <rPh sb="11" eb="14">
      <t>ノウリンギョウ</t>
    </rPh>
    <phoneticPr fontId="15"/>
  </si>
  <si>
    <t>　　 令和4年10月1日現在の「秋田県年齢別人口流動調査」による人口により計算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6" eb="17">
      <t>アキ</t>
    </rPh>
    <phoneticPr fontId="4"/>
  </si>
  <si>
    <r>
      <t>14</t>
    </r>
    <r>
      <rPr>
        <sz val="11"/>
        <color theme="1"/>
        <rFont val="ＭＳ ゴシック"/>
      </rPr>
      <t xml:space="preserve"> 経営耕地面積</t>
    </r>
    <rPh sb="3" eb="5">
      <t>ケイエイ</t>
    </rPh>
    <rPh sb="5" eb="7">
      <t>コウチ</t>
    </rPh>
    <rPh sb="7" eb="9">
      <t>メンセキ</t>
    </rPh>
    <phoneticPr fontId="21"/>
  </si>
  <si>
    <r>
      <t>16</t>
    </r>
    <r>
      <rPr>
        <sz val="11"/>
        <color theme="1"/>
        <rFont val="ＭＳ ゴシック"/>
      </rPr>
      <t xml:space="preserve"> 農業に60日以上従事した世帯員、役員・構成員（経営主を含む）数</t>
    </r>
    <rPh sb="3" eb="5">
      <t>ノウギョウ</t>
    </rPh>
    <rPh sb="8" eb="9">
      <t>ニチ</t>
    </rPh>
    <rPh sb="9" eb="11">
      <t>イジョウ</t>
    </rPh>
    <rPh sb="11" eb="13">
      <t>ジュウジ</t>
    </rPh>
    <rPh sb="15" eb="18">
      <t>セタイイン</t>
    </rPh>
    <rPh sb="19" eb="21">
      <t>ヤクイン</t>
    </rPh>
    <rPh sb="22" eb="24">
      <t>コウセイ</t>
    </rPh>
    <rPh sb="24" eb="25">
      <t>イン</t>
    </rPh>
    <rPh sb="26" eb="28">
      <t>ケイエイ</t>
    </rPh>
    <rPh sb="28" eb="29">
      <t>ヌシ</t>
    </rPh>
    <rPh sb="30" eb="31">
      <t>フク</t>
    </rPh>
    <rPh sb="33" eb="34">
      <t>カズ</t>
    </rPh>
    <phoneticPr fontId="21"/>
  </si>
  <si>
    <r>
      <t>17</t>
    </r>
    <r>
      <rPr>
        <sz val="11"/>
        <color theme="1"/>
        <rFont val="ＭＳ ゴシック"/>
      </rPr>
      <t xml:space="preserve"> 販売目的の作物の類別作付（栽培）面積</t>
    </r>
    <rPh sb="3" eb="5">
      <t>ハンバイ</t>
    </rPh>
    <rPh sb="5" eb="7">
      <t>モクテキ</t>
    </rPh>
    <rPh sb="8" eb="10">
      <t>サクモツ</t>
    </rPh>
    <rPh sb="11" eb="13">
      <t>ルイベツ</t>
    </rPh>
    <rPh sb="13" eb="14">
      <t>サク</t>
    </rPh>
    <rPh sb="14" eb="15">
      <t>ツ</t>
    </rPh>
    <rPh sb="16" eb="18">
      <t>サイバイ</t>
    </rPh>
    <rPh sb="19" eb="21">
      <t>メンセキ</t>
    </rPh>
    <phoneticPr fontId="21"/>
  </si>
  <si>
    <r>
      <t>18</t>
    </r>
    <r>
      <rPr>
        <sz val="9"/>
        <color theme="1"/>
        <rFont val="ＭＳ ゴシック"/>
      </rPr>
      <t>　資料：2020年農林業センサス</t>
    </r>
    <rPh sb="3" eb="5">
      <t>シリョウ</t>
    </rPh>
    <phoneticPr fontId="4"/>
  </si>
  <si>
    <r>
      <t>令</t>
    </r>
    <r>
      <rPr>
        <sz val="11"/>
        <color theme="1"/>
        <rFont val="ＭＳ ゴシック"/>
      </rPr>
      <t>3.6.1</t>
    </r>
    <rPh sb="0" eb="1">
      <t>レイ</t>
    </rPh>
    <phoneticPr fontId="4"/>
  </si>
  <si>
    <r>
      <t>公　務</t>
    </r>
    <r>
      <rPr>
        <sz val="8"/>
        <color theme="1"/>
        <rFont val="ＭＳ ゴシック"/>
      </rPr>
      <t xml:space="preserve">
(他に分類され
れるものを除く)</t>
    </r>
    <rPh sb="0" eb="1">
      <t>コウ</t>
    </rPh>
    <rPh sb="2" eb="3">
      <t>ツトム</t>
    </rPh>
    <rPh sb="5" eb="6">
      <t>タ</t>
    </rPh>
    <rPh sb="7" eb="9">
      <t>ブンルイ</t>
    </rPh>
    <rPh sb="17" eb="18">
      <t>ノゾ</t>
    </rPh>
    <phoneticPr fontId="21"/>
  </si>
  <si>
    <t>　の農業生産物総販売額50万円に相当する事業の規模以上、又</t>
    <rPh sb="23" eb="25">
      <t>キボ</t>
    </rPh>
    <rPh sb="25" eb="27">
      <t>イジョウ</t>
    </rPh>
    <rPh sb="28" eb="29">
      <t>マタ</t>
    </rPh>
    <phoneticPr fontId="4"/>
  </si>
  <si>
    <t>　は農業経営が一定の基準以上、③農作業の受託の事業を営む者</t>
  </si>
  <si>
    <t>　　　　注 「国有林」の（　）は、官行造林地で外数　　　</t>
  </si>
  <si>
    <t>サービス業                  （他に分類されないもの)</t>
    <rPh sb="24" eb="25">
      <t>タ</t>
    </rPh>
    <rPh sb="26" eb="28">
      <t>ブンルイ</t>
    </rPh>
    <phoneticPr fontId="2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</si>
</sst>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8">
    <numFmt numFmtId="176" formatCode="0_ "/>
    <numFmt numFmtId="177" formatCode="#,##0_);[Red]\(#,##0\)"/>
    <numFmt numFmtId="178" formatCode="[$-411]gge\.m\.d"/>
    <numFmt numFmtId="179" formatCode="#,##0_ "/>
    <numFmt numFmtId="180" formatCode="[$-411]ge\.m\.d;@"/>
    <numFmt numFmtId="181" formatCode="#,##0.00_);[Red]\(#,##0.00\)"/>
    <numFmt numFmtId="182" formatCode="#,##0.000000;[Red]\-#,##0.000000"/>
    <numFmt numFmtId="183" formatCode="#,##0.0;[Red]\-#,##0.0"/>
    <numFmt numFmtId="184" formatCode="_ * #,##0_ ;_ * \-#,##0_ ;_ * \-_ ;_ @_ "/>
    <numFmt numFmtId="185" formatCode="#,##0;&quot;△ &quot;#,##0"/>
    <numFmt numFmtId="186" formatCode="#,##0;0;&quot;-&quot;"/>
    <numFmt numFmtId="187" formatCode="&quot;(&quot;#,##0&quot;)&quot;"/>
    <numFmt numFmtId="188" formatCode="#,##0_);\(#,##0\)"/>
    <numFmt numFmtId="189" formatCode="0;&quot;△ &quot;0"/>
    <numFmt numFmtId="190" formatCode="&quot;(&quot;##,###&quot;)&quot;"/>
    <numFmt numFmtId="191" formatCode="#,##0.0"/>
    <numFmt numFmtId="192" formatCode="0;\-0;&quot;－&quot;"/>
    <numFmt numFmtId="193" formatCode="0.0_ "/>
  </numFmts>
  <fonts count="2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48"/>
      <color theme="1"/>
      <name val="HG明朝E"/>
      <family val="1"/>
    </font>
    <font>
      <sz val="48"/>
      <color theme="1"/>
      <name val="HG平成明朝体W9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auto="1"/>
      <name val="ＭＳ ゴシック"/>
      <family val="3"/>
    </font>
    <font>
      <sz val="8"/>
      <color theme="1"/>
      <name val="ＭＳ ゴシック"/>
      <family val="3"/>
    </font>
    <font>
      <sz val="8"/>
      <color theme="1"/>
      <name val="ＭＳ Ｐゴシック"/>
      <family val="3"/>
    </font>
    <font>
      <b/>
      <sz val="9"/>
      <color theme="1"/>
      <name val="ＭＳ ゴシック"/>
      <family val="3"/>
    </font>
    <font>
      <strike/>
      <sz val="9"/>
      <color theme="1"/>
      <name val="ＭＳ ゴシック"/>
      <family val="3"/>
    </font>
    <font>
      <sz val="9"/>
      <color theme="1"/>
      <name val="ＭＳ Ｐゴシック"/>
      <family val="3"/>
    </font>
    <font>
      <sz val="7"/>
      <color auto="1"/>
      <name val="ＭＳ Ｐ明朝"/>
      <family val="1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7"/>
      <color auto="1"/>
      <name val="ＭＳ 明朝"/>
      <family val="1"/>
    </font>
    <font>
      <sz val="6"/>
      <color auto="1"/>
      <name val="明朝"/>
      <family val="3"/>
    </font>
    <font>
      <u/>
      <sz val="11"/>
      <color indexed="3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37" fontId="3" fillId="0" borderId="0"/>
    <xf numFmtId="38" fontId="1" fillId="0" borderId="0" applyFont="0" applyFill="0" applyBorder="0" applyAlignment="0" applyProtection="0">
      <alignment vertical="center"/>
    </xf>
  </cellStyleXfs>
  <cellXfs count="590">
    <xf numFmtId="0" fontId="0" fillId="0" borderId="0" xfId="0">
      <alignment vertical="center"/>
    </xf>
    <xf numFmtId="0" fontId="5" fillId="0" borderId="0" xfId="7" applyFont="1">
      <alignment vertical="center"/>
    </xf>
    <xf numFmtId="0" fontId="6" fillId="0" borderId="0" xfId="7" applyFont="1">
      <alignment vertical="center"/>
    </xf>
    <xf numFmtId="0" fontId="7" fillId="0" borderId="0" xfId="22" applyFont="1" applyFill="1" applyAlignment="1">
      <alignment horizontal="center" vertical="center"/>
    </xf>
    <xf numFmtId="0" fontId="5" fillId="2" borderId="0" xfId="7" applyFont="1" applyFill="1">
      <alignment vertical="center"/>
    </xf>
    <xf numFmtId="0" fontId="6" fillId="2" borderId="0" xfId="7" applyFont="1" applyFill="1">
      <alignment vertical="center"/>
    </xf>
    <xf numFmtId="0" fontId="8" fillId="0" borderId="0" xfId="7" applyFont="1" applyFill="1" applyAlignment="1">
      <alignment vertical="center"/>
    </xf>
    <xf numFmtId="176" fontId="9" fillId="2" borderId="1" xfId="7" applyNumberFormat="1" applyFont="1" applyFill="1" applyBorder="1" applyAlignment="1">
      <alignment vertical="center"/>
    </xf>
    <xf numFmtId="176" fontId="9" fillId="2" borderId="2" xfId="7" applyNumberFormat="1" applyFont="1" applyFill="1" applyBorder="1" applyAlignment="1">
      <alignment vertical="center"/>
    </xf>
    <xf numFmtId="176" fontId="9" fillId="2" borderId="0" xfId="7" applyNumberFormat="1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5" fillId="2" borderId="0" xfId="7" applyFont="1" applyFill="1" applyBorder="1" applyAlignment="1">
      <alignment vertical="center"/>
    </xf>
    <xf numFmtId="0" fontId="9" fillId="2" borderId="1" xfId="7" applyFont="1" applyFill="1" applyBorder="1" applyAlignment="1">
      <alignment vertical="center"/>
    </xf>
    <xf numFmtId="0" fontId="9" fillId="2" borderId="2" xfId="7" applyFont="1" applyFill="1" applyBorder="1" applyAlignment="1">
      <alignment vertical="center"/>
    </xf>
    <xf numFmtId="0" fontId="9" fillId="2" borderId="2" xfId="7" applyFont="1" applyFill="1" applyBorder="1" applyAlignment="1">
      <alignment vertical="center" wrapText="1"/>
    </xf>
    <xf numFmtId="0" fontId="10" fillId="2" borderId="2" xfId="7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2" borderId="1" xfId="7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8" fontId="13" fillId="0" borderId="0" xfId="26" applyFont="1" applyFill="1" applyAlignment="1">
      <alignment vertical="center"/>
    </xf>
    <xf numFmtId="0" fontId="13" fillId="0" borderId="0" xfId="0" applyFont="1" applyFill="1" applyAlignment="1">
      <alignment vertical="center"/>
    </xf>
    <xf numFmtId="37" fontId="13" fillId="0" borderId="0" xfId="14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177" fontId="13" fillId="3" borderId="0" xfId="14" applyNumberFormat="1" applyFont="1" applyFill="1" applyAlignment="1">
      <alignment vertical="center"/>
    </xf>
    <xf numFmtId="37" fontId="13" fillId="3" borderId="0" xfId="14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distributed" vertical="center" indent="1"/>
    </xf>
    <xf numFmtId="0" fontId="13" fillId="0" borderId="7" xfId="0" applyNumberFormat="1" applyFont="1" applyFill="1" applyBorder="1" applyAlignment="1" applyProtection="1">
      <alignment horizontal="distributed" vertical="center" indent="1"/>
    </xf>
    <xf numFmtId="0" fontId="13" fillId="0" borderId="4" xfId="0" applyNumberFormat="1" applyFont="1" applyFill="1" applyBorder="1" applyAlignment="1" applyProtection="1">
      <alignment horizontal="distributed" vertical="center" indent="1"/>
    </xf>
    <xf numFmtId="0" fontId="13" fillId="0" borderId="8" xfId="0" applyNumberFormat="1" applyFont="1" applyFill="1" applyBorder="1" applyAlignment="1" applyProtection="1">
      <alignment horizontal="distributed" vertical="center" indent="1"/>
    </xf>
    <xf numFmtId="0" fontId="13" fillId="0" borderId="9" xfId="0" applyNumberFormat="1" applyFont="1" applyFill="1" applyBorder="1" applyAlignment="1" applyProtection="1">
      <alignment horizontal="distributed" vertical="center" indent="1"/>
    </xf>
    <xf numFmtId="0" fontId="13" fillId="0" borderId="9" xfId="0" applyFont="1" applyFill="1" applyBorder="1" applyAlignment="1">
      <alignment horizontal="distributed" vertical="center" indent="1"/>
    </xf>
    <xf numFmtId="0" fontId="13" fillId="0" borderId="10" xfId="0" applyFont="1" applyFill="1" applyBorder="1" applyAlignment="1" applyProtection="1">
      <alignment horizontal="distributed" vertical="center" indent="1"/>
    </xf>
    <xf numFmtId="0" fontId="13" fillId="0" borderId="11" xfId="0" applyFont="1" applyFill="1" applyBorder="1" applyAlignment="1" applyProtection="1">
      <alignment horizontal="distributed" vertical="center" indent="1"/>
    </xf>
    <xf numFmtId="0" fontId="14" fillId="0" borderId="0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 indent="1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3" xfId="0" applyFont="1" applyFill="1" applyBorder="1" applyAlignment="1">
      <alignment horizontal="distributed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18" xfId="0" applyFont="1" applyFill="1" applyBorder="1" applyAlignment="1">
      <alignment horizontal="distributed" vertical="center" indent="1"/>
    </xf>
    <xf numFmtId="0" fontId="13" fillId="0" borderId="19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 indent="1"/>
    </xf>
    <xf numFmtId="0" fontId="13" fillId="3" borderId="3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Continuous" vertical="center"/>
    </xf>
    <xf numFmtId="0" fontId="13" fillId="3" borderId="5" xfId="0" applyFont="1" applyFill="1" applyBorder="1" applyAlignment="1">
      <alignment horizontal="centerContinuous" vertical="center"/>
    </xf>
    <xf numFmtId="178" fontId="13" fillId="3" borderId="5" xfId="0" applyNumberFormat="1" applyFont="1" applyFill="1" applyBorder="1" applyAlignment="1" applyProtection="1">
      <alignment horizontal="center" vertical="center"/>
    </xf>
    <xf numFmtId="0" fontId="13" fillId="3" borderId="5" xfId="0" applyNumberFormat="1" applyFont="1" applyFill="1" applyBorder="1" applyAlignment="1" applyProtection="1">
      <alignment horizontal="centerContinuous" vertical="center"/>
    </xf>
    <xf numFmtId="40" fontId="13" fillId="3" borderId="7" xfId="26" applyNumberFormat="1" applyFont="1" applyFill="1" applyBorder="1" applyAlignment="1">
      <alignment horizontal="right" vertical="center"/>
    </xf>
    <xf numFmtId="40" fontId="13" fillId="3" borderId="4" xfId="26" applyNumberFormat="1" applyFont="1" applyFill="1" applyBorder="1" applyAlignment="1">
      <alignment horizontal="right" vertical="center"/>
    </xf>
    <xf numFmtId="40" fontId="13" fillId="3" borderId="8" xfId="26" applyNumberFormat="1" applyFont="1" applyFill="1" applyBorder="1" applyAlignment="1">
      <alignment horizontal="right" vertical="center"/>
    </xf>
    <xf numFmtId="40" fontId="13" fillId="3" borderId="9" xfId="26" applyNumberFormat="1" applyFont="1" applyFill="1" applyBorder="1" applyAlignment="1">
      <alignment horizontal="right" vertical="center"/>
    </xf>
    <xf numFmtId="40" fontId="13" fillId="3" borderId="9" xfId="26" applyNumberFormat="1" applyFont="1" applyFill="1" applyBorder="1" applyAlignment="1">
      <alignment vertical="center"/>
    </xf>
    <xf numFmtId="40" fontId="13" fillId="3" borderId="10" xfId="26" applyNumberFormat="1" applyFont="1" applyFill="1" applyBorder="1" applyAlignment="1">
      <alignment horizontal="right" vertical="center"/>
    </xf>
    <xf numFmtId="40" fontId="13" fillId="3" borderId="11" xfId="26" applyNumberFormat="1" applyFont="1" applyFill="1" applyBorder="1" applyAlignment="1">
      <alignment horizontal="right" vertical="center"/>
    </xf>
    <xf numFmtId="0" fontId="14" fillId="3" borderId="0" xfId="0" applyNumberFormat="1" applyFont="1" applyFill="1" applyBorder="1" applyAlignment="1" applyProtection="1">
      <alignment horizontal="left" vertical="center"/>
    </xf>
    <xf numFmtId="0" fontId="14" fillId="3" borderId="0" xfId="0" applyNumberFormat="1" applyFont="1" applyFill="1" applyBorder="1" applyAlignment="1" applyProtection="1">
      <alignment vertical="center"/>
    </xf>
    <xf numFmtId="0" fontId="14" fillId="3" borderId="0" xfId="19" applyFont="1" applyFill="1" applyBorder="1">
      <alignment vertical="center"/>
    </xf>
    <xf numFmtId="0" fontId="14" fillId="3" borderId="0" xfId="0" applyFont="1" applyFill="1">
      <alignment vertical="center"/>
    </xf>
    <xf numFmtId="38" fontId="13" fillId="3" borderId="0" xfId="26" applyFont="1" applyFill="1" applyAlignment="1">
      <alignment vertical="center"/>
    </xf>
    <xf numFmtId="0" fontId="13" fillId="3" borderId="12" xfId="0" applyFont="1" applyFill="1" applyBorder="1" applyAlignment="1">
      <alignment horizontal="centerContinuous" vertical="center"/>
    </xf>
    <xf numFmtId="0" fontId="13" fillId="3" borderId="13" xfId="0" applyFont="1" applyFill="1" applyBorder="1" applyAlignment="1">
      <alignment horizontal="centerContinuous" vertical="center"/>
    </xf>
    <xf numFmtId="0" fontId="13" fillId="3" borderId="14" xfId="0" applyFont="1" applyFill="1" applyBorder="1" applyAlignment="1">
      <alignment horizontal="centerContinuous" vertical="center"/>
    </xf>
    <xf numFmtId="178" fontId="13" fillId="3" borderId="14" xfId="0" applyNumberFormat="1" applyFont="1" applyFill="1" applyBorder="1" applyAlignment="1" applyProtection="1">
      <alignment horizontal="center" vertical="center"/>
    </xf>
    <xf numFmtId="0" fontId="13" fillId="3" borderId="14" xfId="0" applyNumberFormat="1" applyFont="1" applyFill="1" applyBorder="1" applyAlignment="1" applyProtection="1">
      <alignment horizontal="centerContinuous" vertical="center"/>
    </xf>
    <xf numFmtId="38" fontId="13" fillId="3" borderId="21" xfId="26" applyFont="1" applyFill="1" applyBorder="1" applyAlignment="1">
      <alignment horizontal="center" vertical="center"/>
    </xf>
    <xf numFmtId="38" fontId="13" fillId="3" borderId="0" xfId="26" applyFont="1" applyFill="1" applyBorder="1" applyAlignment="1">
      <alignment horizontal="center" vertical="center"/>
    </xf>
    <xf numFmtId="38" fontId="13" fillId="3" borderId="22" xfId="26" applyFont="1" applyFill="1" applyBorder="1" applyAlignment="1">
      <alignment horizontal="center" vertical="center"/>
    </xf>
    <xf numFmtId="38" fontId="13" fillId="3" borderId="23" xfId="26" applyFont="1" applyFill="1" applyBorder="1" applyAlignment="1">
      <alignment horizontal="center" vertical="center"/>
    </xf>
    <xf numFmtId="38" fontId="13" fillId="3" borderId="23" xfId="26" applyFont="1" applyFill="1" applyBorder="1" applyAlignment="1" applyProtection="1">
      <alignment horizontal="center" vertical="center"/>
    </xf>
    <xf numFmtId="38" fontId="13" fillId="3" borderId="24" xfId="26" applyFont="1" applyFill="1" applyBorder="1" applyAlignment="1">
      <alignment horizontal="center" vertical="center"/>
    </xf>
    <xf numFmtId="38" fontId="13" fillId="3" borderId="25" xfId="26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79" fontId="13" fillId="3" borderId="2" xfId="14" applyNumberFormat="1" applyFont="1" applyFill="1" applyBorder="1" applyAlignment="1">
      <alignment horizontal="center" vertical="center"/>
    </xf>
    <xf numFmtId="177" fontId="13" fillId="3" borderId="26" xfId="14" applyNumberFormat="1" applyFont="1" applyFill="1" applyBorder="1" applyAlignment="1">
      <alignment horizontal="center" vertical="center"/>
    </xf>
    <xf numFmtId="177" fontId="13" fillId="3" borderId="26" xfId="14" applyNumberFormat="1" applyFont="1" applyFill="1" applyBorder="1" applyAlignment="1">
      <alignment vertical="center"/>
    </xf>
    <xf numFmtId="180" fontId="13" fillId="3" borderId="26" xfId="14" applyNumberFormat="1" applyFont="1" applyFill="1" applyBorder="1" applyAlignment="1">
      <alignment horizontal="center" vertical="center"/>
    </xf>
    <xf numFmtId="177" fontId="13" fillId="3" borderId="27" xfId="14" applyNumberFormat="1" applyFont="1" applyFill="1" applyBorder="1" applyAlignment="1">
      <alignment horizontal="center" vertical="center"/>
    </xf>
    <xf numFmtId="40" fontId="13" fillId="3" borderId="28" xfId="5" applyNumberFormat="1" applyFont="1" applyFill="1" applyBorder="1" applyAlignment="1">
      <alignment horizontal="right" vertical="center" shrinkToFit="1"/>
    </xf>
    <xf numFmtId="40" fontId="13" fillId="3" borderId="29" xfId="5" applyNumberFormat="1" applyFont="1" applyFill="1" applyBorder="1" applyAlignment="1">
      <alignment vertical="center" shrinkToFit="1"/>
    </xf>
    <xf numFmtId="40" fontId="13" fillId="3" borderId="30" xfId="5" applyNumberFormat="1" applyFont="1" applyFill="1" applyBorder="1" applyAlignment="1">
      <alignment vertical="center" shrinkToFit="1"/>
    </xf>
    <xf numFmtId="40" fontId="13" fillId="3" borderId="31" xfId="5" applyNumberFormat="1" applyFont="1" applyFill="1" applyBorder="1" applyAlignment="1">
      <alignment vertical="center" shrinkToFit="1"/>
    </xf>
    <xf numFmtId="40" fontId="13" fillId="3" borderId="32" xfId="5" applyNumberFormat="1" applyFont="1" applyFill="1" applyBorder="1" applyAlignment="1">
      <alignment vertical="center" shrinkToFit="1"/>
    </xf>
    <xf numFmtId="40" fontId="13" fillId="3" borderId="33" xfId="5" applyNumberFormat="1" applyFont="1" applyFill="1" applyBorder="1" applyAlignment="1">
      <alignment vertical="center" shrinkToFit="1"/>
    </xf>
    <xf numFmtId="40" fontId="13" fillId="3" borderId="34" xfId="5" applyNumberFormat="1" applyFont="1" applyFill="1" applyBorder="1" applyAlignment="1">
      <alignment vertical="center" shrinkToFit="1"/>
    </xf>
    <xf numFmtId="177" fontId="13" fillId="3" borderId="0" xfId="14" applyNumberFormat="1" applyFont="1" applyFill="1" applyBorder="1" applyAlignment="1">
      <alignment vertical="center"/>
    </xf>
    <xf numFmtId="177" fontId="13" fillId="3" borderId="0" xfId="19" applyNumberFormat="1" applyFont="1" applyFill="1" applyBorder="1">
      <alignment vertical="center"/>
    </xf>
    <xf numFmtId="177" fontId="11" fillId="3" borderId="0" xfId="19" applyNumberFormat="1" applyFont="1" applyFill="1" applyBorder="1">
      <alignment vertical="center"/>
    </xf>
    <xf numFmtId="181" fontId="13" fillId="3" borderId="0" xfId="14" applyNumberFormat="1" applyFont="1" applyFill="1" applyBorder="1" applyAlignment="1">
      <alignment vertical="center"/>
    </xf>
    <xf numFmtId="40" fontId="13" fillId="3" borderId="35" xfId="5" applyNumberFormat="1" applyFont="1" applyFill="1" applyBorder="1" applyAlignment="1">
      <alignment horizontal="right" vertical="center" shrinkToFit="1"/>
    </xf>
    <xf numFmtId="40" fontId="13" fillId="3" borderId="32" xfId="5" applyNumberFormat="1" applyFont="1" applyFill="1" applyBorder="1" applyAlignment="1">
      <alignment horizontal="right" vertical="center" shrinkToFit="1"/>
    </xf>
    <xf numFmtId="40" fontId="13" fillId="3" borderId="31" xfId="5" applyNumberFormat="1" applyFont="1" applyFill="1" applyBorder="1" applyAlignment="1">
      <alignment horizontal="right" vertical="center" shrinkToFit="1"/>
    </xf>
    <xf numFmtId="40" fontId="13" fillId="3" borderId="33" xfId="5" applyNumberFormat="1" applyFont="1" applyFill="1" applyBorder="1" applyAlignment="1">
      <alignment horizontal="right" vertical="center" shrinkToFit="1"/>
    </xf>
    <xf numFmtId="40" fontId="13" fillId="3" borderId="34" xfId="5" applyNumberFormat="1" applyFont="1" applyFill="1" applyBorder="1" applyAlignment="1">
      <alignment horizontal="right" vertical="center" shrinkToFit="1"/>
    </xf>
    <xf numFmtId="0" fontId="13" fillId="3" borderId="26" xfId="14" applyNumberFormat="1" applyFont="1" applyFill="1" applyBorder="1" applyAlignment="1">
      <alignment horizontal="center" vertical="center"/>
    </xf>
    <xf numFmtId="37" fontId="13" fillId="3" borderId="26" xfId="14" applyFont="1" applyFill="1" applyBorder="1" applyAlignment="1">
      <alignment vertical="center"/>
    </xf>
    <xf numFmtId="0" fontId="13" fillId="3" borderId="27" xfId="14" applyNumberFormat="1" applyFont="1" applyFill="1" applyBorder="1" applyAlignment="1">
      <alignment horizontal="center" vertical="center"/>
    </xf>
    <xf numFmtId="0" fontId="13" fillId="3" borderId="0" xfId="19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3" fillId="3" borderId="0" xfId="19" applyFont="1" applyFill="1">
      <alignment vertical="center"/>
    </xf>
    <xf numFmtId="179" fontId="13" fillId="3" borderId="15" xfId="14" applyNumberFormat="1" applyFont="1" applyFill="1" applyBorder="1" applyAlignment="1">
      <alignment horizontal="center" vertical="center"/>
    </xf>
    <xf numFmtId="182" fontId="13" fillId="3" borderId="28" xfId="5" applyNumberFormat="1" applyFont="1" applyFill="1" applyBorder="1" applyAlignment="1">
      <alignment horizontal="right" vertical="center" shrinkToFit="1"/>
    </xf>
    <xf numFmtId="182" fontId="13" fillId="3" borderId="35" xfId="5" applyNumberFormat="1" applyFont="1" applyFill="1" applyBorder="1" applyAlignment="1">
      <alignment vertical="center" shrinkToFit="1"/>
    </xf>
    <xf numFmtId="182" fontId="13" fillId="3" borderId="32" xfId="5" applyNumberFormat="1" applyFont="1" applyFill="1" applyBorder="1" applyAlignment="1">
      <alignment vertical="center" shrinkToFit="1"/>
    </xf>
    <xf numFmtId="182" fontId="13" fillId="3" borderId="31" xfId="5" applyNumberFormat="1" applyFont="1" applyFill="1" applyBorder="1" applyAlignment="1">
      <alignment vertical="center" shrinkToFit="1"/>
    </xf>
    <xf numFmtId="182" fontId="13" fillId="3" borderId="33" xfId="5" applyNumberFormat="1" applyFont="1" applyFill="1" applyBorder="1" applyAlignment="1">
      <alignment vertical="center" shrinkToFit="1"/>
    </xf>
    <xf numFmtId="182" fontId="13" fillId="3" borderId="34" xfId="5" applyNumberFormat="1" applyFont="1" applyFill="1" applyBorder="1" applyAlignment="1">
      <alignment vertical="center" shrinkToFit="1"/>
    </xf>
    <xf numFmtId="179" fontId="13" fillId="3" borderId="6" xfId="14" applyNumberFormat="1" applyFont="1" applyFill="1" applyBorder="1" applyAlignment="1">
      <alignment horizontal="center" vertical="center"/>
    </xf>
    <xf numFmtId="182" fontId="13" fillId="3" borderId="30" xfId="5" applyNumberFormat="1" applyFont="1" applyFill="1" applyBorder="1" applyAlignment="1">
      <alignment horizontal="right" vertical="center" shrinkToFit="1"/>
    </xf>
    <xf numFmtId="182" fontId="13" fillId="3" borderId="32" xfId="5" applyNumberFormat="1" applyFont="1" applyFill="1" applyBorder="1" applyAlignment="1">
      <alignment horizontal="right" vertical="center" shrinkToFit="1"/>
    </xf>
    <xf numFmtId="182" fontId="13" fillId="3" borderId="31" xfId="5" applyNumberFormat="1" applyFont="1" applyFill="1" applyBorder="1" applyAlignment="1">
      <alignment horizontal="right" vertical="center" shrinkToFit="1"/>
    </xf>
    <xf numFmtId="182" fontId="13" fillId="3" borderId="33" xfId="5" applyNumberFormat="1" applyFont="1" applyFill="1" applyBorder="1" applyAlignment="1">
      <alignment horizontal="right" vertical="center" shrinkToFit="1"/>
    </xf>
    <xf numFmtId="182" fontId="13" fillId="3" borderId="34" xfId="5" applyNumberFormat="1" applyFont="1" applyFill="1" applyBorder="1" applyAlignment="1">
      <alignment horizontal="right" vertical="center" shrinkToFit="1"/>
    </xf>
    <xf numFmtId="40" fontId="13" fillId="3" borderId="30" xfId="5" applyNumberFormat="1" applyFont="1" applyFill="1" applyBorder="1" applyAlignment="1">
      <alignment horizontal="right" vertical="center" shrinkToFit="1"/>
    </xf>
    <xf numFmtId="177" fontId="13" fillId="3" borderId="0" xfId="14" applyNumberFormat="1" applyFont="1" applyFill="1" applyBorder="1" applyAlignment="1">
      <alignment horizontal="center" vertical="center"/>
    </xf>
    <xf numFmtId="177" fontId="13" fillId="3" borderId="15" xfId="14" applyNumberFormat="1" applyFont="1" applyFill="1" applyBorder="1" applyAlignment="1">
      <alignment horizontal="center" vertical="center"/>
    </xf>
    <xf numFmtId="177" fontId="13" fillId="3" borderId="15" xfId="14" applyNumberFormat="1" applyFont="1" applyFill="1" applyBorder="1" applyAlignment="1">
      <alignment vertical="center"/>
    </xf>
    <xf numFmtId="177" fontId="13" fillId="3" borderId="12" xfId="14" applyNumberFormat="1" applyFont="1" applyFill="1" applyBorder="1" applyAlignment="1">
      <alignment horizontal="center" vertical="center"/>
    </xf>
    <xf numFmtId="177" fontId="13" fillId="3" borderId="30" xfId="14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distributed" vertical="center" indent="1"/>
    </xf>
    <xf numFmtId="0" fontId="13" fillId="0" borderId="4" xfId="0" applyFont="1" applyFill="1" applyBorder="1" applyAlignment="1">
      <alignment horizontal="distributed" vertical="center" indent="1"/>
    </xf>
    <xf numFmtId="0" fontId="13" fillId="0" borderId="5" xfId="0" applyFont="1" applyFill="1" applyBorder="1" applyAlignment="1">
      <alignment horizontal="distributed" vertical="center" indent="1"/>
    </xf>
    <xf numFmtId="0" fontId="13" fillId="0" borderId="9" xfId="0" applyNumberFormat="1" applyFont="1" applyFill="1" applyBorder="1" applyAlignment="1">
      <alignment vertical="center"/>
    </xf>
    <xf numFmtId="0" fontId="13" fillId="0" borderId="8" xfId="0" applyNumberFormat="1" applyFont="1" applyFill="1" applyBorder="1" applyAlignment="1">
      <alignment vertical="center"/>
    </xf>
    <xf numFmtId="0" fontId="13" fillId="0" borderId="36" xfId="0" applyNumberFormat="1" applyFont="1" applyFill="1" applyBorder="1" applyAlignment="1" applyProtection="1">
      <alignment horizontal="distributed" vertical="center" indent="1"/>
    </xf>
    <xf numFmtId="0" fontId="13" fillId="0" borderId="11" xfId="0" applyNumberFormat="1" applyFont="1" applyFill="1" applyBorder="1" applyAlignment="1">
      <alignment vertical="center"/>
    </xf>
    <xf numFmtId="0" fontId="13" fillId="0" borderId="36" xfId="0" applyFont="1" applyFill="1" applyBorder="1" applyAlignment="1">
      <alignment horizontal="distributed" vertical="center" indent="1"/>
    </xf>
    <xf numFmtId="0" fontId="14" fillId="0" borderId="0" xfId="0" applyFont="1">
      <alignment vertical="center"/>
    </xf>
    <xf numFmtId="0" fontId="13" fillId="0" borderId="6" xfId="0" applyFont="1" applyFill="1" applyBorder="1" applyAlignment="1">
      <alignment horizontal="distributed" vertical="center" indent="1"/>
    </xf>
    <xf numFmtId="0" fontId="13" fillId="0" borderId="12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distributed" vertical="center" indent="1"/>
    </xf>
    <xf numFmtId="0" fontId="13" fillId="0" borderId="18" xfId="0" applyNumberFormat="1" applyFont="1" applyFill="1" applyBorder="1" applyAlignment="1" applyProtection="1">
      <alignment horizontal="distributed" vertical="center"/>
    </xf>
    <xf numFmtId="0" fontId="13" fillId="0" borderId="17" xfId="0" applyNumberFormat="1" applyFont="1" applyFill="1" applyBorder="1" applyAlignment="1" applyProtection="1">
      <alignment horizontal="distributed" vertical="center"/>
    </xf>
    <xf numFmtId="0" fontId="13" fillId="0" borderId="37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/>
    </xf>
    <xf numFmtId="0" fontId="13" fillId="0" borderId="20" xfId="0" applyNumberFormat="1" applyFont="1" applyFill="1" applyBorder="1" applyAlignment="1" applyProtection="1">
      <alignment horizontal="distributed" vertical="center"/>
    </xf>
    <xf numFmtId="0" fontId="13" fillId="0" borderId="18" xfId="0" applyFont="1" applyFill="1" applyBorder="1" applyAlignment="1">
      <alignment horizontal="distributed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178" fontId="13" fillId="3" borderId="38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8" fontId="13" fillId="3" borderId="39" xfId="26" applyFont="1" applyFill="1" applyBorder="1" applyAlignment="1">
      <alignment horizontal="right" vertical="center"/>
    </xf>
    <xf numFmtId="38" fontId="13" fillId="3" borderId="40" xfId="26" applyFont="1" applyFill="1" applyBorder="1" applyAlignment="1">
      <alignment horizontal="right" vertical="center"/>
    </xf>
    <xf numFmtId="38" fontId="13" fillId="3" borderId="41" xfId="26" applyFont="1" applyFill="1" applyBorder="1" applyAlignment="1">
      <alignment horizontal="right" vertical="center"/>
    </xf>
    <xf numFmtId="38" fontId="13" fillId="3" borderId="8" xfId="26" applyFont="1" applyFill="1" applyBorder="1" applyAlignment="1">
      <alignment horizontal="right" vertical="center"/>
    </xf>
    <xf numFmtId="38" fontId="13" fillId="3" borderId="42" xfId="26" applyFont="1" applyFill="1" applyBorder="1" applyAlignment="1">
      <alignment horizontal="right" vertical="center"/>
    </xf>
    <xf numFmtId="38" fontId="13" fillId="3" borderId="43" xfId="26" applyFont="1" applyFill="1" applyBorder="1" applyAlignment="1">
      <alignment horizontal="right" vertical="center"/>
    </xf>
    <xf numFmtId="38" fontId="13" fillId="3" borderId="44" xfId="26" applyFont="1" applyFill="1" applyBorder="1" applyAlignment="1">
      <alignment horizontal="right" vertical="center"/>
    </xf>
    <xf numFmtId="38" fontId="14" fillId="0" borderId="0" xfId="26" applyFont="1" applyFill="1" applyAlignment="1">
      <alignment horizontal="left" vertical="center"/>
    </xf>
    <xf numFmtId="38" fontId="14" fillId="0" borderId="0" xfId="26" applyFont="1" applyFill="1" applyBorder="1">
      <alignment vertical="center"/>
    </xf>
    <xf numFmtId="38" fontId="13" fillId="3" borderId="36" xfId="26" applyFont="1" applyFill="1" applyBorder="1" applyAlignment="1">
      <alignment horizontal="right" vertical="center"/>
    </xf>
    <xf numFmtId="38" fontId="13" fillId="3" borderId="9" xfId="26" applyFont="1" applyFill="1" applyBorder="1" applyAlignment="1">
      <alignment horizontal="right" vertical="center"/>
    </xf>
    <xf numFmtId="38" fontId="13" fillId="3" borderId="11" xfId="26" applyFont="1" applyFill="1" applyBorder="1" applyAlignment="1">
      <alignment horizontal="right" vertical="center"/>
    </xf>
    <xf numFmtId="38" fontId="13" fillId="3" borderId="6" xfId="26" applyFont="1" applyFill="1" applyBorder="1" applyAlignment="1">
      <alignment horizontal="right" vertical="center"/>
    </xf>
    <xf numFmtId="38" fontId="13" fillId="3" borderId="3" xfId="26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38" fontId="13" fillId="0" borderId="39" xfId="26" applyFont="1" applyFill="1" applyBorder="1" applyAlignment="1">
      <alignment horizontal="right" vertical="center"/>
    </xf>
    <xf numFmtId="38" fontId="13" fillId="0" borderId="40" xfId="26" applyFont="1" applyFill="1" applyBorder="1" applyAlignment="1">
      <alignment horizontal="right" vertical="center"/>
    </xf>
    <xf numFmtId="38" fontId="13" fillId="0" borderId="41" xfId="26" applyFont="1" applyFill="1" applyBorder="1" applyAlignment="1">
      <alignment horizontal="right" vertical="center"/>
    </xf>
    <xf numFmtId="38" fontId="13" fillId="0" borderId="43" xfId="26" applyFont="1" applyFill="1" applyBorder="1" applyAlignment="1">
      <alignment horizontal="right" vertical="center"/>
    </xf>
    <xf numFmtId="38" fontId="13" fillId="0" borderId="42" xfId="26" applyFont="1" applyFill="1" applyBorder="1" applyAlignment="1">
      <alignment horizontal="right" vertical="center"/>
    </xf>
    <xf numFmtId="38" fontId="13" fillId="0" borderId="44" xfId="26" applyFont="1" applyFill="1" applyBorder="1" applyAlignment="1">
      <alignment horizontal="right" vertical="center"/>
    </xf>
    <xf numFmtId="38" fontId="14" fillId="0" borderId="0" xfId="26" applyFont="1" applyFill="1">
      <alignment vertical="center"/>
    </xf>
    <xf numFmtId="38" fontId="13" fillId="0" borderId="45" xfId="26" applyFont="1" applyFill="1" applyBorder="1" applyAlignment="1">
      <alignment horizontal="right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8" fontId="13" fillId="3" borderId="16" xfId="26" applyFont="1" applyFill="1" applyBorder="1" applyAlignment="1">
      <alignment horizontal="right" vertical="center"/>
    </xf>
    <xf numFmtId="38" fontId="13" fillId="3" borderId="19" xfId="26" applyFont="1" applyFill="1" applyBorder="1" applyAlignment="1">
      <alignment horizontal="right" vertical="center"/>
    </xf>
    <xf numFmtId="38" fontId="13" fillId="3" borderId="18" xfId="26" applyFont="1" applyFill="1" applyBorder="1" applyAlignment="1">
      <alignment horizontal="right" vertical="center"/>
    </xf>
    <xf numFmtId="38" fontId="13" fillId="3" borderId="17" xfId="26" applyFont="1" applyFill="1" applyBorder="1" applyAlignment="1">
      <alignment horizontal="right" vertical="center"/>
    </xf>
    <xf numFmtId="38" fontId="13" fillId="3" borderId="37" xfId="26" applyFont="1" applyFill="1" applyBorder="1" applyAlignment="1" applyProtection="1">
      <alignment vertical="center"/>
    </xf>
    <xf numFmtId="38" fontId="13" fillId="3" borderId="20" xfId="26" applyFont="1" applyFill="1" applyBorder="1" applyAlignment="1">
      <alignment horizontal="right" vertical="center"/>
    </xf>
    <xf numFmtId="38" fontId="13" fillId="3" borderId="37" xfId="26" applyFont="1" applyFill="1" applyBorder="1" applyAlignment="1">
      <alignment horizontal="right" vertical="center"/>
    </xf>
    <xf numFmtId="38" fontId="13" fillId="3" borderId="15" xfId="26" applyFont="1" applyFill="1" applyBorder="1" applyAlignment="1">
      <alignment horizontal="right" vertical="center"/>
    </xf>
    <xf numFmtId="38" fontId="13" fillId="3" borderId="37" xfId="26" applyFont="1" applyFill="1" applyBorder="1" applyAlignment="1" applyProtection="1">
      <alignment horizontal="right" vertical="center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38" xfId="0" applyNumberFormat="1" applyFont="1" applyFill="1" applyBorder="1" applyAlignment="1" applyProtection="1">
      <alignment horizontal="center" vertical="center" wrapText="1"/>
    </xf>
    <xf numFmtId="38" fontId="13" fillId="3" borderId="12" xfId="26" applyFont="1" applyFill="1" applyBorder="1" applyAlignment="1">
      <alignment horizontal="right" vertical="center"/>
    </xf>
    <xf numFmtId="0" fontId="6" fillId="0" borderId="38" xfId="0" applyNumberFormat="1" applyFont="1" applyFill="1" applyBorder="1" applyAlignment="1" applyProtection="1">
      <alignment horizontal="center" vertical="center"/>
    </xf>
    <xf numFmtId="178" fontId="13" fillId="0" borderId="38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83" fontId="13" fillId="0" borderId="28" xfId="26" applyNumberFormat="1" applyFont="1" applyFill="1" applyBorder="1" applyAlignment="1">
      <alignment horizontal="right" vertical="center"/>
    </xf>
    <xf numFmtId="183" fontId="13" fillId="0" borderId="33" xfId="26" applyNumberFormat="1" applyFont="1" applyFill="1" applyBorder="1" applyAlignment="1">
      <alignment horizontal="right" vertical="center"/>
    </xf>
    <xf numFmtId="183" fontId="13" fillId="0" borderId="31" xfId="26" applyNumberFormat="1" applyFont="1" applyFill="1" applyBorder="1" applyAlignment="1">
      <alignment horizontal="right" vertical="center"/>
    </xf>
    <xf numFmtId="183" fontId="13" fillId="0" borderId="34" xfId="26" applyNumberFormat="1" applyFont="1" applyFill="1" applyBorder="1" applyAlignment="1">
      <alignment horizontal="right" vertical="center"/>
    </xf>
    <xf numFmtId="183" fontId="13" fillId="0" borderId="46" xfId="26" applyNumberFormat="1" applyFont="1" applyFill="1" applyBorder="1" applyAlignment="1">
      <alignment horizontal="right" vertical="center"/>
    </xf>
    <xf numFmtId="183" fontId="13" fillId="0" borderId="26" xfId="26" applyNumberFormat="1" applyFont="1" applyFill="1" applyBorder="1" applyAlignment="1">
      <alignment horizontal="right" vertical="center"/>
    </xf>
    <xf numFmtId="183" fontId="13" fillId="0" borderId="27" xfId="26" applyNumberFormat="1" applyFont="1" applyFill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83" fontId="13" fillId="0" borderId="0" xfId="26" applyNumberFormat="1" applyFont="1" applyFill="1" applyBorder="1" applyAlignment="1">
      <alignment horizontal="right" vertical="center"/>
    </xf>
    <xf numFmtId="183" fontId="13" fillId="0" borderId="0" xfId="26" applyNumberFormat="1" applyFont="1" applyFill="1" applyAlignment="1">
      <alignment horizontal="right" vertical="center"/>
    </xf>
    <xf numFmtId="183" fontId="14" fillId="0" borderId="0" xfId="26" applyNumberFormat="1" applyFont="1" applyFill="1">
      <alignment vertical="center"/>
    </xf>
    <xf numFmtId="0" fontId="13" fillId="3" borderId="3" xfId="0" applyFont="1" applyFill="1" applyBorder="1" applyAlignment="1">
      <alignment horizontal="distributed" vertical="center" indent="1"/>
    </xf>
    <xf numFmtId="0" fontId="13" fillId="3" borderId="4" xfId="0" applyFont="1" applyFill="1" applyBorder="1" applyAlignment="1">
      <alignment horizontal="distributed" vertical="center" indent="1"/>
    </xf>
    <xf numFmtId="0" fontId="13" fillId="3" borderId="5" xfId="0" applyFont="1" applyFill="1" applyBorder="1" applyAlignment="1">
      <alignment horizontal="distributed" vertical="center" indent="1"/>
    </xf>
    <xf numFmtId="0" fontId="13" fillId="3" borderId="6" xfId="0" applyFont="1" applyFill="1" applyBorder="1" applyAlignment="1">
      <alignment horizontal="distributed" vertical="center" indent="1"/>
    </xf>
    <xf numFmtId="0" fontId="13" fillId="3" borderId="7" xfId="0" applyFont="1" applyFill="1" applyBorder="1" applyAlignment="1">
      <alignment horizontal="distributed" vertical="center" indent="1"/>
    </xf>
    <xf numFmtId="0" fontId="13" fillId="3" borderId="9" xfId="0" applyFont="1" applyFill="1" applyBorder="1" applyAlignment="1">
      <alignment horizontal="distributed" vertical="center" indent="1"/>
    </xf>
    <xf numFmtId="0" fontId="14" fillId="3" borderId="0" xfId="0" applyFont="1" applyFill="1" applyAlignment="1">
      <alignment horizontal="distributed" vertical="center" indent="1"/>
    </xf>
    <xf numFmtId="0" fontId="13" fillId="3" borderId="12" xfId="0" applyFont="1" applyFill="1" applyBorder="1" applyAlignment="1">
      <alignment horizontal="distributed" vertical="center" indent="1"/>
    </xf>
    <xf numFmtId="0" fontId="13" fillId="3" borderId="13" xfId="0" applyFont="1" applyFill="1" applyBorder="1" applyAlignment="1">
      <alignment horizontal="distributed" vertical="center" indent="1"/>
    </xf>
    <xf numFmtId="0" fontId="13" fillId="3" borderId="14" xfId="0" applyFont="1" applyFill="1" applyBorder="1" applyAlignment="1">
      <alignment horizontal="distributed" vertical="center" indent="1"/>
    </xf>
    <xf numFmtId="0" fontId="13" fillId="3" borderId="15" xfId="0" applyFont="1" applyFill="1" applyBorder="1" applyAlignment="1">
      <alignment horizontal="distributed" vertical="center" indent="1"/>
    </xf>
    <xf numFmtId="0" fontId="13" fillId="3" borderId="16" xfId="0" applyFont="1" applyFill="1" applyBorder="1" applyAlignment="1">
      <alignment horizontal="distributed" vertical="center" indent="1"/>
    </xf>
    <xf numFmtId="0" fontId="13" fillId="3" borderId="18" xfId="0" applyFont="1" applyFill="1" applyBorder="1" applyAlignment="1">
      <alignment horizontal="distributed" vertical="center" indent="1"/>
    </xf>
    <xf numFmtId="0" fontId="13" fillId="3" borderId="6" xfId="14" applyNumberFormat="1" applyFont="1" applyFill="1" applyBorder="1" applyAlignment="1">
      <alignment horizontal="center" vertical="center"/>
    </xf>
    <xf numFmtId="0" fontId="13" fillId="3" borderId="47" xfId="14" applyNumberFormat="1" applyFont="1" applyFill="1" applyBorder="1" applyAlignment="1">
      <alignment horizontal="center" vertical="center" wrapText="1"/>
    </xf>
    <xf numFmtId="0" fontId="13" fillId="3" borderId="48" xfId="14" applyNumberFormat="1" applyFont="1" applyFill="1" applyBorder="1" applyAlignment="1">
      <alignment horizontal="center" vertical="center"/>
    </xf>
    <xf numFmtId="38" fontId="13" fillId="3" borderId="49" xfId="26" applyFont="1" applyFill="1" applyBorder="1" applyAlignment="1">
      <alignment horizontal="right" vertical="center"/>
    </xf>
    <xf numFmtId="38" fontId="13" fillId="3" borderId="35" xfId="26" applyFont="1" applyFill="1" applyBorder="1" applyAlignment="1">
      <alignment horizontal="right" vertical="center"/>
    </xf>
    <xf numFmtId="38" fontId="13" fillId="3" borderId="31" xfId="26" applyFont="1" applyFill="1" applyBorder="1" applyAlignment="1">
      <alignment horizontal="right" vertical="center"/>
    </xf>
    <xf numFmtId="38" fontId="13" fillId="3" borderId="38" xfId="26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3" fillId="3" borderId="2" xfId="14" applyNumberFormat="1" applyFont="1" applyFill="1" applyBorder="1" applyAlignment="1">
      <alignment horizontal="center" vertical="center"/>
    </xf>
    <xf numFmtId="184" fontId="14" fillId="3" borderId="0" xfId="23" applyNumberFormat="1" applyFont="1" applyFill="1" applyAlignment="1">
      <alignment horizontal="right" vertical="center"/>
    </xf>
    <xf numFmtId="184" fontId="13" fillId="3" borderId="0" xfId="14" applyNumberFormat="1" applyFont="1" applyFill="1" applyAlignment="1">
      <alignment vertical="center"/>
    </xf>
    <xf numFmtId="38" fontId="13" fillId="3" borderId="31" xfId="26" applyFont="1" applyFill="1" applyBorder="1" applyAlignment="1" applyProtection="1">
      <alignment horizontal="right" vertical="center"/>
    </xf>
    <xf numFmtId="185" fontId="13" fillId="3" borderId="49" xfId="14" applyNumberFormat="1" applyFont="1" applyFill="1" applyBorder="1" applyAlignment="1">
      <alignment horizontal="right" vertical="center" shrinkToFit="1"/>
    </xf>
    <xf numFmtId="185" fontId="13" fillId="3" borderId="35" xfId="14" applyNumberFormat="1" applyFont="1" applyFill="1" applyBorder="1" applyAlignment="1">
      <alignment horizontal="right" vertical="center" shrinkToFit="1"/>
    </xf>
    <xf numFmtId="185" fontId="13" fillId="3" borderId="31" xfId="14" applyNumberFormat="1" applyFont="1" applyFill="1" applyBorder="1" applyAlignment="1">
      <alignment horizontal="right" vertical="center" shrinkToFit="1"/>
    </xf>
    <xf numFmtId="185" fontId="13" fillId="3" borderId="38" xfId="14" applyNumberFormat="1" applyFont="1" applyFill="1" applyBorder="1" applyAlignment="1">
      <alignment horizontal="right" vertical="center" shrinkToFit="1"/>
    </xf>
    <xf numFmtId="185" fontId="14" fillId="3" borderId="0" xfId="23" applyNumberFormat="1" applyFont="1" applyFill="1" applyAlignment="1">
      <alignment horizontal="right" vertical="center"/>
    </xf>
    <xf numFmtId="0" fontId="13" fillId="3" borderId="15" xfId="14" applyNumberFormat="1" applyFont="1" applyFill="1" applyBorder="1" applyAlignment="1">
      <alignment horizontal="center" vertical="center"/>
    </xf>
    <xf numFmtId="0" fontId="13" fillId="3" borderId="50" xfId="14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7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distributed" vertical="center" indent="1"/>
    </xf>
    <xf numFmtId="0" fontId="13" fillId="0" borderId="9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7" xfId="0" applyFont="1" applyBorder="1" applyAlignment="1">
      <alignment horizontal="distributed" vertical="center"/>
    </xf>
    <xf numFmtId="0" fontId="13" fillId="0" borderId="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178" fontId="13" fillId="3" borderId="26" xfId="0" applyNumberFormat="1" applyFont="1" applyFill="1" applyBorder="1" applyAlignment="1">
      <alignment horizontal="center" vertical="center"/>
    </xf>
    <xf numFmtId="38" fontId="13" fillId="3" borderId="28" xfId="26" applyFont="1" applyFill="1" applyBorder="1" applyAlignment="1">
      <alignment horizontal="right" vertical="center"/>
    </xf>
    <xf numFmtId="38" fontId="13" fillId="3" borderId="33" xfId="26" applyFont="1" applyFill="1" applyBorder="1" applyAlignment="1">
      <alignment horizontal="right" vertical="center"/>
    </xf>
    <xf numFmtId="38" fontId="13" fillId="3" borderId="32" xfId="26" applyFont="1" applyFill="1" applyBorder="1" applyAlignment="1">
      <alignment horizontal="right" vertical="center"/>
    </xf>
    <xf numFmtId="38" fontId="13" fillId="3" borderId="46" xfId="26" applyFont="1" applyFill="1" applyBorder="1" applyAlignment="1">
      <alignment horizontal="right" vertical="center"/>
    </xf>
    <xf numFmtId="38" fontId="13" fillId="3" borderId="34" xfId="26" applyFont="1" applyFill="1" applyBorder="1" applyAlignment="1">
      <alignment horizontal="right" vertical="center"/>
    </xf>
    <xf numFmtId="38" fontId="13" fillId="3" borderId="26" xfId="26" applyFont="1" applyFill="1" applyBorder="1" applyAlignment="1">
      <alignment horizontal="right" vertical="center"/>
    </xf>
    <xf numFmtId="38" fontId="14" fillId="3" borderId="0" xfId="26" applyFont="1" applyFill="1" applyBorder="1" applyAlignment="1" applyProtection="1">
      <alignment horizontal="left" vertical="center"/>
    </xf>
    <xf numFmtId="38" fontId="14" fillId="3" borderId="0" xfId="26" applyFont="1" applyFill="1" applyBorder="1" applyAlignment="1" applyProtection="1">
      <alignment vertical="center"/>
    </xf>
    <xf numFmtId="38" fontId="13" fillId="3" borderId="27" xfId="26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14" fillId="3" borderId="0" xfId="26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38" fontId="13" fillId="3" borderId="29" xfId="26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shrinkToFit="1"/>
    </xf>
    <xf numFmtId="0" fontId="16" fillId="0" borderId="38" xfId="0" applyFont="1" applyBorder="1" applyAlignment="1">
      <alignment vertical="center" wrapText="1"/>
    </xf>
    <xf numFmtId="38" fontId="11" fillId="0" borderId="0" xfId="0" applyNumberFormat="1" applyFont="1">
      <alignment vertical="center"/>
    </xf>
    <xf numFmtId="0" fontId="13" fillId="0" borderId="5" xfId="0" applyFont="1" applyFill="1" applyBorder="1" applyAlignment="1" applyProtection="1">
      <alignment horizontal="distributed" vertical="center" indent="1"/>
    </xf>
    <xf numFmtId="38" fontId="13" fillId="3" borderId="6" xfId="26" applyFont="1" applyFill="1" applyBorder="1" applyAlignment="1" applyProtection="1">
      <alignment horizontal="center" vertical="center"/>
    </xf>
    <xf numFmtId="38" fontId="13" fillId="3" borderId="6" xfId="26" applyFont="1" applyFill="1" applyBorder="1" applyAlignment="1" applyProtection="1">
      <alignment horizontal="centerContinuous" vertical="center"/>
    </xf>
    <xf numFmtId="38" fontId="13" fillId="3" borderId="5" xfId="26" applyFont="1" applyFill="1" applyBorder="1" applyAlignment="1" applyProtection="1">
      <alignment horizontal="center" vertical="center"/>
    </xf>
    <xf numFmtId="49" fontId="13" fillId="3" borderId="5" xfId="26" applyNumberFormat="1" applyFont="1" applyFill="1" applyBorder="1" applyAlignment="1" applyProtection="1">
      <alignment horizontal="center" vertical="center"/>
    </xf>
    <xf numFmtId="38" fontId="13" fillId="3" borderId="30" xfId="26" applyFont="1" applyFill="1" applyBorder="1" applyAlignment="1">
      <alignment horizontal="right" vertical="center"/>
    </xf>
    <xf numFmtId="38" fontId="13" fillId="3" borderId="0" xfId="26" applyFont="1" applyFill="1" applyBorder="1" applyAlignment="1">
      <alignment vertical="center"/>
    </xf>
    <xf numFmtId="38" fontId="13" fillId="3" borderId="2" xfId="26" applyFont="1" applyFill="1" applyBorder="1" applyAlignment="1" applyProtection="1">
      <alignment horizontal="center" vertical="center"/>
    </xf>
    <xf numFmtId="38" fontId="13" fillId="3" borderId="15" xfId="26" applyFont="1" applyFill="1" applyBorder="1" applyAlignment="1">
      <alignment horizontal="centerContinuous" vertical="center"/>
    </xf>
    <xf numFmtId="38" fontId="13" fillId="3" borderId="38" xfId="26" applyFont="1" applyFill="1" applyBorder="1" applyAlignment="1" applyProtection="1">
      <alignment horizontal="center" vertical="center"/>
    </xf>
    <xf numFmtId="38" fontId="13" fillId="3" borderId="6" xfId="26" applyFont="1" applyFill="1" applyBorder="1" applyAlignment="1" applyProtection="1">
      <alignment horizontal="center" vertical="center" shrinkToFit="1"/>
    </xf>
    <xf numFmtId="186" fontId="13" fillId="3" borderId="31" xfId="26" applyNumberFormat="1" applyFont="1" applyFill="1" applyBorder="1" applyAlignment="1">
      <alignment horizontal="right" vertical="center"/>
    </xf>
    <xf numFmtId="38" fontId="13" fillId="3" borderId="15" xfId="26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shrinkToFit="1"/>
    </xf>
    <xf numFmtId="49" fontId="13" fillId="3" borderId="38" xfId="26" applyNumberFormat="1" applyFont="1" applyFill="1" applyBorder="1" applyAlignment="1" applyProtection="1">
      <alignment horizontal="center" vertical="center"/>
    </xf>
    <xf numFmtId="38" fontId="13" fillId="3" borderId="26" xfId="26" applyFont="1" applyFill="1" applyBorder="1" applyAlignment="1" applyProtection="1">
      <alignment horizontal="center" vertical="center"/>
    </xf>
    <xf numFmtId="186" fontId="13" fillId="3" borderId="38" xfId="26" applyNumberFormat="1" applyFont="1" applyFill="1" applyBorder="1" applyAlignment="1">
      <alignment horizontal="right" vertical="center"/>
    </xf>
    <xf numFmtId="38" fontId="13" fillId="3" borderId="15" xfId="26" applyFont="1" applyFill="1" applyBorder="1" applyAlignment="1" applyProtection="1">
      <alignment horizontal="center" vertical="center" shrinkToFit="1"/>
    </xf>
    <xf numFmtId="38" fontId="13" fillId="3" borderId="6" xfId="26" applyFont="1" applyFill="1" applyBorder="1" applyAlignment="1">
      <alignment horizontal="center" vertical="center"/>
    </xf>
    <xf numFmtId="38" fontId="13" fillId="3" borderId="2" xfId="26" applyFont="1" applyFill="1" applyBorder="1" applyAlignment="1">
      <alignment horizontal="center" vertical="center"/>
    </xf>
    <xf numFmtId="38" fontId="13" fillId="3" borderId="15" xfId="26" applyFont="1" applyFill="1" applyBorder="1" applyAlignment="1">
      <alignment horizontal="center" vertical="center"/>
    </xf>
    <xf numFmtId="38" fontId="13" fillId="3" borderId="6" xfId="26" applyFont="1" applyFill="1" applyBorder="1" applyAlignment="1" applyProtection="1">
      <alignment vertical="center" shrinkToFit="1"/>
    </xf>
    <xf numFmtId="38" fontId="13" fillId="3" borderId="15" xfId="26" applyFont="1" applyFill="1" applyBorder="1" applyAlignment="1" applyProtection="1">
      <alignment vertical="center" shrinkToFit="1"/>
    </xf>
    <xf numFmtId="38" fontId="16" fillId="3" borderId="6" xfId="26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3" fillId="3" borderId="38" xfId="0" applyFont="1" applyFill="1" applyBorder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justify" vertical="center" wrapText="1"/>
    </xf>
    <xf numFmtId="0" fontId="6" fillId="3" borderId="38" xfId="0" applyFont="1" applyFill="1" applyBorder="1" applyAlignment="1">
      <alignment horizontal="justify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3" fillId="3" borderId="28" xfId="26" applyNumberFormat="1" applyFont="1" applyFill="1" applyBorder="1" applyAlignment="1">
      <alignment horizontal="right" vertical="center"/>
    </xf>
    <xf numFmtId="3" fontId="13" fillId="3" borderId="30" xfId="26" applyNumberFormat="1" applyFont="1" applyFill="1" applyBorder="1" applyAlignment="1">
      <alignment horizontal="right" vertical="center"/>
    </xf>
    <xf numFmtId="3" fontId="13" fillId="3" borderId="31" xfId="26" applyNumberFormat="1" applyFont="1" applyFill="1" applyBorder="1" applyAlignment="1">
      <alignment horizontal="right" vertical="center"/>
    </xf>
    <xf numFmtId="3" fontId="13" fillId="3" borderId="31" xfId="26" applyNumberFormat="1" applyFont="1" applyFill="1" applyBorder="1" applyAlignment="1" applyProtection="1">
      <alignment horizontal="right" vertical="center"/>
    </xf>
    <xf numFmtId="3" fontId="13" fillId="3" borderId="38" xfId="26" applyNumberFormat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center"/>
    </xf>
    <xf numFmtId="0" fontId="13" fillId="3" borderId="46" xfId="14" applyNumberFormat="1" applyFont="1" applyFill="1" applyBorder="1" applyAlignment="1">
      <alignment horizontal="center" vertical="center"/>
    </xf>
    <xf numFmtId="0" fontId="13" fillId="3" borderId="31" xfId="14" applyNumberFormat="1" applyFont="1" applyFill="1" applyBorder="1" applyAlignment="1">
      <alignment horizontal="center" vertical="center"/>
    </xf>
    <xf numFmtId="0" fontId="13" fillId="3" borderId="31" xfId="0" applyFont="1" applyFill="1" applyBorder="1">
      <alignment vertical="center"/>
    </xf>
    <xf numFmtId="185" fontId="13" fillId="3" borderId="51" xfId="0" applyNumberFormat="1" applyFont="1" applyFill="1" applyBorder="1" applyAlignment="1">
      <alignment horizontal="right" vertical="center"/>
    </xf>
    <xf numFmtId="185" fontId="13" fillId="3" borderId="33" xfId="0" applyNumberFormat="1" applyFont="1" applyFill="1" applyBorder="1" applyAlignment="1">
      <alignment horizontal="right" vertical="center"/>
    </xf>
    <xf numFmtId="185" fontId="13" fillId="3" borderId="31" xfId="14" applyNumberFormat="1" applyFont="1" applyFill="1" applyBorder="1" applyAlignment="1">
      <alignment horizontal="right" vertical="center"/>
    </xf>
    <xf numFmtId="185" fontId="13" fillId="3" borderId="34" xfId="23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46" xfId="14" applyNumberFormat="1" applyFont="1" applyFill="1" applyBorder="1" applyAlignment="1">
      <alignment horizontal="centerContinuous" vertical="center"/>
    </xf>
    <xf numFmtId="0" fontId="13" fillId="3" borderId="9" xfId="14" applyNumberFormat="1" applyFont="1" applyFill="1" applyBorder="1" applyAlignment="1">
      <alignment horizontal="center" vertical="center"/>
    </xf>
    <xf numFmtId="0" fontId="13" fillId="3" borderId="31" xfId="11" applyFont="1" applyFill="1" applyBorder="1" applyAlignment="1">
      <alignment vertical="center"/>
    </xf>
    <xf numFmtId="49" fontId="13" fillId="3" borderId="31" xfId="5" applyNumberFormat="1" applyFont="1" applyFill="1" applyBorder="1" applyAlignment="1" applyProtection="1">
      <alignment horizontal="center" vertical="center"/>
    </xf>
    <xf numFmtId="38" fontId="13" fillId="3" borderId="51" xfId="26" applyFont="1" applyFill="1" applyBorder="1" applyAlignment="1">
      <alignment horizontal="right" vertical="center"/>
    </xf>
    <xf numFmtId="0" fontId="13" fillId="3" borderId="23" xfId="14" applyNumberFormat="1" applyFont="1" applyFill="1" applyBorder="1" applyAlignment="1">
      <alignment horizontal="center" vertical="center"/>
    </xf>
    <xf numFmtId="0" fontId="13" fillId="3" borderId="31" xfId="19" applyFont="1" applyFill="1" applyBorder="1" applyAlignment="1">
      <alignment horizontal="center" vertical="center" wrapText="1"/>
    </xf>
    <xf numFmtId="0" fontId="13" fillId="3" borderId="18" xfId="14" applyNumberFormat="1" applyFont="1" applyFill="1" applyBorder="1" applyAlignment="1">
      <alignment horizontal="center" vertical="center"/>
    </xf>
    <xf numFmtId="0" fontId="16" fillId="3" borderId="31" xfId="19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shrinkToFit="1"/>
    </xf>
    <xf numFmtId="49" fontId="13" fillId="3" borderId="26" xfId="5" applyNumberFormat="1" applyFont="1" applyFill="1" applyBorder="1" applyAlignment="1" applyProtection="1">
      <alignment horizontal="center" vertical="center"/>
    </xf>
    <xf numFmtId="0" fontId="13" fillId="3" borderId="27" xfId="19" applyFont="1" applyFill="1" applyBorder="1" applyAlignment="1">
      <alignment horizontal="center" vertical="center" shrinkToFit="1"/>
    </xf>
    <xf numFmtId="0" fontId="13" fillId="3" borderId="38" xfId="19" applyFont="1" applyFill="1" applyBorder="1" applyAlignment="1">
      <alignment horizontal="center" vertical="center" shrinkToFit="1"/>
    </xf>
    <xf numFmtId="3" fontId="13" fillId="3" borderId="27" xfId="19" applyNumberFormat="1" applyFont="1" applyFill="1" applyBorder="1" applyAlignment="1">
      <alignment horizontal="center" vertical="center" shrinkToFit="1"/>
    </xf>
    <xf numFmtId="3" fontId="13" fillId="3" borderId="38" xfId="19" applyNumberFormat="1" applyFont="1" applyFill="1" applyBorder="1" applyAlignment="1">
      <alignment horizontal="center" vertical="center" shrinkToFit="1"/>
    </xf>
    <xf numFmtId="3" fontId="13" fillId="3" borderId="27" xfId="19" applyNumberFormat="1" applyFont="1" applyFill="1" applyBorder="1" applyAlignment="1">
      <alignment horizontal="center" vertical="center" wrapText="1" shrinkToFit="1"/>
    </xf>
    <xf numFmtId="3" fontId="13" fillId="3" borderId="38" xfId="19" applyNumberFormat="1" applyFont="1" applyFill="1" applyBorder="1" applyAlignment="1">
      <alignment horizontal="center" vertical="center" wrapText="1" shrinkToFit="1"/>
    </xf>
    <xf numFmtId="0" fontId="13" fillId="3" borderId="27" xfId="19" applyFont="1" applyFill="1" applyBorder="1" applyAlignment="1">
      <alignment horizontal="center" vertical="center" wrapText="1" shrinkToFit="1"/>
    </xf>
    <xf numFmtId="0" fontId="13" fillId="3" borderId="38" xfId="19" applyFont="1" applyFill="1" applyBorder="1" applyAlignment="1">
      <alignment horizontal="center" vertical="center" wrapText="1" shrinkToFit="1"/>
    </xf>
    <xf numFmtId="0" fontId="13" fillId="3" borderId="3" xfId="14" applyNumberFormat="1" applyFont="1" applyFill="1" applyBorder="1" applyAlignment="1">
      <alignment horizontal="center" vertical="center"/>
    </xf>
    <xf numFmtId="0" fontId="18" fillId="3" borderId="0" xfId="19" applyFont="1" applyFill="1" applyBorder="1" applyAlignment="1">
      <alignment horizontal="left" vertical="center"/>
    </xf>
    <xf numFmtId="0" fontId="13" fillId="3" borderId="2" xfId="19" applyFont="1" applyFill="1" applyBorder="1">
      <alignment vertical="center"/>
    </xf>
    <xf numFmtId="0" fontId="19" fillId="3" borderId="0" xfId="19" applyFont="1" applyFill="1" applyBorder="1">
      <alignment vertical="center"/>
    </xf>
    <xf numFmtId="0" fontId="18" fillId="3" borderId="0" xfId="19" applyFont="1" applyFill="1" applyBorder="1">
      <alignment vertical="center"/>
    </xf>
    <xf numFmtId="0" fontId="13" fillId="3" borderId="15" xfId="19" applyFont="1" applyFill="1" applyBorder="1">
      <alignment vertical="center"/>
    </xf>
    <xf numFmtId="0" fontId="13" fillId="3" borderId="30" xfId="11" applyFont="1" applyFill="1" applyBorder="1" applyAlignment="1">
      <alignment horizontal="center" vertical="center" wrapText="1"/>
    </xf>
    <xf numFmtId="0" fontId="13" fillId="3" borderId="38" xfId="11" applyFont="1" applyFill="1" applyBorder="1" applyAlignment="1">
      <alignment horizontal="center" vertical="center" wrapText="1"/>
    </xf>
    <xf numFmtId="0" fontId="13" fillId="3" borderId="26" xfId="1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26" xfId="19" applyFont="1" applyFill="1" applyBorder="1" applyAlignment="1">
      <alignment horizontal="center" vertical="center" wrapText="1"/>
    </xf>
    <xf numFmtId="0" fontId="6" fillId="3" borderId="26" xfId="19" applyFont="1" applyFill="1" applyBorder="1" applyAlignment="1">
      <alignment horizontal="center" vertical="center" shrinkToFit="1"/>
    </xf>
    <xf numFmtId="0" fontId="13" fillId="3" borderId="12" xfId="14" applyNumberFormat="1" applyFont="1" applyFill="1" applyBorder="1" applyAlignment="1">
      <alignment horizontal="center" vertical="center"/>
    </xf>
    <xf numFmtId="0" fontId="5" fillId="3" borderId="27" xfId="19" applyFont="1" applyFill="1" applyBorder="1" applyAlignment="1">
      <alignment horizontal="center" vertical="center" wrapText="1" shrinkToFit="1"/>
    </xf>
    <xf numFmtId="0" fontId="5" fillId="3" borderId="30" xfId="19" applyFont="1" applyFill="1" applyBorder="1" applyAlignment="1">
      <alignment horizontal="center" vertical="center" wrapText="1" shrinkToFit="1"/>
    </xf>
    <xf numFmtId="0" fontId="5" fillId="3" borderId="38" xfId="19" applyFont="1" applyFill="1" applyBorder="1" applyAlignment="1">
      <alignment horizontal="center" vertical="center" wrapText="1" shrinkToFit="1"/>
    </xf>
    <xf numFmtId="38" fontId="13" fillId="3" borderId="52" xfId="5" applyFont="1" applyFill="1" applyBorder="1" applyAlignment="1">
      <alignment horizontal="right" vertical="center"/>
    </xf>
    <xf numFmtId="38" fontId="13" fillId="0" borderId="26" xfId="26" applyFont="1" applyFill="1" applyBorder="1" applyAlignment="1" applyProtection="1">
      <alignment horizontal="center" vertical="center" shrinkToFit="1"/>
    </xf>
    <xf numFmtId="38" fontId="13" fillId="0" borderId="27" xfId="26" applyFont="1" applyFill="1" applyBorder="1" applyAlignment="1" applyProtection="1">
      <alignment horizontal="center" vertical="center"/>
    </xf>
    <xf numFmtId="38" fontId="13" fillId="0" borderId="38" xfId="26" applyFont="1" applyFill="1" applyBorder="1" applyAlignment="1" applyProtection="1">
      <alignment horizontal="center" vertical="center"/>
    </xf>
    <xf numFmtId="38" fontId="13" fillId="0" borderId="26" xfId="26" applyFont="1" applyFill="1" applyBorder="1" applyAlignment="1" applyProtection="1">
      <alignment horizontal="center" vertical="center"/>
    </xf>
    <xf numFmtId="38" fontId="13" fillId="0" borderId="28" xfId="26" applyFont="1" applyFill="1" applyBorder="1" applyAlignment="1">
      <alignment horizontal="right" vertical="center"/>
    </xf>
    <xf numFmtId="38" fontId="13" fillId="0" borderId="30" xfId="26" applyFont="1" applyFill="1" applyBorder="1" applyAlignment="1">
      <alignment horizontal="right" vertical="center"/>
    </xf>
    <xf numFmtId="38" fontId="13" fillId="0" borderId="31" xfId="26" applyFont="1" applyFill="1" applyBorder="1" applyAlignment="1">
      <alignment horizontal="right" vertical="center"/>
    </xf>
    <xf numFmtId="38" fontId="13" fillId="0" borderId="38" xfId="26" applyFont="1" applyFill="1" applyBorder="1" applyAlignment="1">
      <alignment horizontal="right" vertical="center"/>
    </xf>
    <xf numFmtId="0" fontId="14" fillId="0" borderId="0" xfId="11" applyFont="1" applyFill="1" applyBorder="1" applyAlignment="1">
      <alignment horizontal="left" vertical="center"/>
    </xf>
    <xf numFmtId="38" fontId="14" fillId="0" borderId="0" xfId="26" applyFont="1" applyFill="1" applyAlignment="1">
      <alignment vertical="center"/>
    </xf>
    <xf numFmtId="0" fontId="14" fillId="0" borderId="0" xfId="0" applyFont="1" applyBorder="1">
      <alignment vertical="center"/>
    </xf>
    <xf numFmtId="3" fontId="13" fillId="0" borderId="31" xfId="26" applyNumberFormat="1" applyFont="1" applyFill="1" applyBorder="1" applyAlignment="1">
      <alignment horizontal="right" vertical="center"/>
    </xf>
    <xf numFmtId="38" fontId="19" fillId="0" borderId="0" xfId="26" applyFont="1" applyFill="1" applyAlignment="1">
      <alignment vertical="center"/>
    </xf>
    <xf numFmtId="0" fontId="13" fillId="0" borderId="4" xfId="0" applyNumberFormat="1" applyFont="1" applyFill="1" applyBorder="1" applyAlignment="1">
      <alignment vertical="center"/>
    </xf>
    <xf numFmtId="0" fontId="11" fillId="3" borderId="0" xfId="0" applyFont="1" applyFill="1">
      <alignment vertical="center"/>
    </xf>
    <xf numFmtId="0" fontId="13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 applyProtection="1">
      <alignment horizontal="distributed" vertical="center" indent="1"/>
    </xf>
    <xf numFmtId="0" fontId="13" fillId="3" borderId="7" xfId="0" applyNumberFormat="1" applyFont="1" applyFill="1" applyBorder="1" applyAlignment="1" applyProtection="1">
      <alignment horizontal="distributed" vertical="center" indent="1"/>
    </xf>
    <xf numFmtId="0" fontId="13" fillId="3" borderId="4" xfId="0" applyNumberFormat="1" applyFont="1" applyFill="1" applyBorder="1" applyAlignment="1" applyProtection="1">
      <alignment horizontal="distributed" vertical="center" indent="1"/>
    </xf>
    <xf numFmtId="0" fontId="13" fillId="3" borderId="9" xfId="0" applyNumberFormat="1" applyFont="1" applyFill="1" applyBorder="1" applyAlignment="1" applyProtection="1">
      <alignment horizontal="distributed" vertical="center" indent="1"/>
    </xf>
    <xf numFmtId="0" fontId="13" fillId="3" borderId="5" xfId="0" applyFont="1" applyFill="1" applyBorder="1" applyAlignment="1" applyProtection="1">
      <alignment horizontal="distributed" vertical="center" indent="1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NumberFormat="1" applyFont="1" applyFill="1" applyBorder="1" applyAlignment="1" applyProtection="1">
      <alignment horizontal="distributed" vertical="center" indent="1"/>
    </xf>
    <xf numFmtId="0" fontId="13" fillId="3" borderId="16" xfId="0" applyNumberFormat="1" applyFont="1" applyFill="1" applyBorder="1" applyAlignment="1" applyProtection="1">
      <alignment horizontal="distributed" vertical="center" indent="1"/>
    </xf>
    <xf numFmtId="0" fontId="13" fillId="3" borderId="13" xfId="0" applyNumberFormat="1" applyFont="1" applyFill="1" applyBorder="1" applyAlignment="1" applyProtection="1">
      <alignment horizontal="distributed" vertical="center" indent="1"/>
    </xf>
    <xf numFmtId="0" fontId="13" fillId="3" borderId="18" xfId="0" applyNumberFormat="1" applyFont="1" applyFill="1" applyBorder="1" applyAlignment="1" applyProtection="1">
      <alignment horizontal="distributed" vertical="center" indent="1"/>
    </xf>
    <xf numFmtId="0" fontId="13" fillId="3" borderId="14" xfId="0" applyFont="1" applyFill="1" applyBorder="1" applyAlignment="1" applyProtection="1">
      <alignment horizontal="distributed" vertical="center" indent="1"/>
    </xf>
    <xf numFmtId="0" fontId="6" fillId="3" borderId="4" xfId="12" applyFont="1" applyFill="1" applyBorder="1" applyAlignment="1">
      <alignment horizontal="center" vertical="center" shrinkToFit="1"/>
    </xf>
    <xf numFmtId="27" fontId="13" fillId="3" borderId="6" xfId="12" applyNumberFormat="1" applyFont="1" applyFill="1" applyBorder="1" applyAlignment="1">
      <alignment horizontal="center" vertical="center"/>
    </xf>
    <xf numFmtId="0" fontId="13" fillId="3" borderId="6" xfId="12" applyFont="1" applyFill="1" applyBorder="1" applyAlignment="1">
      <alignment horizontal="centerContinuous" vertical="center"/>
    </xf>
    <xf numFmtId="38" fontId="13" fillId="3" borderId="7" xfId="1" applyFont="1" applyFill="1" applyBorder="1">
      <alignment vertical="center"/>
    </xf>
    <xf numFmtId="38" fontId="13" fillId="3" borderId="4" xfId="1" applyFont="1" applyFill="1" applyBorder="1">
      <alignment vertical="center"/>
    </xf>
    <xf numFmtId="38" fontId="13" fillId="3" borderId="9" xfId="1" applyFont="1" applyFill="1" applyBorder="1">
      <alignment vertical="center"/>
    </xf>
    <xf numFmtId="38" fontId="13" fillId="3" borderId="11" xfId="1" applyFont="1" applyFill="1" applyBorder="1">
      <alignment vertical="center"/>
    </xf>
    <xf numFmtId="0" fontId="13" fillId="3" borderId="53" xfId="19" applyFont="1" applyFill="1" applyBorder="1" applyAlignment="1">
      <alignment horizontal="center" vertical="center"/>
    </xf>
    <xf numFmtId="0" fontId="6" fillId="3" borderId="13" xfId="12" applyFont="1" applyFill="1" applyBorder="1" applyAlignment="1">
      <alignment horizontal="center" vertical="center" shrinkToFit="1"/>
    </xf>
    <xf numFmtId="27" fontId="13" fillId="3" borderId="15" xfId="12" applyNumberFormat="1" applyFont="1" applyFill="1" applyBorder="1" applyAlignment="1">
      <alignment horizontal="center" vertical="center"/>
    </xf>
    <xf numFmtId="0" fontId="13" fillId="3" borderId="15" xfId="12" applyFont="1" applyFill="1" applyBorder="1" applyAlignment="1">
      <alignment horizontal="centerContinuous" vertical="center"/>
    </xf>
    <xf numFmtId="187" fontId="13" fillId="3" borderId="54" xfId="1" applyNumberFormat="1" applyFont="1" applyFill="1" applyBorder="1">
      <alignment vertical="center"/>
    </xf>
    <xf numFmtId="187" fontId="13" fillId="3" borderId="55" xfId="1" applyNumberFormat="1" applyFont="1" applyFill="1" applyBorder="1">
      <alignment vertical="center"/>
    </xf>
    <xf numFmtId="187" fontId="13" fillId="3" borderId="56" xfId="1" applyNumberFormat="1" applyFont="1" applyFill="1" applyBorder="1">
      <alignment vertical="center"/>
    </xf>
    <xf numFmtId="187" fontId="13" fillId="3" borderId="57" xfId="1" applyNumberFormat="1" applyFont="1" applyFill="1" applyBorder="1">
      <alignment vertical="center"/>
    </xf>
    <xf numFmtId="187" fontId="13" fillId="3" borderId="58" xfId="1" applyNumberFormat="1" applyFont="1" applyFill="1" applyBorder="1">
      <alignment vertical="center"/>
    </xf>
    <xf numFmtId="188" fontId="14" fillId="3" borderId="0" xfId="12" applyNumberFormat="1" applyFont="1" applyFill="1" applyBorder="1">
      <alignment vertical="center"/>
    </xf>
    <xf numFmtId="188" fontId="13" fillId="3" borderId="0" xfId="12" applyNumberFormat="1" applyFont="1" applyFill="1" applyBorder="1">
      <alignment vertical="center"/>
    </xf>
    <xf numFmtId="38" fontId="13" fillId="3" borderId="0" xfId="1" applyFont="1" applyFill="1" applyBorder="1">
      <alignment vertical="center"/>
    </xf>
    <xf numFmtId="38" fontId="13" fillId="3" borderId="23" xfId="1" applyFont="1" applyFill="1" applyBorder="1">
      <alignment vertical="center"/>
    </xf>
    <xf numFmtId="38" fontId="13" fillId="3" borderId="23" xfId="26" applyFont="1" applyFill="1" applyBorder="1" applyAlignment="1">
      <alignment horizontal="right" vertical="center"/>
    </xf>
    <xf numFmtId="38" fontId="13" fillId="3" borderId="1" xfId="1" applyFont="1" applyFill="1" applyBorder="1">
      <alignment vertical="center"/>
    </xf>
    <xf numFmtId="3" fontId="14" fillId="3" borderId="0" xfId="12" applyNumberFormat="1" applyFont="1" applyFill="1" applyBorder="1">
      <alignment vertical="center"/>
    </xf>
    <xf numFmtId="3" fontId="13" fillId="3" borderId="0" xfId="12" applyNumberFormat="1" applyFont="1" applyFill="1" applyBorder="1">
      <alignment vertical="center"/>
    </xf>
    <xf numFmtId="187" fontId="13" fillId="3" borderId="59" xfId="1" applyNumberFormat="1" applyFont="1" applyFill="1" applyBorder="1">
      <alignment vertical="center"/>
    </xf>
    <xf numFmtId="187" fontId="13" fillId="3" borderId="55" xfId="1" quotePrefix="1" applyNumberFormat="1" applyFont="1" applyFill="1" applyBorder="1">
      <alignment vertical="center"/>
    </xf>
    <xf numFmtId="187" fontId="13" fillId="3" borderId="56" xfId="1" applyNumberFormat="1" applyFont="1" applyFill="1" applyBorder="1" applyAlignment="1">
      <alignment horizontal="right" vertical="center"/>
    </xf>
    <xf numFmtId="187" fontId="13" fillId="3" borderId="60" xfId="1" applyNumberFormat="1" applyFont="1" applyFill="1" applyBorder="1">
      <alignment vertical="center"/>
    </xf>
    <xf numFmtId="38" fontId="13" fillId="3" borderId="61" xfId="1" applyFont="1" applyFill="1" applyBorder="1">
      <alignment vertical="center"/>
    </xf>
    <xf numFmtId="38" fontId="13" fillId="3" borderId="62" xfId="1" applyFont="1" applyFill="1" applyBorder="1" applyAlignment="1">
      <alignment horizontal="right" vertical="center"/>
    </xf>
    <xf numFmtId="187" fontId="13" fillId="3" borderId="16" xfId="1" applyNumberFormat="1" applyFont="1" applyFill="1" applyBorder="1">
      <alignment vertical="center"/>
    </xf>
    <xf numFmtId="187" fontId="13" fillId="3" borderId="13" xfId="1" applyNumberFormat="1" applyFont="1" applyFill="1" applyBorder="1">
      <alignment vertical="center"/>
    </xf>
    <xf numFmtId="187" fontId="13" fillId="3" borderId="18" xfId="1" applyNumberFormat="1" applyFont="1" applyFill="1" applyBorder="1" applyAlignment="1">
      <alignment horizontal="right" vertical="center"/>
    </xf>
    <xf numFmtId="187" fontId="13" fillId="3" borderId="18" xfId="1" applyNumberFormat="1" applyFont="1" applyFill="1" applyBorder="1">
      <alignment vertical="center"/>
    </xf>
    <xf numFmtId="187" fontId="13" fillId="3" borderId="20" xfId="1" applyNumberFormat="1" applyFont="1" applyFill="1" applyBorder="1" applyAlignment="1">
      <alignment horizontal="right" vertical="center"/>
    </xf>
    <xf numFmtId="0" fontId="13" fillId="3" borderId="6" xfId="0" applyNumberFormat="1" applyFont="1" applyFill="1" applyBorder="1" applyAlignment="1" applyProtection="1">
      <alignment horizontal="center" vertical="center"/>
    </xf>
    <xf numFmtId="38" fontId="13" fillId="3" borderId="63" xfId="1" applyFont="1" applyFill="1" applyBorder="1">
      <alignment vertical="center"/>
    </xf>
    <xf numFmtId="38" fontId="13" fillId="3" borderId="5" xfId="1" applyFont="1" applyFill="1" applyBorder="1" applyAlignment="1">
      <alignment horizontal="right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187" fontId="13" fillId="3" borderId="64" xfId="1" applyNumberFormat="1" applyFont="1" applyFill="1" applyBorder="1">
      <alignment vertical="center"/>
    </xf>
    <xf numFmtId="187" fontId="13" fillId="3" borderId="14" xfId="1" applyNumberFormat="1" applyFont="1" applyFill="1" applyBorder="1" applyAlignment="1">
      <alignment horizontal="right" vertical="center"/>
    </xf>
    <xf numFmtId="38" fontId="13" fillId="3" borderId="5" xfId="1" applyFont="1" applyFill="1" applyBorder="1">
      <alignment vertical="center"/>
    </xf>
    <xf numFmtId="188" fontId="14" fillId="3" borderId="53" xfId="12" applyNumberFormat="1" applyFont="1" applyFill="1" applyBorder="1">
      <alignment vertical="center"/>
    </xf>
    <xf numFmtId="0" fontId="13" fillId="3" borderId="27" xfId="19" applyFont="1" applyFill="1" applyBorder="1">
      <alignment vertical="center"/>
    </xf>
    <xf numFmtId="0" fontId="13" fillId="3" borderId="30" xfId="19" applyFont="1" applyFill="1" applyBorder="1" applyAlignment="1">
      <alignment horizontal="center" vertical="center"/>
    </xf>
    <xf numFmtId="27" fontId="13" fillId="3" borderId="26" xfId="21" applyNumberFormat="1" applyFont="1" applyFill="1" applyBorder="1" applyAlignment="1">
      <alignment horizontal="center" vertical="center" shrinkToFit="1"/>
    </xf>
    <xf numFmtId="38" fontId="13" fillId="3" borderId="28" xfId="5" applyFont="1" applyFill="1" applyBorder="1" applyAlignment="1">
      <alignment vertical="center"/>
    </xf>
    <xf numFmtId="38" fontId="13" fillId="3" borderId="29" xfId="5" applyFont="1" applyFill="1" applyBorder="1" applyAlignment="1">
      <alignment vertical="center"/>
    </xf>
    <xf numFmtId="38" fontId="13" fillId="3" borderId="31" xfId="5" applyFont="1" applyFill="1" applyBorder="1" applyAlignment="1">
      <alignment vertical="center"/>
    </xf>
    <xf numFmtId="38" fontId="13" fillId="3" borderId="34" xfId="5" applyFont="1" applyFill="1" applyBorder="1" applyAlignment="1">
      <alignment vertical="center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" xfId="19" applyFont="1" applyFill="1" applyBorder="1" applyAlignment="1">
      <alignment horizontal="center" vertical="center"/>
    </xf>
    <xf numFmtId="38" fontId="13" fillId="3" borderId="30" xfId="5" applyFont="1" applyFill="1" applyBorder="1" applyAlignment="1">
      <alignment vertical="center"/>
    </xf>
    <xf numFmtId="38" fontId="13" fillId="3" borderId="38" xfId="5" applyFont="1" applyFill="1" applyBorder="1" applyAlignment="1">
      <alignment vertical="center"/>
    </xf>
    <xf numFmtId="3" fontId="14" fillId="3" borderId="0" xfId="21" applyNumberFormat="1" applyFont="1" applyFill="1" applyBorder="1" applyAlignment="1">
      <alignment horizontal="right" vertical="center"/>
    </xf>
    <xf numFmtId="0" fontId="13" fillId="3" borderId="30" xfId="19" applyFont="1" applyFill="1" applyBorder="1" applyAlignment="1">
      <alignment vertical="center" wrapText="1"/>
    </xf>
    <xf numFmtId="0" fontId="13" fillId="3" borderId="38" xfId="19" applyFont="1" applyFill="1" applyBorder="1" applyAlignment="1">
      <alignment vertical="center" wrapText="1"/>
    </xf>
    <xf numFmtId="0" fontId="13" fillId="3" borderId="3" xfId="12" applyFont="1" applyFill="1" applyBorder="1">
      <alignment vertical="center"/>
    </xf>
    <xf numFmtId="0" fontId="13" fillId="3" borderId="5" xfId="12" applyFont="1" applyFill="1" applyBorder="1">
      <alignment vertical="center"/>
    </xf>
    <xf numFmtId="0" fontId="13" fillId="3" borderId="12" xfId="12" applyFont="1" applyFill="1" applyBorder="1">
      <alignment vertical="center"/>
    </xf>
    <xf numFmtId="0" fontId="13" fillId="3" borderId="14" xfId="12" applyFont="1" applyFill="1" applyBorder="1">
      <alignment vertical="center"/>
    </xf>
    <xf numFmtId="187" fontId="13" fillId="3" borderId="16" xfId="1" applyNumberFormat="1" applyFont="1" applyFill="1" applyBorder="1" applyAlignment="1">
      <alignment vertical="center"/>
    </xf>
    <xf numFmtId="187" fontId="13" fillId="3" borderId="17" xfId="1" applyNumberFormat="1" applyFont="1" applyFill="1" applyBorder="1" applyAlignment="1">
      <alignment vertical="center"/>
    </xf>
    <xf numFmtId="187" fontId="13" fillId="3" borderId="17" xfId="1" applyNumberFormat="1" applyFont="1" applyFill="1" applyBorder="1">
      <alignment vertical="center"/>
    </xf>
    <xf numFmtId="187" fontId="13" fillId="3" borderId="20" xfId="1" applyNumberFormat="1" applyFont="1" applyFill="1" applyBorder="1" applyAlignment="1">
      <alignment vertical="center"/>
    </xf>
    <xf numFmtId="187" fontId="13" fillId="3" borderId="14" xfId="1" applyNumberFormat="1" applyFont="1" applyFill="1" applyBorder="1">
      <alignment vertical="center"/>
    </xf>
    <xf numFmtId="0" fontId="13" fillId="3" borderId="0" xfId="12" applyFont="1" applyFill="1" applyBorder="1" applyAlignment="1">
      <alignment horizontal="centerContinuous" vertical="center"/>
    </xf>
    <xf numFmtId="0" fontId="13" fillId="3" borderId="1" xfId="12" applyFont="1" applyFill="1" applyBorder="1">
      <alignment vertical="center"/>
    </xf>
    <xf numFmtId="3" fontId="13" fillId="3" borderId="30" xfId="21" applyNumberFormat="1" applyFont="1" applyFill="1" applyBorder="1">
      <alignment vertical="center"/>
    </xf>
    <xf numFmtId="3" fontId="13" fillId="3" borderId="31" xfId="21" applyNumberFormat="1" applyFont="1" applyFill="1" applyBorder="1">
      <alignment vertical="center"/>
    </xf>
    <xf numFmtId="3" fontId="13" fillId="3" borderId="34" xfId="21" applyNumberFormat="1" applyFont="1" applyFill="1" applyBorder="1">
      <alignment vertical="center"/>
    </xf>
    <xf numFmtId="38" fontId="13" fillId="3" borderId="13" xfId="5" applyFont="1" applyFill="1" applyBorder="1" applyAlignment="1">
      <alignment vertical="center"/>
    </xf>
    <xf numFmtId="38" fontId="13" fillId="3" borderId="18" xfId="5" applyFont="1" applyFill="1" applyBorder="1" applyAlignment="1">
      <alignment vertical="center"/>
    </xf>
    <xf numFmtId="38" fontId="13" fillId="3" borderId="14" xfId="5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27" fontId="13" fillId="3" borderId="38" xfId="0" applyNumberFormat="1" applyFont="1" applyFill="1" applyBorder="1" applyAlignment="1">
      <alignment horizontal="center" vertical="center"/>
    </xf>
    <xf numFmtId="38" fontId="13" fillId="3" borderId="38" xfId="26" applyFont="1" applyFill="1" applyBorder="1" applyAlignment="1" applyProtection="1">
      <alignment horizontal="right" vertical="center"/>
    </xf>
    <xf numFmtId="0" fontId="6" fillId="3" borderId="3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distributed" vertical="center" wrapText="1"/>
    </xf>
    <xf numFmtId="0" fontId="13" fillId="3" borderId="30" xfId="0" applyFont="1" applyFill="1" applyBorder="1" applyAlignment="1">
      <alignment horizontal="distributed" vertical="center" wrapText="1"/>
    </xf>
    <xf numFmtId="0" fontId="13" fillId="3" borderId="38" xfId="0" applyFont="1" applyFill="1" applyBorder="1" applyAlignment="1">
      <alignment horizontal="distributed" vertical="center" wrapText="1"/>
    </xf>
    <xf numFmtId="27" fontId="13" fillId="3" borderId="14" xfId="0" applyNumberFormat="1" applyFont="1" applyFill="1" applyBorder="1" applyAlignment="1">
      <alignment horizontal="center" vertical="center"/>
    </xf>
    <xf numFmtId="38" fontId="13" fillId="3" borderId="13" xfId="3" applyFont="1" applyFill="1" applyBorder="1" applyAlignment="1">
      <alignment horizontal="right" vertical="center"/>
    </xf>
    <xf numFmtId="38" fontId="13" fillId="3" borderId="14" xfId="3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3" fontId="14" fillId="0" borderId="0" xfId="21" applyNumberFormat="1" applyFont="1" applyBorder="1" applyAlignment="1">
      <alignment horizontal="right" vertical="center"/>
    </xf>
    <xf numFmtId="27" fontId="13" fillId="3" borderId="26" xfId="12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vertical="center"/>
    </xf>
    <xf numFmtId="0" fontId="13" fillId="3" borderId="30" xfId="0" applyNumberFormat="1" applyFont="1" applyFill="1" applyBorder="1" applyAlignment="1" applyProtection="1">
      <alignment horizontal="center" vertical="center"/>
    </xf>
    <xf numFmtId="0" fontId="13" fillId="3" borderId="38" xfId="0" applyFont="1" applyFill="1" applyBorder="1" applyAlignment="1">
      <alignment vertical="center"/>
    </xf>
    <xf numFmtId="38" fontId="13" fillId="3" borderId="7" xfId="26" applyFont="1" applyFill="1" applyBorder="1" applyAlignment="1">
      <alignment horizontal="right" vertical="center"/>
    </xf>
    <xf numFmtId="38" fontId="13" fillId="3" borderId="4" xfId="26" applyFont="1" applyFill="1" applyBorder="1" applyAlignment="1">
      <alignment horizontal="right" vertical="center"/>
    </xf>
    <xf numFmtId="3" fontId="14" fillId="3" borderId="0" xfId="12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27" xfId="0" applyNumberFormat="1" applyFont="1" applyFill="1" applyBorder="1" applyAlignment="1" applyProtection="1">
      <alignment horizontal="center" vertical="center"/>
    </xf>
    <xf numFmtId="0" fontId="13" fillId="3" borderId="38" xfId="0" applyNumberFormat="1" applyFont="1" applyFill="1" applyBorder="1" applyAlignment="1" applyProtection="1">
      <alignment horizontal="center" vertical="center" shrinkToFit="1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5" xfId="0" applyNumberFormat="1" applyFont="1" applyFill="1" applyBorder="1" applyAlignment="1" applyProtection="1">
      <alignment horizontal="center" vertical="center"/>
    </xf>
    <xf numFmtId="178" fontId="13" fillId="3" borderId="6" xfId="14" applyNumberFormat="1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3" fillId="3" borderId="14" xfId="0" applyNumberFormat="1" applyFont="1" applyFill="1" applyBorder="1" applyAlignment="1" applyProtection="1">
      <alignment horizontal="center" vertical="center"/>
    </xf>
    <xf numFmtId="178" fontId="13" fillId="3" borderId="15" xfId="14" applyNumberFormat="1" applyFont="1" applyFill="1" applyBorder="1" applyAlignment="1">
      <alignment horizontal="center" vertical="center"/>
    </xf>
    <xf numFmtId="0" fontId="13" fillId="3" borderId="2" xfId="12" applyFont="1" applyFill="1" applyBorder="1" applyAlignment="1">
      <alignment horizontal="centerContinuous" vertical="center"/>
    </xf>
    <xf numFmtId="0" fontId="13" fillId="3" borderId="38" xfId="0" applyNumberFormat="1" applyFont="1" applyFill="1" applyBorder="1" applyAlignment="1" applyProtection="1">
      <alignment horizontal="center" vertical="center"/>
    </xf>
    <xf numFmtId="37" fontId="14" fillId="3" borderId="0" xfId="14" applyFont="1" applyFill="1" applyAlignment="1">
      <alignment vertical="center"/>
    </xf>
    <xf numFmtId="38" fontId="13" fillId="3" borderId="0" xfId="26" applyFont="1" applyFill="1" applyBorder="1" applyAlignment="1">
      <alignment horizontal="right" vertical="center"/>
    </xf>
    <xf numFmtId="38" fontId="13" fillId="3" borderId="1" xfId="26" applyFont="1" applyFill="1" applyBorder="1" applyAlignment="1">
      <alignment horizontal="right" vertical="center"/>
    </xf>
    <xf numFmtId="37" fontId="14" fillId="3" borderId="0" xfId="14" applyFont="1" applyFill="1" applyBorder="1" applyAlignment="1">
      <alignment vertical="center"/>
    </xf>
    <xf numFmtId="37" fontId="13" fillId="3" borderId="0" xfId="14" applyFont="1" applyFill="1" applyBorder="1" applyAlignment="1">
      <alignment vertical="center"/>
    </xf>
    <xf numFmtId="178" fontId="13" fillId="3" borderId="2" xfId="14" applyNumberFormat="1" applyFont="1" applyFill="1" applyBorder="1" applyAlignment="1">
      <alignment horizontal="center" vertical="center"/>
    </xf>
    <xf numFmtId="183" fontId="13" fillId="3" borderId="28" xfId="26" applyNumberFormat="1" applyFont="1" applyFill="1" applyBorder="1" applyAlignment="1">
      <alignment horizontal="right" vertical="center"/>
    </xf>
    <xf numFmtId="183" fontId="13" fillId="3" borderId="35" xfId="26" applyNumberFormat="1" applyFont="1" applyFill="1" applyBorder="1" applyAlignment="1">
      <alignment horizontal="right" vertical="center"/>
    </xf>
    <xf numFmtId="183" fontId="13" fillId="3" borderId="31" xfId="26" applyNumberFormat="1" applyFont="1" applyFill="1" applyBorder="1" applyAlignment="1">
      <alignment horizontal="right" vertical="center"/>
    </xf>
    <xf numFmtId="183" fontId="13" fillId="3" borderId="38" xfId="26" applyNumberFormat="1" applyFont="1" applyFill="1" applyBorder="1" applyAlignment="1">
      <alignment horizontal="right" vertical="center"/>
    </xf>
    <xf numFmtId="0" fontId="14" fillId="3" borderId="53" xfId="14" applyNumberFormat="1" applyFont="1" applyFill="1" applyBorder="1" applyAlignment="1">
      <alignment vertical="center"/>
    </xf>
    <xf numFmtId="0" fontId="13" fillId="3" borderId="53" xfId="14" applyNumberFormat="1" applyFont="1" applyFill="1" applyBorder="1" applyAlignment="1" applyProtection="1">
      <alignment horizontal="centerContinuous" vertical="center"/>
    </xf>
    <xf numFmtId="0" fontId="13" fillId="3" borderId="2" xfId="14" applyNumberFormat="1" applyFont="1" applyFill="1" applyBorder="1" applyAlignment="1" applyProtection="1">
      <alignment horizontal="centerContinuous" vertical="center"/>
    </xf>
    <xf numFmtId="0" fontId="13" fillId="3" borderId="31" xfId="23" applyNumberFormat="1" applyFont="1" applyFill="1" applyBorder="1" applyAlignment="1">
      <alignment horizontal="right" vertical="center"/>
    </xf>
    <xf numFmtId="37" fontId="13" fillId="3" borderId="31" xfId="23" applyFont="1" applyFill="1" applyBorder="1" applyAlignment="1">
      <alignment horizontal="right" vertical="center"/>
    </xf>
    <xf numFmtId="37" fontId="13" fillId="3" borderId="18" xfId="23" applyFont="1" applyFill="1" applyBorder="1" applyAlignment="1">
      <alignment horizontal="right" vertical="center"/>
    </xf>
    <xf numFmtId="37" fontId="13" fillId="3" borderId="38" xfId="23" applyFont="1" applyFill="1" applyBorder="1" applyAlignment="1">
      <alignment horizontal="right" vertical="center"/>
    </xf>
    <xf numFmtId="0" fontId="13" fillId="3" borderId="12" xfId="14" applyNumberFormat="1" applyFont="1" applyFill="1" applyBorder="1" applyAlignment="1" applyProtection="1">
      <alignment horizontal="centerContinuous" vertical="center"/>
    </xf>
    <xf numFmtId="3" fontId="13" fillId="3" borderId="16" xfId="14" applyNumberFormat="1" applyFont="1" applyFill="1" applyBorder="1" applyAlignment="1">
      <alignment horizontal="right" vertical="center"/>
    </xf>
    <xf numFmtId="3" fontId="13" fillId="3" borderId="13" xfId="14" applyNumberFormat="1" applyFont="1" applyFill="1" applyBorder="1" applyAlignment="1">
      <alignment horizontal="right" vertical="center"/>
    </xf>
    <xf numFmtId="3" fontId="13" fillId="3" borderId="18" xfId="14" applyNumberFormat="1" applyFont="1" applyFill="1" applyBorder="1" applyAlignment="1">
      <alignment horizontal="right" vertical="center"/>
    </xf>
    <xf numFmtId="37" fontId="13" fillId="3" borderId="14" xfId="23" applyFont="1" applyFill="1" applyBorder="1" applyAlignment="1">
      <alignment horizontal="right" vertical="center"/>
    </xf>
    <xf numFmtId="189" fontId="13" fillId="3" borderId="7" xfId="14" applyNumberFormat="1" applyFont="1" applyFill="1" applyBorder="1" applyAlignment="1">
      <alignment horizontal="right" vertical="center"/>
    </xf>
    <xf numFmtId="190" fontId="13" fillId="3" borderId="4" xfId="14" applyNumberFormat="1" applyFont="1" applyFill="1" applyBorder="1" applyAlignment="1">
      <alignment horizontal="right" vertical="center"/>
    </xf>
    <xf numFmtId="190" fontId="13" fillId="3" borderId="9" xfId="14" applyNumberFormat="1" applyFont="1" applyFill="1" applyBorder="1" applyAlignment="1">
      <alignment horizontal="right" vertical="center"/>
    </xf>
    <xf numFmtId="185" fontId="13" fillId="3" borderId="9" xfId="23" applyNumberFormat="1" applyFont="1" applyFill="1" applyBorder="1" applyAlignment="1">
      <alignment horizontal="right" vertical="center"/>
    </xf>
    <xf numFmtId="190" fontId="13" fillId="3" borderId="5" xfId="23" applyNumberFormat="1" applyFont="1" applyFill="1" applyBorder="1" applyAlignment="1">
      <alignment horizontal="right" vertical="center"/>
    </xf>
    <xf numFmtId="0" fontId="13" fillId="3" borderId="53" xfId="12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3" fontId="14" fillId="3" borderId="0" xfId="14" applyNumberFormat="1" applyFont="1" applyFill="1" applyAlignment="1">
      <alignment horizontal="left" vertical="center"/>
    </xf>
    <xf numFmtId="191" fontId="13" fillId="3" borderId="28" xfId="14" applyNumberFormat="1" applyFont="1" applyFill="1" applyBorder="1" applyAlignment="1">
      <alignment horizontal="right" vertical="center"/>
    </xf>
    <xf numFmtId="191" fontId="13" fillId="3" borderId="30" xfId="14" applyNumberFormat="1" applyFont="1" applyFill="1" applyBorder="1" applyAlignment="1">
      <alignment horizontal="right" vertical="center"/>
    </xf>
    <xf numFmtId="191" fontId="13" fillId="3" borderId="31" xfId="14" applyNumberFormat="1" applyFont="1" applyFill="1" applyBorder="1" applyAlignment="1">
      <alignment horizontal="right" vertical="center"/>
    </xf>
    <xf numFmtId="191" fontId="13" fillId="3" borderId="38" xfId="14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3" fontId="13" fillId="3" borderId="35" xfId="14" applyNumberFormat="1" applyFont="1" applyFill="1" applyBorder="1" applyAlignment="1">
      <alignment horizontal="right" vertical="center"/>
    </xf>
    <xf numFmtId="183" fontId="13" fillId="3" borderId="30" xfId="26" applyNumberFormat="1" applyFont="1" applyFill="1" applyBorder="1" applyAlignment="1">
      <alignment horizontal="right" vertical="center"/>
    </xf>
    <xf numFmtId="183" fontId="13" fillId="3" borderId="34" xfId="26" applyNumberFormat="1" applyFont="1" applyFill="1" applyBorder="1" applyAlignment="1">
      <alignment horizontal="right" vertical="center"/>
    </xf>
    <xf numFmtId="0" fontId="13" fillId="3" borderId="27" xfId="0" applyNumberFormat="1" applyFont="1" applyFill="1" applyBorder="1" applyAlignment="1" applyProtection="1">
      <alignment horizontal="center" vertical="center" wrapText="1"/>
    </xf>
    <xf numFmtId="37" fontId="13" fillId="3" borderId="2" xfId="14" applyFont="1" applyFill="1" applyBorder="1" applyAlignment="1">
      <alignment horizontal="center" vertical="center" shrinkToFit="1"/>
    </xf>
    <xf numFmtId="37" fontId="13" fillId="3" borderId="15" xfId="14" applyFont="1" applyFill="1" applyBorder="1" applyAlignment="1">
      <alignment horizontal="center" vertical="center" shrinkToFit="1"/>
    </xf>
    <xf numFmtId="3" fontId="13" fillId="3" borderId="34" xfId="16" applyNumberFormat="1" applyFont="1" applyFill="1" applyBorder="1" applyAlignment="1">
      <alignment horizontal="right" vertical="center"/>
    </xf>
    <xf numFmtId="3" fontId="13" fillId="3" borderId="33" xfId="16" applyNumberFormat="1" applyFont="1" applyFill="1" applyBorder="1" applyAlignment="1">
      <alignment horizontal="right" vertical="center"/>
    </xf>
    <xf numFmtId="0" fontId="13" fillId="3" borderId="0" xfId="0" applyNumberFormat="1" applyFont="1" applyFill="1" applyAlignment="1" applyProtection="1">
      <alignment horizontal="left" vertical="center"/>
    </xf>
    <xf numFmtId="192" fontId="13" fillId="3" borderId="30" xfId="26" applyNumberFormat="1" applyFont="1" applyFill="1" applyBorder="1" applyAlignment="1">
      <alignment horizontal="right" vertical="center"/>
    </xf>
    <xf numFmtId="192" fontId="13" fillId="3" borderId="31" xfId="26" applyNumberFormat="1" applyFont="1" applyFill="1" applyBorder="1" applyAlignment="1">
      <alignment horizontal="right" vertical="center"/>
    </xf>
    <xf numFmtId="192" fontId="13" fillId="3" borderId="34" xfId="26" applyNumberFormat="1" applyFont="1" applyFill="1" applyBorder="1" applyAlignment="1">
      <alignment horizontal="right" vertical="center"/>
    </xf>
    <xf numFmtId="183" fontId="13" fillId="3" borderId="28" xfId="26" applyNumberFormat="1" applyFont="1" applyFill="1" applyBorder="1">
      <alignment vertical="center"/>
    </xf>
    <xf numFmtId="183" fontId="13" fillId="3" borderId="31" xfId="26" applyNumberFormat="1" applyFont="1" applyFill="1" applyBorder="1">
      <alignment vertical="center"/>
    </xf>
    <xf numFmtId="183" fontId="13" fillId="3" borderId="38" xfId="26" applyNumberFormat="1" applyFont="1" applyFill="1" applyBorder="1">
      <alignment vertical="center"/>
    </xf>
    <xf numFmtId="191" fontId="14" fillId="3" borderId="0" xfId="0" applyNumberFormat="1" applyFont="1" applyFill="1" applyBorder="1" applyAlignment="1">
      <alignment vertical="center"/>
    </xf>
    <xf numFmtId="193" fontId="13" fillId="3" borderId="0" xfId="0" applyNumberFormat="1" applyFont="1" applyFill="1" applyAlignment="1">
      <alignment vertical="center"/>
    </xf>
    <xf numFmtId="0" fontId="13" fillId="3" borderId="5" xfId="12" applyFont="1" applyFill="1" applyBorder="1" applyAlignment="1">
      <alignment horizontal="center" vertical="center" shrinkToFit="1"/>
    </xf>
    <xf numFmtId="177" fontId="13" fillId="3" borderId="6" xfId="14" applyNumberFormat="1" applyFont="1" applyFill="1" applyBorder="1" applyAlignment="1" applyProtection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/>
    </xf>
    <xf numFmtId="177" fontId="13" fillId="3" borderId="5" xfId="0" applyNumberFormat="1" applyFont="1" applyFill="1" applyBorder="1" applyAlignment="1">
      <alignment horizontal="center" vertical="center"/>
    </xf>
    <xf numFmtId="177" fontId="6" fillId="3" borderId="27" xfId="14" applyNumberFormat="1" applyFont="1" applyFill="1" applyBorder="1" applyAlignment="1" applyProtection="1">
      <alignment horizontal="distributed" vertical="center" wrapText="1"/>
    </xf>
    <xf numFmtId="0" fontId="12" fillId="3" borderId="38" xfId="0" applyFont="1" applyFill="1" applyBorder="1" applyAlignment="1">
      <alignment horizontal="distributed" vertical="center" wrapText="1"/>
    </xf>
    <xf numFmtId="178" fontId="13" fillId="3" borderId="6" xfId="14" applyNumberFormat="1" applyFont="1" applyFill="1" applyBorder="1" applyAlignment="1" applyProtection="1">
      <alignment horizontal="center" vertical="center"/>
    </xf>
    <xf numFmtId="177" fontId="13" fillId="3" borderId="5" xfId="14" applyNumberFormat="1" applyFont="1" applyFill="1" applyBorder="1" applyAlignment="1" applyProtection="1">
      <alignment horizontal="center" vertical="center"/>
    </xf>
    <xf numFmtId="177" fontId="14" fillId="3" borderId="0" xfId="14" applyNumberFormat="1" applyFont="1" applyFill="1" applyAlignment="1">
      <alignment vertical="center"/>
    </xf>
    <xf numFmtId="177" fontId="13" fillId="3" borderId="2" xfId="14" applyNumberFormat="1" applyFont="1" applyFill="1" applyBorder="1" applyAlignment="1" applyProtection="1">
      <alignment horizontal="center" vertical="center"/>
    </xf>
    <xf numFmtId="177" fontId="13" fillId="3" borderId="53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7" fontId="13" fillId="3" borderId="27" xfId="14" applyNumberFormat="1" applyFont="1" applyFill="1" applyBorder="1" applyAlignment="1" applyProtection="1">
      <alignment horizontal="distributed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177" fontId="14" fillId="3" borderId="0" xfId="14" applyNumberFormat="1" applyFont="1" applyFill="1" applyAlignment="1">
      <alignment vertical="center" wrapText="1"/>
    </xf>
    <xf numFmtId="177" fontId="13" fillId="3" borderId="15" xfId="14" applyNumberFormat="1" applyFont="1" applyFill="1" applyBorder="1" applyAlignment="1" applyProtection="1">
      <alignment horizontal="center" vertical="center"/>
    </xf>
    <xf numFmtId="177" fontId="13" fillId="3" borderId="14" xfId="0" applyNumberFormat="1" applyFont="1" applyFill="1" applyBorder="1" applyAlignment="1">
      <alignment horizontal="center" vertical="center"/>
    </xf>
    <xf numFmtId="177" fontId="14" fillId="3" borderId="0" xfId="14" applyNumberFormat="1" applyFont="1" applyFill="1" applyAlignment="1" applyProtection="1">
      <alignment horizontal="left" vertical="center"/>
    </xf>
    <xf numFmtId="37" fontId="13" fillId="3" borderId="28" xfId="18" applyFont="1" applyFill="1" applyBorder="1" applyAlignment="1">
      <alignment horizontal="right" vertical="center"/>
    </xf>
    <xf numFmtId="0" fontId="13" fillId="3" borderId="30" xfId="18" applyNumberFormat="1" applyFont="1" applyFill="1" applyBorder="1" applyAlignment="1">
      <alignment horizontal="right" vertical="center"/>
    </xf>
    <xf numFmtId="178" fontId="13" fillId="3" borderId="5" xfId="18" applyNumberFormat="1" applyFont="1" applyFill="1" applyBorder="1" applyAlignment="1">
      <alignment horizontal="center" vertical="center" shrinkToFit="1"/>
    </xf>
    <xf numFmtId="0" fontId="13" fillId="3" borderId="27" xfId="17" quotePrefix="1" applyNumberFormat="1" applyFont="1" applyFill="1" applyBorder="1" applyAlignment="1">
      <alignment horizontal="center" vertical="center" wrapText="1"/>
    </xf>
    <xf numFmtId="0" fontId="13" fillId="3" borderId="38" xfId="17" quotePrefix="1" applyNumberFormat="1" applyFont="1" applyFill="1" applyBorder="1" applyAlignment="1">
      <alignment horizontal="center" vertical="center"/>
    </xf>
    <xf numFmtId="178" fontId="13" fillId="3" borderId="38" xfId="18" applyNumberFormat="1" applyFont="1" applyFill="1" applyBorder="1" applyAlignment="1">
      <alignment horizontal="center" vertical="center" shrinkToFit="1"/>
    </xf>
    <xf numFmtId="37" fontId="13" fillId="3" borderId="31" xfId="18" applyFont="1" applyFill="1" applyBorder="1" applyAlignment="1">
      <alignment vertical="center"/>
    </xf>
    <xf numFmtId="0" fontId="13" fillId="3" borderId="38" xfId="14" applyNumberFormat="1" applyFont="1" applyFill="1" applyBorder="1" applyAlignment="1">
      <alignment horizontal="right" vertical="center"/>
    </xf>
    <xf numFmtId="46" fontId="14" fillId="3" borderId="0" xfId="14" applyNumberFormat="1" applyFont="1" applyFill="1" applyBorder="1" applyAlignment="1">
      <alignment vertical="center"/>
    </xf>
    <xf numFmtId="0" fontId="14" fillId="3" borderId="53" xfId="0" applyFont="1" applyFill="1" applyBorder="1" applyAlignment="1">
      <alignment horizontal="left" vertical="center"/>
    </xf>
    <xf numFmtId="37" fontId="13" fillId="3" borderId="38" xfId="14" applyFont="1" applyFill="1" applyBorder="1" applyAlignment="1">
      <alignment horizontal="center" vertical="center"/>
    </xf>
    <xf numFmtId="38" fontId="13" fillId="3" borderId="30" xfId="2" applyFont="1" applyFill="1" applyBorder="1" applyAlignment="1" applyProtection="1">
      <alignment horizontal="center" vertical="center"/>
    </xf>
    <xf numFmtId="38" fontId="14" fillId="3" borderId="53" xfId="2" applyFont="1" applyFill="1" applyBorder="1" applyAlignment="1">
      <alignment vertical="center"/>
    </xf>
    <xf numFmtId="38" fontId="14" fillId="3" borderId="0" xfId="0" applyNumberFormat="1" applyFont="1" applyFill="1" applyAlignment="1">
      <alignment vertical="center"/>
    </xf>
  </cellXfs>
  <cellStyles count="27">
    <cellStyle name="桁区切り 2" xfId="1"/>
    <cellStyle name="桁区切り 2 2" xfId="2"/>
    <cellStyle name="桁区切り 3 2" xfId="3"/>
    <cellStyle name="桁区切り 5" xfId="4"/>
    <cellStyle name="桁区切り_R2_24市町村勢編(1-33)" xfId="5"/>
    <cellStyle name="桁区切り_R2_24市町村勢編(1-33)_2" xfId="6"/>
    <cellStyle name="標準" xfId="0" builtinId="0"/>
    <cellStyle name="標準 2" xfId="7"/>
    <cellStyle name="標準 2 2" xfId="8"/>
    <cellStyle name="標準 2 4" xfId="9"/>
    <cellStyle name="標準 4" xfId="10"/>
    <cellStyle name="標準 4 2" xfId="11"/>
    <cellStyle name="標準 5" xfId="12"/>
    <cellStyle name="標準 5_R2_24市町村勢編(1-33)" xfId="13"/>
    <cellStyle name="標準_24_市町村編その1" xfId="14"/>
    <cellStyle name="標準_24_市町村編その1_20～33" xfId="15"/>
    <cellStyle name="標準_24_市町村編その1_R2_24市町村勢編(1-33)_1" xfId="16"/>
    <cellStyle name="標準_Book10" xfId="17"/>
    <cellStyle name="標準_Book10_20～33" xfId="18"/>
    <cellStyle name="標準_R2_24市町村勢編(1-33)" xfId="19"/>
    <cellStyle name="標準_R2_24市町村勢編(1-33)_2" xfId="20"/>
    <cellStyle name="標準_市町村勢編" xfId="21"/>
    <cellStyle name="標準_扉" xfId="22"/>
    <cellStyle name="標準_２５市町村編その２" xfId="23"/>
    <cellStyle name="標準_２５市町村編その２_20～33" xfId="24"/>
    <cellStyle name="標準_２５市町村編その２_R2_24市町村勢編(1-33)" xfId="25"/>
    <cellStyle name="桁区切り" xfId="2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AG28"/>
  <sheetViews>
    <sheetView showGridLines="0" workbookViewId="0">
      <selection activeCell="Z10" sqref="Z10"/>
    </sheetView>
  </sheetViews>
  <sheetFormatPr defaultColWidth="4.125" defaultRowHeight="15.9" customHeight="1"/>
  <cols>
    <col min="1" max="3" width="4.125" style="1"/>
    <col min="4" max="4" width="4.625" style="1" bestFit="1" customWidth="1"/>
    <col min="5" max="16384" width="4.125" style="1"/>
  </cols>
  <sheetData>
    <row r="1" spans="1:33" ht="15.9" customHeight="1"/>
    <row r="2" spans="1:33" ht="15.9" customHeight="1"/>
    <row r="3" spans="1:33" ht="63.9" customHeight="1">
      <c r="A3" s="3" t="s">
        <v>316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3" ht="15.9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33" ht="15.9" customHeight="1"/>
    <row r="6" spans="1:33" ht="15.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33" s="2" customFormat="1" ht="32.049999999999997" customHeight="1">
      <c r="A7" s="5"/>
      <c r="B7" s="5"/>
      <c r="C7" s="5"/>
      <c r="D7" s="7">
        <v>1</v>
      </c>
      <c r="E7" s="12" t="s">
        <v>319</v>
      </c>
      <c r="F7" s="12"/>
      <c r="G7" s="12"/>
      <c r="H7" s="12"/>
      <c r="I7" s="12"/>
      <c r="J7" s="12"/>
      <c r="K7" s="10"/>
      <c r="L7" s="7">
        <v>18</v>
      </c>
      <c r="M7" s="18" t="s">
        <v>181</v>
      </c>
      <c r="N7" s="19"/>
      <c r="O7" s="19"/>
      <c r="P7" s="19"/>
      <c r="Q7" s="19"/>
      <c r="R7" s="12"/>
      <c r="S7" s="5"/>
      <c r="T7" s="5"/>
      <c r="AA7" s="1"/>
      <c r="AB7" s="1"/>
      <c r="AC7" s="1"/>
      <c r="AD7" s="1"/>
      <c r="AE7" s="1"/>
      <c r="AF7" s="1"/>
      <c r="AG7" s="1"/>
    </row>
    <row r="8" spans="1:33" s="2" customFormat="1" ht="32.049999999999997" customHeight="1">
      <c r="A8" s="5"/>
      <c r="B8" s="5"/>
      <c r="C8" s="5"/>
      <c r="D8" s="8">
        <v>2</v>
      </c>
      <c r="E8" s="13" t="s">
        <v>214</v>
      </c>
      <c r="F8" s="13"/>
      <c r="G8" s="13"/>
      <c r="H8" s="13"/>
      <c r="I8" s="13"/>
      <c r="J8" s="13"/>
      <c r="K8" s="10"/>
      <c r="L8" s="8">
        <v>19</v>
      </c>
      <c r="M8" s="13" t="s">
        <v>187</v>
      </c>
      <c r="N8" s="13"/>
      <c r="O8" s="13"/>
      <c r="P8" s="13"/>
      <c r="Q8" s="13"/>
      <c r="R8" s="13"/>
      <c r="S8" s="5"/>
      <c r="T8" s="5"/>
      <c r="AA8" s="1"/>
      <c r="AB8" s="1"/>
      <c r="AC8" s="1"/>
      <c r="AD8" s="1"/>
      <c r="AE8" s="1"/>
      <c r="AF8" s="1"/>
      <c r="AG8" s="1"/>
    </row>
    <row r="9" spans="1:33" s="2" customFormat="1" ht="32.049999999999997" customHeight="1">
      <c r="A9" s="5"/>
      <c r="B9" s="5"/>
      <c r="C9" s="5"/>
      <c r="D9" s="8">
        <v>3</v>
      </c>
      <c r="E9" s="13" t="s">
        <v>321</v>
      </c>
      <c r="F9" s="13"/>
      <c r="G9" s="13"/>
      <c r="H9" s="13"/>
      <c r="I9" s="13"/>
      <c r="J9" s="13"/>
      <c r="K9" s="10"/>
      <c r="L9" s="8">
        <v>20</v>
      </c>
      <c r="M9" s="13" t="s">
        <v>483</v>
      </c>
      <c r="N9" s="13"/>
      <c r="O9" s="13"/>
      <c r="P9" s="13"/>
      <c r="Q9" s="13"/>
      <c r="R9" s="13"/>
      <c r="S9" s="5"/>
      <c r="T9" s="5"/>
      <c r="AA9" s="1"/>
      <c r="AB9" s="1"/>
      <c r="AC9" s="1"/>
      <c r="AD9" s="1"/>
      <c r="AE9" s="1"/>
      <c r="AF9" s="1"/>
      <c r="AG9" s="1"/>
    </row>
    <row r="10" spans="1:33" s="2" customFormat="1" ht="32.049999999999997" customHeight="1">
      <c r="A10" s="5"/>
      <c r="B10" s="5"/>
      <c r="C10" s="5"/>
      <c r="D10" s="8">
        <v>4</v>
      </c>
      <c r="E10" s="13" t="s">
        <v>474</v>
      </c>
      <c r="F10" s="13"/>
      <c r="G10" s="13"/>
      <c r="H10" s="13"/>
      <c r="I10" s="13"/>
      <c r="J10" s="13"/>
      <c r="K10" s="10"/>
      <c r="L10" s="8">
        <v>21</v>
      </c>
      <c r="M10" s="13" t="s">
        <v>322</v>
      </c>
      <c r="N10" s="13"/>
      <c r="O10" s="13"/>
      <c r="P10" s="13"/>
      <c r="Q10" s="13"/>
      <c r="R10" s="13"/>
      <c r="S10" s="5"/>
      <c r="T10" s="5"/>
      <c r="AA10" s="1"/>
      <c r="AB10" s="1"/>
      <c r="AC10" s="1"/>
      <c r="AD10" s="1"/>
      <c r="AE10" s="1"/>
      <c r="AF10" s="1"/>
      <c r="AG10" s="1"/>
    </row>
    <row r="11" spans="1:33" s="2" customFormat="1" ht="32.049999999999997" customHeight="1">
      <c r="A11" s="5"/>
      <c r="B11" s="5"/>
      <c r="C11" s="5"/>
      <c r="D11" s="8">
        <v>5</v>
      </c>
      <c r="E11" s="13" t="s">
        <v>475</v>
      </c>
      <c r="F11" s="13"/>
      <c r="G11" s="13"/>
      <c r="H11" s="13"/>
      <c r="I11" s="13"/>
      <c r="J11" s="13"/>
      <c r="K11" s="10"/>
      <c r="L11" s="8">
        <v>22</v>
      </c>
      <c r="M11" s="13" t="s">
        <v>113</v>
      </c>
      <c r="N11" s="13"/>
      <c r="O11" s="13"/>
      <c r="P11" s="13"/>
      <c r="Q11" s="13"/>
      <c r="R11" s="13"/>
      <c r="S11" s="5"/>
      <c r="T11" s="5"/>
      <c r="AA11" s="1"/>
      <c r="AB11" s="1"/>
      <c r="AC11" s="1"/>
      <c r="AD11" s="1"/>
      <c r="AE11" s="1"/>
      <c r="AF11" s="1"/>
      <c r="AG11" s="1"/>
    </row>
    <row r="12" spans="1:33" s="2" customFormat="1" ht="32.049999999999997" customHeight="1">
      <c r="A12" s="5"/>
      <c r="B12" s="5"/>
      <c r="C12" s="5"/>
      <c r="D12" s="8">
        <v>6</v>
      </c>
      <c r="E12" s="13" t="s">
        <v>477</v>
      </c>
      <c r="F12" s="13"/>
      <c r="G12" s="13"/>
      <c r="H12" s="13"/>
      <c r="I12" s="13"/>
      <c r="J12" s="13"/>
      <c r="K12" s="10"/>
      <c r="L12" s="8">
        <v>23</v>
      </c>
      <c r="M12" s="13" t="s">
        <v>256</v>
      </c>
      <c r="N12" s="13"/>
      <c r="O12" s="13"/>
      <c r="P12" s="13"/>
      <c r="Q12" s="13"/>
      <c r="R12" s="13"/>
      <c r="S12" s="5"/>
      <c r="T12" s="5"/>
      <c r="AA12" s="1"/>
      <c r="AB12" s="1"/>
      <c r="AC12" s="1"/>
      <c r="AD12" s="1"/>
      <c r="AE12" s="1"/>
      <c r="AF12" s="1"/>
      <c r="AG12" s="1"/>
    </row>
    <row r="13" spans="1:33" s="2" customFormat="1" ht="32.049999999999997" customHeight="1">
      <c r="A13" s="5"/>
      <c r="B13" s="5"/>
      <c r="C13" s="5"/>
      <c r="D13" s="8">
        <v>7</v>
      </c>
      <c r="E13" s="13" t="s">
        <v>323</v>
      </c>
      <c r="F13" s="13"/>
      <c r="G13" s="13"/>
      <c r="H13" s="13"/>
      <c r="I13" s="13"/>
      <c r="J13" s="13"/>
      <c r="K13" s="10"/>
      <c r="L13" s="8">
        <v>24</v>
      </c>
      <c r="M13" s="13" t="s">
        <v>484</v>
      </c>
      <c r="N13" s="13"/>
      <c r="O13" s="13"/>
      <c r="P13" s="13"/>
      <c r="Q13" s="13"/>
      <c r="R13" s="13"/>
      <c r="S13" s="5"/>
      <c r="T13" s="5"/>
      <c r="AA13" s="1"/>
      <c r="AB13" s="1"/>
      <c r="AC13" s="1"/>
      <c r="AD13" s="1"/>
      <c r="AE13" s="1"/>
      <c r="AF13" s="1"/>
      <c r="AG13" s="1"/>
    </row>
    <row r="14" spans="1:33" s="2" customFormat="1" ht="32.049999999999997" customHeight="1">
      <c r="A14" s="5"/>
      <c r="B14" s="5"/>
      <c r="C14" s="5"/>
      <c r="D14" s="8">
        <v>8</v>
      </c>
      <c r="E14" s="13" t="s">
        <v>326</v>
      </c>
      <c r="F14" s="13"/>
      <c r="G14" s="13"/>
      <c r="H14" s="13"/>
      <c r="I14" s="13"/>
      <c r="J14" s="13"/>
      <c r="K14" s="10"/>
      <c r="L14" s="8">
        <v>25</v>
      </c>
      <c r="M14" s="13" t="s">
        <v>22</v>
      </c>
      <c r="N14" s="13"/>
      <c r="O14" s="13"/>
      <c r="P14" s="13"/>
      <c r="Q14" s="13"/>
      <c r="R14" s="13"/>
      <c r="S14" s="5"/>
      <c r="T14" s="5"/>
      <c r="AA14" s="1"/>
      <c r="AB14" s="1"/>
      <c r="AC14" s="1"/>
      <c r="AD14" s="1"/>
      <c r="AE14" s="1"/>
      <c r="AF14" s="1"/>
      <c r="AG14" s="1"/>
    </row>
    <row r="15" spans="1:33" s="2" customFormat="1" ht="32.049999999999997" customHeight="1">
      <c r="A15" s="5"/>
      <c r="B15" s="5"/>
      <c r="C15" s="5"/>
      <c r="D15" s="8">
        <v>9</v>
      </c>
      <c r="E15" s="13" t="s">
        <v>478</v>
      </c>
      <c r="F15" s="13"/>
      <c r="G15" s="13"/>
      <c r="H15" s="13"/>
      <c r="I15" s="13"/>
      <c r="J15" s="13"/>
      <c r="K15" s="10"/>
      <c r="L15" s="8">
        <v>26</v>
      </c>
      <c r="M15" s="13" t="s">
        <v>59</v>
      </c>
      <c r="N15" s="13"/>
      <c r="O15" s="13"/>
      <c r="P15" s="13"/>
      <c r="Q15" s="13"/>
      <c r="R15" s="13"/>
      <c r="S15" s="5"/>
      <c r="T15" s="5"/>
      <c r="AA15" s="1"/>
      <c r="AB15" s="1"/>
      <c r="AC15" s="1"/>
      <c r="AD15" s="1"/>
      <c r="AE15" s="1"/>
      <c r="AF15" s="1"/>
      <c r="AG15" s="1"/>
    </row>
    <row r="16" spans="1:33" s="2" customFormat="1" ht="32.049999999999997" customHeight="1">
      <c r="A16" s="5"/>
      <c r="B16" s="5"/>
      <c r="C16" s="5"/>
      <c r="D16" s="8">
        <v>10</v>
      </c>
      <c r="E16" s="13" t="s">
        <v>479</v>
      </c>
      <c r="F16" s="13"/>
      <c r="G16" s="13"/>
      <c r="H16" s="13"/>
      <c r="I16" s="13"/>
      <c r="J16" s="13"/>
      <c r="K16" s="10"/>
      <c r="L16" s="8">
        <v>27</v>
      </c>
      <c r="M16" s="13" t="s">
        <v>485</v>
      </c>
      <c r="N16" s="13"/>
      <c r="O16" s="13"/>
      <c r="P16" s="13"/>
      <c r="Q16" s="13"/>
      <c r="R16" s="13"/>
      <c r="S16" s="5"/>
      <c r="T16" s="5"/>
    </row>
    <row r="17" spans="1:20" s="2" customFormat="1" ht="32.049999999999997" customHeight="1">
      <c r="A17" s="5"/>
      <c r="B17" s="5"/>
      <c r="C17" s="5"/>
      <c r="D17" s="8">
        <v>11</v>
      </c>
      <c r="E17" s="13" t="s">
        <v>467</v>
      </c>
      <c r="F17" s="13"/>
      <c r="G17" s="13"/>
      <c r="H17" s="13"/>
      <c r="I17" s="13"/>
      <c r="J17" s="13"/>
      <c r="K17" s="10"/>
      <c r="L17" s="8">
        <v>28</v>
      </c>
      <c r="M17" s="13" t="s">
        <v>328</v>
      </c>
      <c r="N17" s="13"/>
      <c r="O17" s="13"/>
      <c r="P17" s="13"/>
      <c r="Q17" s="13"/>
      <c r="R17" s="13"/>
      <c r="S17" s="5"/>
      <c r="T17" s="5"/>
    </row>
    <row r="18" spans="1:20" s="2" customFormat="1" ht="32.049999999999997" customHeight="1">
      <c r="A18" s="5"/>
      <c r="B18" s="5"/>
      <c r="C18" s="5"/>
      <c r="D18" s="8">
        <v>12</v>
      </c>
      <c r="E18" s="14" t="s">
        <v>288</v>
      </c>
      <c r="F18" s="16"/>
      <c r="G18" s="16"/>
      <c r="H18" s="16"/>
      <c r="I18" s="16"/>
      <c r="J18" s="13"/>
      <c r="K18" s="10"/>
      <c r="L18" s="8">
        <v>29</v>
      </c>
      <c r="M18" s="13" t="s">
        <v>486</v>
      </c>
      <c r="N18" s="13"/>
      <c r="O18" s="13"/>
      <c r="P18" s="13"/>
      <c r="Q18" s="13"/>
      <c r="R18" s="13"/>
      <c r="S18" s="5"/>
      <c r="T18" s="5"/>
    </row>
    <row r="19" spans="1:20" s="2" customFormat="1" ht="32.049999999999997" customHeight="1">
      <c r="A19" s="5"/>
      <c r="B19" s="5"/>
      <c r="C19" s="5"/>
      <c r="D19" s="8">
        <v>13</v>
      </c>
      <c r="E19" s="14" t="s">
        <v>480</v>
      </c>
      <c r="F19" s="16"/>
      <c r="G19" s="16"/>
      <c r="H19" s="16"/>
      <c r="I19" s="16"/>
      <c r="J19" s="13"/>
      <c r="K19" s="10"/>
      <c r="L19" s="8">
        <v>30</v>
      </c>
      <c r="M19" s="13" t="s">
        <v>299</v>
      </c>
      <c r="N19" s="13"/>
      <c r="O19" s="13"/>
      <c r="P19" s="13"/>
      <c r="Q19" s="13"/>
      <c r="R19" s="13"/>
      <c r="S19" s="5"/>
      <c r="T19" s="5"/>
    </row>
    <row r="20" spans="1:20" s="2" customFormat="1" ht="32.049999999999997" customHeight="1">
      <c r="A20" s="5"/>
      <c r="B20" s="5"/>
      <c r="C20" s="5"/>
      <c r="D20" s="8">
        <v>14</v>
      </c>
      <c r="E20" s="13" t="s">
        <v>482</v>
      </c>
      <c r="F20" s="13"/>
      <c r="G20" s="13"/>
      <c r="H20" s="13"/>
      <c r="I20" s="13"/>
      <c r="J20" s="13"/>
      <c r="K20" s="10"/>
      <c r="L20" s="8">
        <v>31</v>
      </c>
      <c r="M20" s="13" t="s">
        <v>124</v>
      </c>
      <c r="N20" s="13"/>
      <c r="O20" s="13"/>
      <c r="P20" s="13"/>
      <c r="Q20" s="13"/>
      <c r="R20" s="13"/>
      <c r="S20" s="5"/>
      <c r="T20" s="5"/>
    </row>
    <row r="21" spans="1:20" s="2" customFormat="1" ht="32.049999999999997" customHeight="1">
      <c r="A21" s="5"/>
      <c r="B21" s="5"/>
      <c r="C21" s="5"/>
      <c r="D21" s="8">
        <v>15</v>
      </c>
      <c r="E21" s="14" t="s">
        <v>476</v>
      </c>
      <c r="F21" s="16"/>
      <c r="G21" s="16"/>
      <c r="H21" s="16"/>
      <c r="I21" s="16"/>
      <c r="J21" s="13"/>
      <c r="K21" s="10"/>
      <c r="L21" s="8">
        <v>32</v>
      </c>
      <c r="M21" s="13" t="s">
        <v>272</v>
      </c>
      <c r="N21" s="13"/>
      <c r="O21" s="13"/>
      <c r="P21" s="13"/>
      <c r="Q21" s="13"/>
      <c r="R21" s="13"/>
      <c r="S21" s="5"/>
      <c r="T21" s="5"/>
    </row>
    <row r="22" spans="1:20" s="2" customFormat="1" ht="32.049999999999997" customHeight="1">
      <c r="A22" s="5"/>
      <c r="B22" s="5"/>
      <c r="C22" s="5"/>
      <c r="D22" s="8">
        <v>16</v>
      </c>
      <c r="E22" s="15" t="s">
        <v>164</v>
      </c>
      <c r="F22" s="17"/>
      <c r="G22" s="17"/>
      <c r="H22" s="17"/>
      <c r="I22" s="17"/>
      <c r="J22" s="17"/>
      <c r="K22" s="10"/>
      <c r="L22" s="8">
        <v>33</v>
      </c>
      <c r="M22" s="13" t="s">
        <v>487</v>
      </c>
      <c r="N22" s="13"/>
      <c r="O22" s="13"/>
      <c r="P22" s="13"/>
      <c r="Q22" s="13"/>
      <c r="R22" s="13"/>
      <c r="S22" s="5"/>
      <c r="T22" s="5"/>
    </row>
    <row r="23" spans="1:20" s="2" customFormat="1" ht="32.049999999999997" customHeight="1">
      <c r="A23" s="5"/>
      <c r="B23" s="5"/>
      <c r="C23" s="5"/>
      <c r="D23" s="8">
        <v>17</v>
      </c>
      <c r="E23" s="14" t="s">
        <v>372</v>
      </c>
      <c r="F23" s="16"/>
      <c r="G23" s="16"/>
      <c r="H23" s="16"/>
      <c r="I23" s="16"/>
      <c r="J23" s="13"/>
      <c r="K23" s="10"/>
      <c r="L23" s="9"/>
      <c r="M23" s="5"/>
      <c r="N23" s="10"/>
      <c r="O23" s="10"/>
      <c r="P23" s="10"/>
      <c r="Q23" s="10"/>
      <c r="R23" s="10"/>
      <c r="S23" s="5"/>
      <c r="T23" s="5"/>
    </row>
    <row r="24" spans="1:20" s="2" customFormat="1" ht="32.049999999999997" customHeight="1">
      <c r="A24" s="5"/>
      <c r="B24" s="5"/>
      <c r="C24" s="5"/>
      <c r="D24" s="9"/>
      <c r="E24" s="10"/>
      <c r="F24" s="10"/>
      <c r="G24" s="10"/>
      <c r="H24" s="10"/>
      <c r="I24" s="10"/>
      <c r="J24" s="10"/>
      <c r="K24" s="10"/>
      <c r="L24" s="9"/>
      <c r="M24" s="10"/>
      <c r="N24" s="10"/>
      <c r="O24" s="10"/>
      <c r="P24" s="10"/>
      <c r="Q24" s="10"/>
      <c r="R24" s="10"/>
      <c r="S24" s="5"/>
      <c r="T24" s="5"/>
    </row>
    <row r="25" spans="1:20" s="2" customFormat="1" ht="32.049999999999997" customHeight="1">
      <c r="A25" s="5"/>
      <c r="B25" s="5"/>
      <c r="C25" s="5"/>
      <c r="D25" s="10"/>
      <c r="E25" s="10"/>
      <c r="F25" s="10"/>
      <c r="G25" s="10"/>
      <c r="H25" s="10"/>
      <c r="I25" s="10"/>
      <c r="J25" s="10"/>
      <c r="K25" s="10"/>
      <c r="L25" s="9"/>
      <c r="M25" s="10"/>
      <c r="N25" s="10"/>
      <c r="O25" s="10"/>
      <c r="P25" s="10"/>
      <c r="Q25" s="10"/>
      <c r="R25" s="10"/>
      <c r="S25" s="5"/>
      <c r="T25" s="5"/>
    </row>
    <row r="26" spans="1:20" s="2" customFormat="1" ht="15" customHeight="1">
      <c r="A26" s="5"/>
      <c r="B26" s="5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  <c r="T26" s="5"/>
    </row>
    <row r="27" spans="1:20" s="2" customFormat="1" ht="15.9" customHeight="1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5"/>
      <c r="T27" s="5"/>
    </row>
    <row r="28" spans="1:20" s="2" customFormat="1" ht="15.9" customHeight="1"/>
    <row r="31" spans="1:20" ht="15.75" customHeight="1"/>
  </sheetData>
  <mergeCells count="7">
    <mergeCell ref="A3:T3"/>
    <mergeCell ref="M7:Q7"/>
    <mergeCell ref="E18:I18"/>
    <mergeCell ref="E19:I19"/>
    <mergeCell ref="E21:I21"/>
    <mergeCell ref="E22:J22"/>
    <mergeCell ref="E23:I23"/>
  </mergeCells>
  <phoneticPr fontId="4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"/>
  <sheetViews>
    <sheetView showGridLines="0" zoomScaleSheetLayoutView="100" workbookViewId="0">
      <selection activeCell="Z10" sqref="Z10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2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" ht="15.9" customHeight="1">
      <c r="A1" s="20" t="s">
        <v>341</v>
      </c>
    </row>
    <row r="10" spans="1:1" ht="15.9" customHeight="1"/>
  </sheetData>
  <phoneticPr fontId="4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N75"/>
  <sheetViews>
    <sheetView showGridLines="0" view="pageBreakPreview" zoomScaleSheetLayoutView="100" workbookViewId="0">
      <selection activeCell="Z10" sqref="Z10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" width="12.625" style="23" customWidth="1"/>
    <col min="4" max="4" width="2.625" style="24" customWidth="1"/>
    <col min="5" max="7" width="10.625" style="25" customWidth="1"/>
    <col min="8" max="8" width="10.625" style="26" customWidth="1"/>
    <col min="9" max="14" width="10.625" style="25" customWidth="1"/>
    <col min="15" max="16384" width="7.125" style="20"/>
  </cols>
  <sheetData>
    <row r="1" spans="1:14" s="21" customFormat="1" ht="20" customHeight="1">
      <c r="A1" s="29" t="s">
        <v>355</v>
      </c>
      <c r="B1" s="41"/>
      <c r="C1" s="51" t="s">
        <v>199</v>
      </c>
      <c r="D1" s="68"/>
      <c r="E1" s="84" t="s">
        <v>392</v>
      </c>
      <c r="F1" s="84"/>
      <c r="G1" s="84"/>
      <c r="H1" s="84"/>
      <c r="I1" s="111"/>
      <c r="J1" s="118" t="s">
        <v>360</v>
      </c>
      <c r="K1" s="84"/>
      <c r="L1" s="84"/>
      <c r="M1" s="84"/>
      <c r="N1" s="111"/>
    </row>
    <row r="2" spans="1:14" s="21" customFormat="1" ht="20" customHeight="1">
      <c r="A2" s="30"/>
      <c r="B2" s="42"/>
      <c r="C2" s="52"/>
      <c r="D2" s="69"/>
      <c r="E2" s="85" t="s">
        <v>147</v>
      </c>
      <c r="F2" s="85" t="s">
        <v>149</v>
      </c>
      <c r="G2" s="85" t="s">
        <v>13</v>
      </c>
      <c r="H2" s="105" t="s">
        <v>9</v>
      </c>
      <c r="I2" s="85" t="s">
        <v>153</v>
      </c>
      <c r="J2" s="85" t="s">
        <v>154</v>
      </c>
      <c r="K2" s="85" t="s">
        <v>157</v>
      </c>
      <c r="L2" s="126" t="s">
        <v>158</v>
      </c>
      <c r="M2" s="85" t="s">
        <v>159</v>
      </c>
      <c r="N2" s="85" t="s">
        <v>265</v>
      </c>
    </row>
    <row r="3" spans="1:14" s="21" customFormat="1" ht="20" customHeight="1">
      <c r="A3" s="31"/>
      <c r="B3" s="43"/>
      <c r="C3" s="53"/>
      <c r="D3" s="70"/>
      <c r="E3" s="86"/>
      <c r="F3" s="86"/>
      <c r="G3" s="86"/>
      <c r="H3" s="106"/>
      <c r="I3" s="86"/>
      <c r="J3" s="86"/>
      <c r="K3" s="86"/>
      <c r="L3" s="127"/>
      <c r="M3" s="86"/>
      <c r="N3" s="86"/>
    </row>
    <row r="4" spans="1:14" s="21" customFormat="1" ht="20" customHeight="1">
      <c r="A4" s="32" t="s">
        <v>4</v>
      </c>
      <c r="B4" s="44"/>
      <c r="C4" s="54" t="s">
        <v>481</v>
      </c>
      <c r="D4" s="71"/>
      <c r="E4" s="87" t="s">
        <v>143</v>
      </c>
      <c r="F4" s="87" t="s">
        <v>143</v>
      </c>
      <c r="G4" s="87" t="s">
        <v>143</v>
      </c>
      <c r="H4" s="87" t="s">
        <v>143</v>
      </c>
      <c r="I4" s="87" t="s">
        <v>143</v>
      </c>
      <c r="J4" s="87" t="s">
        <v>143</v>
      </c>
      <c r="K4" s="87" t="s">
        <v>143</v>
      </c>
      <c r="L4" s="87" t="s">
        <v>143</v>
      </c>
      <c r="M4" s="87" t="s">
        <v>143</v>
      </c>
      <c r="N4" s="87" t="s">
        <v>143</v>
      </c>
    </row>
    <row r="5" spans="1:14" s="21" customFormat="1" ht="20" customHeight="1">
      <c r="A5" s="32" t="s">
        <v>10</v>
      </c>
      <c r="B5" s="44"/>
      <c r="C5" s="55" t="s">
        <v>17</v>
      </c>
      <c r="D5" s="72"/>
      <c r="E5" s="88" t="s">
        <v>17</v>
      </c>
      <c r="F5" s="88" t="s">
        <v>17</v>
      </c>
      <c r="G5" s="88" t="s">
        <v>17</v>
      </c>
      <c r="H5" s="107" t="s">
        <v>17</v>
      </c>
      <c r="I5" s="88" t="s">
        <v>17</v>
      </c>
      <c r="J5" s="88" t="s">
        <v>17</v>
      </c>
      <c r="K5" s="88" t="s">
        <v>17</v>
      </c>
      <c r="L5" s="128" t="s">
        <v>17</v>
      </c>
      <c r="M5" s="88" t="s">
        <v>17</v>
      </c>
      <c r="N5" s="129" t="s">
        <v>17</v>
      </c>
    </row>
    <row r="6" spans="1:14" s="21" customFormat="1" ht="20" customHeight="1">
      <c r="A6" s="33" t="s">
        <v>52</v>
      </c>
      <c r="B6" s="45"/>
      <c r="C6" s="56">
        <v>11637.519999999999</v>
      </c>
      <c r="D6" s="73"/>
      <c r="E6" s="89">
        <f t="shared" ref="E6:N6" si="0">SUM(E7:E31)</f>
        <v>4322.7081029999999</v>
      </c>
      <c r="F6" s="89">
        <f t="shared" si="0"/>
        <v>1298.098205</v>
      </c>
      <c r="G6" s="89">
        <f t="shared" si="0"/>
        <v>225.33734899999996</v>
      </c>
      <c r="H6" s="89">
        <f t="shared" si="0"/>
        <v>256.21079600000002</v>
      </c>
      <c r="I6" s="112">
        <f t="shared" si="0"/>
        <v>1.4259999999999998e-003</v>
      </c>
      <c r="J6" s="112">
        <f t="shared" si="0"/>
        <v>2.485058</v>
      </c>
      <c r="K6" s="89">
        <f t="shared" si="0"/>
        <v>1938.9922689999999</v>
      </c>
      <c r="L6" s="112">
        <f t="shared" si="0"/>
        <v>3.6066730000000002</v>
      </c>
      <c r="M6" s="89">
        <f t="shared" si="0"/>
        <v>539.53601499999991</v>
      </c>
      <c r="N6" s="89">
        <f t="shared" si="0"/>
        <v>58.440311999999992</v>
      </c>
    </row>
    <row r="7" spans="1:14" s="27" customFormat="1" ht="20.5" customHeight="1">
      <c r="A7" s="34" t="s">
        <v>79</v>
      </c>
      <c r="B7" s="46"/>
      <c r="C7" s="57">
        <v>906.07</v>
      </c>
      <c r="D7" s="74"/>
      <c r="E7" s="90">
        <v>365.91875499999998</v>
      </c>
      <c r="F7" s="100">
        <v>85.420907</v>
      </c>
      <c r="G7" s="100">
        <v>10.553649999999999</v>
      </c>
      <c r="H7" s="100">
        <v>50.131630999999999</v>
      </c>
      <c r="I7" s="113">
        <v>3.6000000000000001e-005</v>
      </c>
      <c r="J7" s="119">
        <v>8.3656999999999995e-002</v>
      </c>
      <c r="K7" s="124">
        <v>133.17098899999999</v>
      </c>
      <c r="L7" s="119">
        <v>3.3241e-002</v>
      </c>
      <c r="M7" s="124">
        <v>75.670738</v>
      </c>
      <c r="N7" s="124">
        <v>10.853906</v>
      </c>
    </row>
    <row r="8" spans="1:14" s="21" customFormat="1" ht="21" customHeight="1">
      <c r="A8" s="35" t="s">
        <v>26</v>
      </c>
      <c r="B8" s="47"/>
      <c r="C8" s="58">
        <v>426.95</v>
      </c>
      <c r="D8" s="75"/>
      <c r="E8" s="91">
        <v>173.386708</v>
      </c>
      <c r="F8" s="101">
        <v>67.601873999999995</v>
      </c>
      <c r="G8" s="101">
        <v>13.596333</v>
      </c>
      <c r="H8" s="101">
        <v>16.008496999999998</v>
      </c>
      <c r="I8" s="114">
        <v>3.0000000000000001e-006</v>
      </c>
      <c r="J8" s="120">
        <v>7.1587999999999999e-002</v>
      </c>
      <c r="K8" s="101">
        <v>40.784405</v>
      </c>
      <c r="L8" s="120">
        <v>0</v>
      </c>
      <c r="M8" s="101">
        <v>32.201917000000002</v>
      </c>
      <c r="N8" s="101">
        <v>3.1220910000000002</v>
      </c>
    </row>
    <row r="9" spans="1:14" s="21" customFormat="1" ht="20.5" customHeight="1">
      <c r="A9" s="36" t="s">
        <v>106</v>
      </c>
      <c r="B9" s="48"/>
      <c r="C9" s="59">
        <v>692.8</v>
      </c>
      <c r="D9" s="76"/>
      <c r="E9" s="92">
        <v>340.00308100000001</v>
      </c>
      <c r="F9" s="102">
        <v>153.53930700000001</v>
      </c>
      <c r="G9" s="102">
        <v>26.368175999999998</v>
      </c>
      <c r="H9" s="102">
        <v>25.651489999999999</v>
      </c>
      <c r="I9" s="115">
        <v>1.0000000000000001e-005</v>
      </c>
      <c r="J9" s="121">
        <v>9.6671999999999994e-002</v>
      </c>
      <c r="K9" s="102">
        <v>106.511534</v>
      </c>
      <c r="L9" s="121">
        <v>0.28101599999999999</v>
      </c>
      <c r="M9" s="102">
        <v>24.501591999999999</v>
      </c>
      <c r="N9" s="102">
        <v>3.0532840000000001</v>
      </c>
    </row>
    <row r="10" spans="1:14" s="21" customFormat="1" ht="20.5" customHeight="1">
      <c r="A10" s="36" t="s">
        <v>117</v>
      </c>
      <c r="B10" s="48"/>
      <c r="C10" s="59">
        <v>913.21999999999991</v>
      </c>
      <c r="D10" s="76"/>
      <c r="E10" s="92">
        <v>257.49842000000001</v>
      </c>
      <c r="F10" s="102">
        <v>69.212281000000004</v>
      </c>
      <c r="G10" s="102">
        <v>16.276577</v>
      </c>
      <c r="H10" s="102">
        <v>20.592317999999999</v>
      </c>
      <c r="I10" s="115">
        <v>7.3999999999999996e-005</v>
      </c>
      <c r="J10" s="121">
        <v>6.9172999999999998e-002</v>
      </c>
      <c r="K10" s="102">
        <v>121.09213800000001</v>
      </c>
      <c r="L10" s="121">
        <v>0.108443</v>
      </c>
      <c r="M10" s="102">
        <v>25.743099000000001</v>
      </c>
      <c r="N10" s="102">
        <v>4.4043169999999998</v>
      </c>
    </row>
    <row r="11" spans="1:14" s="21" customFormat="1" ht="20.5" customHeight="1">
      <c r="A11" s="36" t="s">
        <v>119</v>
      </c>
      <c r="B11" s="48"/>
      <c r="C11" s="59">
        <v>241.08999999999997</v>
      </c>
      <c r="D11" s="76"/>
      <c r="E11" s="92">
        <v>140.60031499999999</v>
      </c>
      <c r="F11" s="102">
        <v>38.859740000000002</v>
      </c>
      <c r="G11" s="102">
        <v>12.409668</v>
      </c>
      <c r="H11" s="102">
        <v>8.928331</v>
      </c>
      <c r="I11" s="115">
        <v>2.0000000000000002e-005</v>
      </c>
      <c r="J11" s="121">
        <v>0.13481599999999999</v>
      </c>
      <c r="K11" s="102">
        <v>54.220452000000002</v>
      </c>
      <c r="L11" s="121">
        <v>0</v>
      </c>
      <c r="M11" s="102">
        <v>23.578734000000001</v>
      </c>
      <c r="N11" s="102">
        <v>2.4685540000000001</v>
      </c>
    </row>
    <row r="12" spans="1:14" s="21" customFormat="1" ht="20.5" customHeight="1">
      <c r="A12" s="36" t="s">
        <v>75</v>
      </c>
      <c r="B12" s="48"/>
      <c r="C12" s="59">
        <v>790.91</v>
      </c>
      <c r="D12" s="76"/>
      <c r="E12" s="93">
        <v>152.44483299999999</v>
      </c>
      <c r="F12" s="102">
        <v>55.162931</v>
      </c>
      <c r="G12" s="102">
        <v>14.1069</v>
      </c>
      <c r="H12" s="102">
        <v>12.001270999999999</v>
      </c>
      <c r="I12" s="115">
        <v>5.7799999999999995e-004</v>
      </c>
      <c r="J12" s="121">
        <v>0.119501</v>
      </c>
      <c r="K12" s="102">
        <v>43.298037999999998</v>
      </c>
      <c r="L12" s="121">
        <v>0</v>
      </c>
      <c r="M12" s="102">
        <v>25.808322</v>
      </c>
      <c r="N12" s="102">
        <v>1.947292</v>
      </c>
    </row>
    <row r="13" spans="1:14" s="21" customFormat="1" ht="20.5" customHeight="1">
      <c r="A13" s="36" t="s">
        <v>61</v>
      </c>
      <c r="B13" s="48"/>
      <c r="C13" s="59">
        <v>707.52</v>
      </c>
      <c r="D13" s="76"/>
      <c r="E13" s="93">
        <v>240.96563599999999</v>
      </c>
      <c r="F13" s="102">
        <v>38.230718000000003</v>
      </c>
      <c r="G13" s="102">
        <v>30.229565999999998</v>
      </c>
      <c r="H13" s="102">
        <v>10.810935000000001</v>
      </c>
      <c r="I13" s="115">
        <v>1.76e-004</v>
      </c>
      <c r="J13" s="121">
        <v>0.76344599999999996</v>
      </c>
      <c r="K13" s="102">
        <v>78.563784999999996</v>
      </c>
      <c r="L13" s="121">
        <v>5.7140999999999997e-002</v>
      </c>
      <c r="M13" s="102">
        <v>80.477583999999993</v>
      </c>
      <c r="N13" s="102">
        <v>1.8322849999999999</v>
      </c>
    </row>
    <row r="14" spans="1:14" s="21" customFormat="1" ht="20.5" customHeight="1">
      <c r="A14" s="36" t="s">
        <v>120</v>
      </c>
      <c r="B14" s="48"/>
      <c r="C14" s="59">
        <v>1209.5899999999997</v>
      </c>
      <c r="D14" s="76"/>
      <c r="E14" s="92">
        <v>616.33486200000004</v>
      </c>
      <c r="F14" s="102">
        <v>106.238084</v>
      </c>
      <c r="G14" s="102">
        <v>16.547211999999998</v>
      </c>
      <c r="H14" s="102">
        <v>20.82292</v>
      </c>
      <c r="I14" s="115">
        <v>2.2499999999999999e-004</v>
      </c>
      <c r="J14" s="121">
        <v>7.2124999999999995e-002</v>
      </c>
      <c r="K14" s="102">
        <v>405.40012200000001</v>
      </c>
      <c r="L14" s="121">
        <v>0.900756</v>
      </c>
      <c r="M14" s="102">
        <v>60.262498000000001</v>
      </c>
      <c r="N14" s="102">
        <v>6.0909199999999997</v>
      </c>
    </row>
    <row r="15" spans="1:14" s="21" customFormat="1" ht="20.5" customHeight="1">
      <c r="A15" s="37" t="s">
        <v>19</v>
      </c>
      <c r="B15" s="48"/>
      <c r="C15" s="60">
        <v>97.72</v>
      </c>
      <c r="D15" s="77"/>
      <c r="E15" s="92">
        <v>66.190714</v>
      </c>
      <c r="F15" s="102">
        <v>30.026699000000001</v>
      </c>
      <c r="G15" s="102">
        <v>5.3165649999999998</v>
      </c>
      <c r="H15" s="102">
        <v>7.3233730000000001</v>
      </c>
      <c r="I15" s="115">
        <v>0</v>
      </c>
      <c r="J15" s="121">
        <v>2.9399999999999999e-004</v>
      </c>
      <c r="K15" s="102">
        <v>14.556342000000001</v>
      </c>
      <c r="L15" s="121">
        <v>0</v>
      </c>
      <c r="M15" s="102">
        <v>7.0764500000000004</v>
      </c>
      <c r="N15" s="102">
        <v>1.8909910000000001</v>
      </c>
    </row>
    <row r="16" spans="1:14" s="21" customFormat="1" ht="20.5" customHeight="1">
      <c r="A16" s="37" t="s">
        <v>122</v>
      </c>
      <c r="B16" s="48"/>
      <c r="C16" s="60">
        <v>866.79</v>
      </c>
      <c r="D16" s="76"/>
      <c r="E16" s="94">
        <v>484.22885200000002</v>
      </c>
      <c r="F16" s="102">
        <v>180.347207</v>
      </c>
      <c r="G16" s="102">
        <v>19.594681000000001</v>
      </c>
      <c r="H16" s="102">
        <v>24.547989000000001</v>
      </c>
      <c r="I16" s="115">
        <v>2.0999999999999999e-005</v>
      </c>
      <c r="J16" s="121">
        <v>0.12378599999999999</v>
      </c>
      <c r="K16" s="102">
        <v>226.86002999999999</v>
      </c>
      <c r="L16" s="121">
        <v>4.5970999999999998e-002</v>
      </c>
      <c r="M16" s="102">
        <v>27.078558000000001</v>
      </c>
      <c r="N16" s="102">
        <v>5.6306089999999998</v>
      </c>
    </row>
    <row r="17" spans="1:14" s="21" customFormat="1" ht="20.5" customHeight="1">
      <c r="A17" s="36" t="s">
        <v>123</v>
      </c>
      <c r="B17" s="48"/>
      <c r="C17" s="60">
        <v>1152.76</v>
      </c>
      <c r="D17" s="76"/>
      <c r="E17" s="91">
        <v>356.02501899999999</v>
      </c>
      <c r="F17" s="102">
        <v>55.219023999999997</v>
      </c>
      <c r="G17" s="102">
        <v>13.632698</v>
      </c>
      <c r="H17" s="102">
        <v>11.029306999999999</v>
      </c>
      <c r="I17" s="115">
        <v>3.1000000000000001e-005</v>
      </c>
      <c r="J17" s="121">
        <v>0.57017700000000004</v>
      </c>
      <c r="K17" s="102">
        <v>251.76832999999999</v>
      </c>
      <c r="L17" s="121">
        <v>5.0222999999999997e-002</v>
      </c>
      <c r="M17" s="102">
        <v>20.792777000000001</v>
      </c>
      <c r="N17" s="102">
        <v>2.9624519999999999</v>
      </c>
    </row>
    <row r="18" spans="1:14" s="21" customFormat="1" ht="20.5" customHeight="1">
      <c r="A18" s="37" t="s">
        <v>1</v>
      </c>
      <c r="B18" s="48"/>
      <c r="C18" s="59">
        <v>241.13</v>
      </c>
      <c r="D18" s="76"/>
      <c r="E18" s="92">
        <v>122.094487</v>
      </c>
      <c r="F18" s="102">
        <v>34.584909000000003</v>
      </c>
      <c r="G18" s="102">
        <v>3.925424</v>
      </c>
      <c r="H18" s="102">
        <v>6.6825099999999997</v>
      </c>
      <c r="I18" s="115">
        <v>0</v>
      </c>
      <c r="J18" s="121">
        <v>0.118868</v>
      </c>
      <c r="K18" s="102">
        <v>57.87771</v>
      </c>
      <c r="L18" s="121">
        <v>2.1118920000000001</v>
      </c>
      <c r="M18" s="102">
        <v>14.792199</v>
      </c>
      <c r="N18" s="102">
        <v>2.0009749999999999</v>
      </c>
    </row>
    <row r="19" spans="1:14" s="21" customFormat="1" ht="20.5" customHeight="1">
      <c r="A19" s="36" t="s">
        <v>126</v>
      </c>
      <c r="B19" s="48"/>
      <c r="C19" s="59">
        <v>1093.56</v>
      </c>
      <c r="D19" s="76"/>
      <c r="E19" s="92">
        <v>230.02131600000001</v>
      </c>
      <c r="F19" s="102">
        <v>49.642598</v>
      </c>
      <c r="G19" s="102">
        <v>5.5092489999999996</v>
      </c>
      <c r="H19" s="102">
        <v>9.2499459999999996</v>
      </c>
      <c r="I19" s="115">
        <v>1.7699999999999999e-004</v>
      </c>
      <c r="J19" s="121">
        <v>8.2158999999999996e-002</v>
      </c>
      <c r="K19" s="102">
        <v>126.396265</v>
      </c>
      <c r="L19" s="121">
        <v>0</v>
      </c>
      <c r="M19" s="102">
        <v>36.230193</v>
      </c>
      <c r="N19" s="102">
        <v>2.9107289999999999</v>
      </c>
    </row>
    <row r="20" spans="1:14" s="21" customFormat="1" ht="20.5" customHeight="1">
      <c r="A20" s="37" t="s">
        <v>88</v>
      </c>
      <c r="B20" s="48"/>
      <c r="C20" s="59">
        <v>201.7</v>
      </c>
      <c r="D20" s="76"/>
      <c r="E20" s="92">
        <v>39.005898999999999</v>
      </c>
      <c r="F20" s="102">
        <v>5.0841380000000003</v>
      </c>
      <c r="G20" s="102">
        <v>3.0467399999999998</v>
      </c>
      <c r="H20" s="102">
        <v>2.5726270000000002</v>
      </c>
      <c r="I20" s="115">
        <v>3.0000000000000001e-006</v>
      </c>
      <c r="J20" s="121">
        <v>2.4843e-002</v>
      </c>
      <c r="K20" s="102">
        <v>11.454162999999999</v>
      </c>
      <c r="L20" s="121">
        <v>0</v>
      </c>
      <c r="M20" s="102">
        <v>16.656077</v>
      </c>
      <c r="N20" s="102">
        <v>0.16730800000000001</v>
      </c>
    </row>
    <row r="21" spans="1:14" s="21" customFormat="1" ht="20.5" customHeight="1">
      <c r="A21" s="37" t="s">
        <v>21</v>
      </c>
      <c r="B21" s="48"/>
      <c r="C21" s="59">
        <v>256.71999999999997</v>
      </c>
      <c r="D21" s="76"/>
      <c r="E21" s="92">
        <v>25.295973</v>
      </c>
      <c r="F21" s="102">
        <v>5.0128450000000004</v>
      </c>
      <c r="G21" s="101">
        <v>0.52679600000000004</v>
      </c>
      <c r="H21" s="102">
        <v>0.87582499999999996</v>
      </c>
      <c r="I21" s="115">
        <v>3.0000000000000001e-006</v>
      </c>
      <c r="J21" s="121">
        <v>2.7838999999999999e-002</v>
      </c>
      <c r="K21" s="102">
        <v>15.940545999999999</v>
      </c>
      <c r="L21" s="121">
        <v>0</v>
      </c>
      <c r="M21" s="102">
        <v>2.8316880000000002</v>
      </c>
      <c r="N21" s="102">
        <v>8.0431000000000002e-002</v>
      </c>
    </row>
    <row r="22" spans="1:14" s="21" customFormat="1" ht="20.5" customHeight="1">
      <c r="A22" s="37" t="s">
        <v>82</v>
      </c>
      <c r="B22" s="48"/>
      <c r="C22" s="59">
        <v>282.13</v>
      </c>
      <c r="D22" s="76"/>
      <c r="E22" s="93">
        <v>26.257781999999999</v>
      </c>
      <c r="F22" s="102">
        <v>7.9349489999999996</v>
      </c>
      <c r="G22" s="102">
        <v>1.872871</v>
      </c>
      <c r="H22" s="102">
        <v>1.1009880000000001</v>
      </c>
      <c r="I22" s="115">
        <v>3.0000000000000001e-006</v>
      </c>
      <c r="J22" s="121">
        <v>2.5409999999999999e-003</v>
      </c>
      <c r="K22" s="102">
        <v>9.1651120000000006</v>
      </c>
      <c r="L22" s="121">
        <v>0</v>
      </c>
      <c r="M22" s="102">
        <v>6.0804299999999998</v>
      </c>
      <c r="N22" s="102">
        <v>0.10088800000000001</v>
      </c>
    </row>
    <row r="23" spans="1:14" s="21" customFormat="1" ht="20.5" customHeight="1">
      <c r="A23" s="37" t="s">
        <v>127</v>
      </c>
      <c r="B23" s="48"/>
      <c r="C23" s="59">
        <v>247.98</v>
      </c>
      <c r="D23" s="76"/>
      <c r="E23" s="92">
        <v>150.893201</v>
      </c>
      <c r="F23" s="102">
        <v>48.990462000000001</v>
      </c>
      <c r="G23" s="102">
        <v>11.064527999999999</v>
      </c>
      <c r="H23" s="102">
        <v>6.179983</v>
      </c>
      <c r="I23" s="115">
        <v>6.0000000000000002e-005</v>
      </c>
      <c r="J23" s="121">
        <v>2.0220999999999999e-002</v>
      </c>
      <c r="K23" s="102">
        <v>72.922503000000006</v>
      </c>
      <c r="L23" s="121">
        <v>4.9379999999999997e-003</v>
      </c>
      <c r="M23" s="102">
        <v>8.2772079999999999</v>
      </c>
      <c r="N23" s="102">
        <v>3.4332980000000002</v>
      </c>
    </row>
    <row r="24" spans="1:14" s="21" customFormat="1" ht="20.5" customHeight="1">
      <c r="A24" s="37" t="s">
        <v>136</v>
      </c>
      <c r="B24" s="48"/>
      <c r="C24" s="59">
        <v>234.14</v>
      </c>
      <c r="D24" s="76"/>
      <c r="E24" s="92">
        <v>43.651772000000001</v>
      </c>
      <c r="F24" s="102">
        <v>18.171285000000001</v>
      </c>
      <c r="G24" s="102">
        <v>3.9203489999999999</v>
      </c>
      <c r="H24" s="102">
        <v>2.6209479999999998</v>
      </c>
      <c r="I24" s="115">
        <v>3.0000000000000001e-006</v>
      </c>
      <c r="J24" s="121">
        <v>1.4781000000000001e-002</v>
      </c>
      <c r="K24" s="102">
        <v>10.266280999999999</v>
      </c>
      <c r="L24" s="121">
        <v>0</v>
      </c>
      <c r="M24" s="102">
        <v>7.5542809999999996</v>
      </c>
      <c r="N24" s="102">
        <v>1.103844</v>
      </c>
    </row>
    <row r="25" spans="1:14" s="21" customFormat="1" ht="20.5" customHeight="1">
      <c r="A25" s="37" t="s">
        <v>102</v>
      </c>
      <c r="B25" s="48"/>
      <c r="C25" s="59">
        <v>214.92</v>
      </c>
      <c r="D25" s="76" t="s">
        <v>327</v>
      </c>
      <c r="E25" s="91">
        <v>103.54083799999999</v>
      </c>
      <c r="F25" s="102">
        <v>18.122962000000001</v>
      </c>
      <c r="G25" s="102">
        <v>2.3692980000000001</v>
      </c>
      <c r="H25" s="102">
        <v>3.1955610000000001</v>
      </c>
      <c r="I25" s="115">
        <v>1.9999999999999999e-006</v>
      </c>
      <c r="J25" s="121">
        <v>0</v>
      </c>
      <c r="K25" s="102">
        <v>60.359634999999997</v>
      </c>
      <c r="L25" s="121">
        <v>0</v>
      </c>
      <c r="M25" s="102">
        <v>19.126975999999999</v>
      </c>
      <c r="N25" s="102">
        <v>0.36640400000000001</v>
      </c>
    </row>
    <row r="26" spans="1:14" s="21" customFormat="1" ht="20.5" customHeight="1">
      <c r="A26" s="37" t="s">
        <v>103</v>
      </c>
      <c r="B26" s="48"/>
      <c r="C26" s="59">
        <v>17</v>
      </c>
      <c r="D26" s="76" t="s">
        <v>327</v>
      </c>
      <c r="E26" s="92">
        <v>11.270220999999999</v>
      </c>
      <c r="F26" s="102">
        <v>7.5364019999999998</v>
      </c>
      <c r="G26" s="102">
        <v>0.56461399999999995</v>
      </c>
      <c r="H26" s="102">
        <v>1.4967159999999999</v>
      </c>
      <c r="I26" s="115">
        <v>0</v>
      </c>
      <c r="J26" s="121">
        <v>0</v>
      </c>
      <c r="K26" s="102">
        <v>0.73017699999999996</v>
      </c>
      <c r="L26" s="121">
        <v>0</v>
      </c>
      <c r="M26" s="102">
        <v>0.79518699999999998</v>
      </c>
      <c r="N26" s="102">
        <v>0.14712500000000001</v>
      </c>
    </row>
    <row r="27" spans="1:14" s="21" customFormat="1" ht="20.5" customHeight="1">
      <c r="A27" s="37" t="s">
        <v>104</v>
      </c>
      <c r="B27" s="48"/>
      <c r="C27" s="59">
        <v>47.95</v>
      </c>
      <c r="D27" s="76" t="s">
        <v>327</v>
      </c>
      <c r="E27" s="91">
        <v>27.27084</v>
      </c>
      <c r="F27" s="102">
        <v>11.924066</v>
      </c>
      <c r="G27" s="102">
        <v>0.99082999999999999</v>
      </c>
      <c r="H27" s="102">
        <v>1.6506130000000001</v>
      </c>
      <c r="I27" s="115">
        <v>0</v>
      </c>
      <c r="J27" s="121">
        <v>0</v>
      </c>
      <c r="K27" s="102">
        <v>11.578742</v>
      </c>
      <c r="L27" s="121">
        <v>1.3051999999999999e-002</v>
      </c>
      <c r="M27" s="102">
        <v>0.97721599999999997</v>
      </c>
      <c r="N27" s="102">
        <v>0.136321</v>
      </c>
    </row>
    <row r="28" spans="1:14" s="21" customFormat="1" ht="20.5" customHeight="1">
      <c r="A28" s="37" t="s">
        <v>81</v>
      </c>
      <c r="B28" s="48"/>
      <c r="C28" s="59">
        <v>170.11</v>
      </c>
      <c r="D28" s="76"/>
      <c r="E28" s="92">
        <v>115.94412800000001</v>
      </c>
      <c r="F28" s="102">
        <v>111.01139499999999</v>
      </c>
      <c r="G28" s="102">
        <v>1.2328760000000001</v>
      </c>
      <c r="H28" s="102">
        <v>1.355815</v>
      </c>
      <c r="I28" s="115">
        <v>0</v>
      </c>
      <c r="J28" s="121">
        <v>0</v>
      </c>
      <c r="K28" s="102">
        <v>0</v>
      </c>
      <c r="L28" s="121">
        <v>0</v>
      </c>
      <c r="M28" s="102">
        <v>0</v>
      </c>
      <c r="N28" s="102">
        <v>2.344042</v>
      </c>
    </row>
    <row r="29" spans="1:14" s="21" customFormat="1" ht="20.5" customHeight="1">
      <c r="A29" s="37" t="s">
        <v>141</v>
      </c>
      <c r="B29" s="48"/>
      <c r="C29" s="59">
        <v>168.32</v>
      </c>
      <c r="D29" s="76"/>
      <c r="E29" s="92">
        <v>97.947466000000006</v>
      </c>
      <c r="F29" s="102">
        <v>61.192233000000002</v>
      </c>
      <c r="G29" s="102">
        <v>3.6754889999999998</v>
      </c>
      <c r="H29" s="102">
        <v>6.1155999999999997</v>
      </c>
      <c r="I29" s="115">
        <v>0</v>
      </c>
      <c r="J29" s="121">
        <v>5.4520000000000002e-003</v>
      </c>
      <c r="K29" s="102">
        <v>24.350193999999998</v>
      </c>
      <c r="L29" s="121">
        <v>0</v>
      </c>
      <c r="M29" s="102">
        <v>1.8176669999999999</v>
      </c>
      <c r="N29" s="102">
        <v>0.79083099999999995</v>
      </c>
    </row>
    <row r="30" spans="1:14" s="21" customFormat="1" ht="20.5" customHeight="1">
      <c r="A30" s="38" t="s">
        <v>107</v>
      </c>
      <c r="B30" s="49"/>
      <c r="C30" s="61">
        <v>230.77999999999997</v>
      </c>
      <c r="D30" s="78"/>
      <c r="E30" s="94">
        <v>103.408405</v>
      </c>
      <c r="F30" s="103">
        <v>34.859093000000001</v>
      </c>
      <c r="G30" s="103">
        <v>6.3311409999999997</v>
      </c>
      <c r="H30" s="103">
        <v>4.5610549999999996</v>
      </c>
      <c r="I30" s="116">
        <v>0</v>
      </c>
      <c r="J30" s="122">
        <v>3.8072000000000002e-002</v>
      </c>
      <c r="K30" s="103">
        <v>39.626660000000001</v>
      </c>
      <c r="L30" s="122">
        <v>0</v>
      </c>
      <c r="M30" s="103">
        <v>17.500488000000001</v>
      </c>
      <c r="N30" s="103">
        <v>0.491896</v>
      </c>
    </row>
    <row r="31" spans="1:14" s="21" customFormat="1" ht="20.5" customHeight="1">
      <c r="A31" s="39" t="s">
        <v>109</v>
      </c>
      <c r="B31" s="50"/>
      <c r="C31" s="62">
        <v>203.69</v>
      </c>
      <c r="D31" s="79"/>
      <c r="E31" s="95">
        <v>32.508580000000002</v>
      </c>
      <c r="F31" s="104">
        <v>4.1720959999999998</v>
      </c>
      <c r="G31" s="104">
        <v>1.6751180000000001</v>
      </c>
      <c r="H31" s="104">
        <v>0.70454700000000003</v>
      </c>
      <c r="I31" s="117">
        <v>9.9999999999999995e-007</v>
      </c>
      <c r="J31" s="123">
        <v>4.5046999999999997e-002</v>
      </c>
      <c r="K31" s="104">
        <v>22.098116000000001</v>
      </c>
      <c r="L31" s="123">
        <v>0</v>
      </c>
      <c r="M31" s="104">
        <v>3.7041360000000001</v>
      </c>
      <c r="N31" s="104">
        <v>0.10951900000000001</v>
      </c>
    </row>
    <row r="32" spans="1:14" s="28" customFormat="1" ht="12" customHeight="1">
      <c r="C32" s="63" t="s">
        <v>405</v>
      </c>
      <c r="D32" s="80"/>
      <c r="E32" s="96"/>
      <c r="F32" s="96"/>
      <c r="G32" s="96"/>
      <c r="H32" s="108"/>
      <c r="I32" s="96"/>
      <c r="J32" s="96"/>
      <c r="K32" s="96"/>
      <c r="L32" s="96"/>
      <c r="M32" s="96"/>
      <c r="N32" s="96"/>
    </row>
    <row r="33" spans="1:14" s="28" customFormat="1" ht="12" customHeight="1">
      <c r="C33" s="64" t="s">
        <v>156</v>
      </c>
      <c r="D33" s="80"/>
      <c r="E33" s="97"/>
      <c r="F33" s="97"/>
      <c r="G33" s="97"/>
      <c r="H33" s="108"/>
      <c r="I33" s="96"/>
      <c r="J33" s="96"/>
      <c r="K33" s="125"/>
      <c r="L33" s="96"/>
      <c r="M33" s="96"/>
      <c r="N33" s="96"/>
    </row>
    <row r="34" spans="1:14" s="28" customFormat="1" ht="12" customHeight="1">
      <c r="C34" s="63" t="s">
        <v>73</v>
      </c>
      <c r="D34" s="80"/>
      <c r="E34" s="97"/>
      <c r="F34" s="97"/>
      <c r="G34" s="97"/>
      <c r="H34" s="108"/>
      <c r="I34" s="96"/>
      <c r="J34" s="96"/>
      <c r="K34" s="125"/>
      <c r="L34" s="96"/>
      <c r="M34" s="96"/>
      <c r="N34" s="96"/>
    </row>
    <row r="35" spans="1:14" s="28" customFormat="1" ht="12" customHeight="1">
      <c r="C35" s="63" t="s">
        <v>510</v>
      </c>
      <c r="D35" s="80"/>
      <c r="E35" s="96"/>
      <c r="F35" s="97"/>
      <c r="G35" s="97"/>
      <c r="H35" s="108"/>
      <c r="I35" s="96"/>
      <c r="J35" s="96"/>
      <c r="K35" s="96"/>
      <c r="L35" s="96"/>
      <c r="M35" s="96"/>
      <c r="N35" s="96"/>
    </row>
    <row r="36" spans="1:14" s="28" customFormat="1" ht="12" customHeight="1">
      <c r="A36" s="40"/>
      <c r="B36" s="40"/>
      <c r="C36" s="65" t="s">
        <v>512</v>
      </c>
      <c r="D36" s="81"/>
      <c r="E36" s="96"/>
      <c r="F36" s="97"/>
      <c r="G36" s="97"/>
      <c r="H36" s="108"/>
      <c r="I36" s="96"/>
      <c r="J36" s="96"/>
      <c r="K36" s="96"/>
      <c r="L36" s="96"/>
      <c r="M36" s="96"/>
      <c r="N36" s="96"/>
    </row>
    <row r="37" spans="1:14" s="28" customFormat="1" ht="12" customHeight="1">
      <c r="C37" s="66" t="s">
        <v>449</v>
      </c>
      <c r="D37" s="82"/>
      <c r="E37" s="98"/>
      <c r="F37" s="98"/>
      <c r="G37" s="98"/>
      <c r="H37" s="109"/>
      <c r="I37" s="97"/>
      <c r="J37" s="97"/>
      <c r="K37" s="97"/>
      <c r="L37" s="97"/>
      <c r="M37" s="97"/>
      <c r="N37" s="97"/>
    </row>
    <row r="38" spans="1:14" s="28" customFormat="1" ht="12" customHeight="1">
      <c r="C38" s="66" t="s">
        <v>384</v>
      </c>
      <c r="D38" s="82"/>
      <c r="E38" s="96"/>
      <c r="F38" s="96"/>
      <c r="G38" s="96"/>
      <c r="H38" s="108"/>
      <c r="I38" s="96"/>
      <c r="J38" s="96"/>
      <c r="K38" s="96"/>
      <c r="L38" s="96"/>
      <c r="M38" s="96"/>
      <c r="N38" s="96"/>
    </row>
    <row r="39" spans="1:14" s="21" customFormat="1" ht="12" customHeight="1">
      <c r="C39" s="23"/>
      <c r="D39" s="83"/>
      <c r="E39" s="96"/>
      <c r="F39" s="96"/>
      <c r="G39" s="96"/>
      <c r="H39" s="108"/>
      <c r="I39" s="96"/>
      <c r="J39" s="96"/>
      <c r="K39" s="96"/>
      <c r="L39" s="96"/>
      <c r="M39" s="96"/>
      <c r="N39" s="96"/>
    </row>
    <row r="40" spans="1:14" s="21" customFormat="1" ht="12" customHeight="1">
      <c r="C40" s="23"/>
      <c r="D40" s="83"/>
      <c r="E40" s="96"/>
      <c r="F40" s="96"/>
      <c r="G40" s="96"/>
      <c r="H40" s="108"/>
      <c r="I40" s="96"/>
      <c r="J40" s="96"/>
      <c r="K40" s="96"/>
      <c r="L40" s="96"/>
      <c r="M40" s="96"/>
      <c r="N40" s="96"/>
    </row>
    <row r="41" spans="1:14" s="21" customFormat="1" ht="12" customHeight="1">
      <c r="C41" s="23"/>
      <c r="D41" s="83"/>
      <c r="E41" s="96"/>
      <c r="F41" s="96"/>
      <c r="G41" s="96"/>
      <c r="H41" s="108"/>
      <c r="I41" s="96"/>
      <c r="J41" s="96"/>
      <c r="K41" s="96"/>
      <c r="L41" s="96"/>
      <c r="M41" s="96"/>
      <c r="N41" s="96"/>
    </row>
    <row r="42" spans="1:14" ht="12" customHeight="1">
      <c r="D42" s="83"/>
      <c r="E42" s="99"/>
      <c r="F42" s="96"/>
      <c r="G42" s="96"/>
      <c r="H42" s="108"/>
      <c r="I42" s="96"/>
      <c r="J42" s="96"/>
      <c r="K42" s="96"/>
      <c r="L42" s="96"/>
      <c r="M42" s="96"/>
      <c r="N42" s="96"/>
    </row>
    <row r="43" spans="1:14" ht="12" customHeight="1">
      <c r="H43" s="110"/>
    </row>
    <row r="44" spans="1:14" ht="12" customHeight="1"/>
    <row r="45" spans="1:14" ht="12" customHeight="1"/>
    <row r="46" spans="1:14" ht="12" customHeight="1"/>
    <row r="47" spans="1:14" ht="12" customHeight="1"/>
    <row r="48" spans="1:14" ht="12" customHeight="1"/>
    <row r="49" spans="2:8" ht="12" customHeight="1"/>
    <row r="50" spans="2:8" ht="12" customHeight="1"/>
    <row r="51" spans="2:8" ht="12" customHeight="1"/>
    <row r="52" spans="2:8" ht="12" customHeight="1"/>
    <row r="53" spans="2:8" ht="12" customHeight="1">
      <c r="B53" s="20"/>
    </row>
    <row r="54" spans="2:8" ht="12" customHeight="1">
      <c r="B54" s="20"/>
      <c r="C54" s="67"/>
      <c r="D54" s="67"/>
    </row>
    <row r="55" spans="2:8" ht="12" customHeight="1">
      <c r="B55" s="20"/>
      <c r="C55" s="67"/>
      <c r="D55" s="67"/>
      <c r="H55" s="67"/>
    </row>
    <row r="56" spans="2:8" ht="12" customHeight="1">
      <c r="B56" s="20"/>
      <c r="C56" s="67"/>
      <c r="D56" s="67"/>
      <c r="H56" s="67"/>
    </row>
    <row r="57" spans="2:8" ht="12" customHeight="1">
      <c r="B57" s="20"/>
      <c r="C57" s="67"/>
      <c r="D57" s="67"/>
      <c r="H57" s="67"/>
    </row>
    <row r="58" spans="2:8" ht="12" customHeight="1">
      <c r="B58" s="20"/>
      <c r="C58" s="67"/>
      <c r="D58" s="67"/>
      <c r="H58" s="67"/>
    </row>
    <row r="59" spans="2:8" ht="12" customHeight="1">
      <c r="B59" s="20"/>
      <c r="C59" s="67"/>
      <c r="D59" s="67"/>
      <c r="H59" s="67"/>
    </row>
    <row r="60" spans="2:8" ht="12" customHeight="1">
      <c r="B60" s="20"/>
      <c r="C60" s="67"/>
      <c r="D60" s="67"/>
      <c r="H60" s="67"/>
    </row>
    <row r="61" spans="2:8" ht="12" customHeight="1">
      <c r="B61" s="20"/>
      <c r="C61" s="67"/>
      <c r="D61" s="67"/>
      <c r="H61" s="67"/>
    </row>
    <row r="62" spans="2:8" ht="12" customHeight="1">
      <c r="B62" s="20"/>
      <c r="C62" s="67"/>
      <c r="D62" s="67"/>
      <c r="H62" s="67"/>
    </row>
    <row r="63" spans="2:8" ht="12" customHeight="1">
      <c r="B63" s="20"/>
      <c r="C63" s="67"/>
      <c r="D63" s="67"/>
      <c r="H63" s="67"/>
    </row>
    <row r="64" spans="2:8" ht="12" customHeight="1">
      <c r="B64" s="20"/>
      <c r="C64" s="67"/>
      <c r="D64" s="67"/>
      <c r="H64" s="67"/>
    </row>
    <row r="65" spans="2:8" ht="12" customHeight="1">
      <c r="B65" s="20"/>
      <c r="C65" s="67"/>
      <c r="D65" s="67"/>
      <c r="H65" s="67"/>
    </row>
    <row r="66" spans="2:8" ht="12" customHeight="1">
      <c r="B66" s="20"/>
      <c r="C66" s="67"/>
      <c r="D66" s="67"/>
      <c r="H66" s="67"/>
    </row>
    <row r="67" spans="2:8" ht="12" customHeight="1">
      <c r="B67" s="20"/>
      <c r="C67" s="67"/>
      <c r="D67" s="67"/>
      <c r="H67" s="67"/>
    </row>
    <row r="68" spans="2:8" ht="12" customHeight="1">
      <c r="B68" s="20"/>
      <c r="C68" s="67"/>
      <c r="D68" s="67"/>
      <c r="H68" s="67"/>
    </row>
    <row r="69" spans="2:8" ht="12" customHeight="1">
      <c r="B69" s="20"/>
      <c r="C69" s="67"/>
      <c r="D69" s="67"/>
      <c r="H69" s="67"/>
    </row>
    <row r="70" spans="2:8" ht="12" customHeight="1">
      <c r="B70" s="20"/>
      <c r="C70" s="67"/>
      <c r="D70" s="67"/>
      <c r="H70" s="67"/>
    </row>
    <row r="71" spans="2:8" ht="12" customHeight="1">
      <c r="B71" s="20"/>
      <c r="C71" s="67"/>
      <c r="D71" s="67"/>
      <c r="H71" s="67"/>
    </row>
    <row r="72" spans="2:8" ht="12" customHeight="1">
      <c r="B72" s="20"/>
      <c r="C72" s="67"/>
      <c r="D72" s="67"/>
      <c r="H72" s="67"/>
    </row>
    <row r="73" spans="2:8" ht="12" customHeight="1">
      <c r="B73" s="20"/>
      <c r="C73" s="67"/>
      <c r="D73" s="67"/>
      <c r="H73" s="67"/>
    </row>
    <row r="74" spans="2:8" ht="15.9" customHeight="1">
      <c r="C74" s="67"/>
      <c r="D74" s="67"/>
      <c r="H74" s="67"/>
    </row>
    <row r="75" spans="2:8" ht="15.9" customHeight="1">
      <c r="H75" s="67"/>
    </row>
  </sheetData>
  <mergeCells count="43">
    <mergeCell ref="E1:I1"/>
    <mergeCell ref="J1:N1"/>
    <mergeCell ref="A4:B4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1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4"/>
  <pageMargins left="0.78740157480314943" right="0.78740157480314943" top="0.78740157480314943" bottom="0.39370078740157483" header="0.31496062992125984" footer="0.31496062992125984"/>
  <pageSetup paperSize="9" firstPageNumber="129" fitToWidth="1" fitToHeight="1" orientation="portrait" usePrinterDefaults="1" useFirstPageNumber="1" r:id="rId1"/>
  <headerFooter scaleWithDoc="0" alignWithMargins="0">
    <oddHeader>&amp;R&amp;8Ⅱ市町村勢編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J107"/>
  <sheetViews>
    <sheetView showGridLines="0" view="pageBreakPreview" zoomScaleSheetLayoutView="100" workbookViewId="0">
      <pane ySplit="3" topLeftCell="A34" activePane="bottomLeft" state="frozen"/>
      <selection pane="bottomLeft" activeCell="Z10" sqref="Z10"/>
    </sheetView>
  </sheetViews>
  <sheetFormatPr defaultColWidth="7.125" defaultRowHeight="15.9" customHeight="1"/>
  <cols>
    <col min="1" max="1" width="5.625" style="20" customWidth="1"/>
    <col min="2" max="2" width="11.625" style="21" customWidth="1"/>
    <col min="3" max="6" width="16.625" style="21" customWidth="1"/>
    <col min="7" max="7" width="16.625" style="20" customWidth="1"/>
    <col min="8" max="10" width="7.125" style="20" hidden="1" customWidth="1"/>
    <col min="11" max="16384" width="7.125" style="20"/>
  </cols>
  <sheetData>
    <row r="1" spans="1:10" s="21" customFormat="1" ht="20" customHeight="1">
      <c r="A1" s="130" t="s">
        <v>355</v>
      </c>
      <c r="B1" s="140"/>
      <c r="C1" s="148" t="s">
        <v>504</v>
      </c>
      <c r="D1" s="167"/>
      <c r="E1" s="149" t="s">
        <v>505</v>
      </c>
      <c r="F1" s="149" t="s">
        <v>335</v>
      </c>
      <c r="G1" s="204"/>
    </row>
    <row r="2" spans="1:10" s="21" customFormat="1" ht="20" customHeight="1">
      <c r="A2" s="131"/>
      <c r="B2" s="46"/>
      <c r="C2" s="149" t="s">
        <v>350</v>
      </c>
      <c r="D2" s="149" t="s">
        <v>168</v>
      </c>
      <c r="E2" s="178"/>
      <c r="F2" s="178"/>
      <c r="G2" s="204"/>
    </row>
    <row r="3" spans="1:10" s="21" customFormat="1" ht="20" customHeight="1">
      <c r="A3" s="132"/>
      <c r="B3" s="141"/>
      <c r="C3" s="150" t="s">
        <v>344</v>
      </c>
      <c r="D3" s="168"/>
      <c r="E3" s="179"/>
      <c r="F3" s="194" t="s">
        <v>395</v>
      </c>
      <c r="G3" s="205"/>
    </row>
    <row r="4" spans="1:10" s="21" customFormat="1" ht="20" customHeight="1">
      <c r="A4" s="32" t="s">
        <v>4</v>
      </c>
      <c r="B4" s="44"/>
      <c r="C4" s="151">
        <v>44835</v>
      </c>
      <c r="D4" s="169">
        <v>44105</v>
      </c>
      <c r="E4" s="151">
        <v>44835</v>
      </c>
      <c r="F4" s="195">
        <v>44835</v>
      </c>
      <c r="G4" s="206"/>
    </row>
    <row r="5" spans="1:10" s="21" customFormat="1" ht="20" customHeight="1">
      <c r="A5" s="32" t="s">
        <v>10</v>
      </c>
      <c r="B5" s="44"/>
      <c r="C5" s="152" t="s">
        <v>173</v>
      </c>
      <c r="D5" s="31" t="s">
        <v>173</v>
      </c>
      <c r="E5" s="180" t="s">
        <v>172</v>
      </c>
      <c r="F5" s="196" t="s">
        <v>200</v>
      </c>
      <c r="G5" s="207"/>
    </row>
    <row r="6" spans="1:10" s="21" customFormat="1" ht="20" customHeight="1">
      <c r="A6" s="33" t="s">
        <v>52</v>
      </c>
      <c r="B6" s="45"/>
      <c r="C6" s="153">
        <v>929915</v>
      </c>
      <c r="D6" s="170">
        <v>959502</v>
      </c>
      <c r="E6" s="181">
        <v>386239</v>
      </c>
      <c r="F6" s="197">
        <f>C6/J6</f>
        <v>79.906629591184384</v>
      </c>
      <c r="G6" s="209"/>
      <c r="H6" s="21" t="s">
        <v>52</v>
      </c>
      <c r="J6" s="21">
        <v>11637.519999999999</v>
      </c>
    </row>
    <row r="7" spans="1:10" s="27" customFormat="1" ht="15" customHeight="1">
      <c r="A7" s="38" t="s">
        <v>79</v>
      </c>
      <c r="B7" s="49"/>
      <c r="C7" s="154">
        <v>303048</v>
      </c>
      <c r="D7" s="171">
        <v>307672</v>
      </c>
      <c r="E7" s="182">
        <v>138717</v>
      </c>
      <c r="F7" s="198">
        <f>C7/J7</f>
        <v>334.46422461840694</v>
      </c>
      <c r="G7" s="208"/>
      <c r="H7" s="27" t="s">
        <v>79</v>
      </c>
      <c r="J7" s="27">
        <v>906.07</v>
      </c>
    </row>
    <row r="8" spans="1:10" s="21" customFormat="1" ht="15" customHeight="1">
      <c r="A8" s="133" t="s">
        <v>112</v>
      </c>
      <c r="B8" s="142" t="s">
        <v>330</v>
      </c>
      <c r="C8" s="155"/>
      <c r="D8" s="172">
        <v>294392</v>
      </c>
      <c r="E8" s="183"/>
      <c r="F8" s="199"/>
      <c r="G8" s="209"/>
      <c r="H8" s="21" t="s">
        <v>26</v>
      </c>
      <c r="J8" s="21">
        <v>426.95</v>
      </c>
    </row>
    <row r="9" spans="1:10" s="21" customFormat="1" ht="15" customHeight="1">
      <c r="A9" s="133" t="s">
        <v>112</v>
      </c>
      <c r="B9" s="142" t="s">
        <v>331</v>
      </c>
      <c r="C9" s="155"/>
      <c r="D9" s="172">
        <v>7819</v>
      </c>
      <c r="E9" s="183"/>
      <c r="F9" s="199"/>
      <c r="G9" s="209"/>
      <c r="H9" s="21" t="s">
        <v>106</v>
      </c>
      <c r="J9" s="21">
        <v>692.8</v>
      </c>
    </row>
    <row r="10" spans="1:10" s="21" customFormat="1" ht="15" customHeight="1">
      <c r="A10" s="134" t="s">
        <v>112</v>
      </c>
      <c r="B10" s="143" t="s">
        <v>317</v>
      </c>
      <c r="C10" s="156"/>
      <c r="D10" s="173">
        <v>5461</v>
      </c>
      <c r="E10" s="184"/>
      <c r="F10" s="200"/>
      <c r="G10" s="209"/>
      <c r="H10" s="21" t="s">
        <v>117</v>
      </c>
      <c r="J10" s="21">
        <v>913.21999999999991</v>
      </c>
    </row>
    <row r="11" spans="1:10" s="21" customFormat="1" ht="15" customHeight="1">
      <c r="A11" s="135" t="s">
        <v>26</v>
      </c>
      <c r="B11" s="144"/>
      <c r="C11" s="157">
        <v>48045</v>
      </c>
      <c r="D11" s="174">
        <v>49968</v>
      </c>
      <c r="E11" s="185">
        <v>21098</v>
      </c>
      <c r="F11" s="198">
        <f>C11/J8</f>
        <v>112.53074130460242</v>
      </c>
      <c r="G11" s="209"/>
      <c r="H11" s="21" t="s">
        <v>119</v>
      </c>
      <c r="J11" s="21">
        <v>241.08999999999997</v>
      </c>
    </row>
    <row r="12" spans="1:10" s="21" customFormat="1" ht="15" customHeight="1">
      <c r="A12" s="133" t="s">
        <v>112</v>
      </c>
      <c r="B12" s="142" t="s">
        <v>116</v>
      </c>
      <c r="C12" s="155"/>
      <c r="D12" s="172">
        <v>42117</v>
      </c>
      <c r="E12" s="183"/>
      <c r="F12" s="199"/>
      <c r="G12" s="209"/>
      <c r="H12" s="21" t="s">
        <v>75</v>
      </c>
      <c r="J12" s="21">
        <v>790.91</v>
      </c>
    </row>
    <row r="13" spans="1:10" s="21" customFormat="1" ht="15" customHeight="1">
      <c r="A13" s="136" t="s">
        <v>112</v>
      </c>
      <c r="B13" s="145" t="s">
        <v>3</v>
      </c>
      <c r="C13" s="158"/>
      <c r="D13" s="173">
        <v>7851</v>
      </c>
      <c r="E13" s="186"/>
      <c r="F13" s="200"/>
      <c r="G13" s="209"/>
      <c r="H13" s="21" t="s">
        <v>61</v>
      </c>
      <c r="J13" s="21">
        <v>707.52</v>
      </c>
    </row>
    <row r="14" spans="1:10" s="21" customFormat="1" ht="15" customHeight="1">
      <c r="A14" s="135" t="s">
        <v>106</v>
      </c>
      <c r="B14" s="144"/>
      <c r="C14" s="157">
        <v>82485</v>
      </c>
      <c r="D14" s="174">
        <v>85555</v>
      </c>
      <c r="E14" s="187">
        <v>30992</v>
      </c>
      <c r="F14" s="198">
        <f>C14/J9</f>
        <v>119.06033487297923</v>
      </c>
      <c r="G14" s="209"/>
      <c r="H14" s="21" t="s">
        <v>120</v>
      </c>
      <c r="J14" s="21">
        <v>1209.5899999999997</v>
      </c>
    </row>
    <row r="15" spans="1:10" s="21" customFormat="1" ht="15" customHeight="1">
      <c r="A15" s="133" t="s">
        <v>112</v>
      </c>
      <c r="B15" s="142" t="s">
        <v>251</v>
      </c>
      <c r="C15" s="155"/>
      <c r="D15" s="172">
        <v>34797</v>
      </c>
      <c r="E15" s="183"/>
      <c r="F15" s="199"/>
      <c r="G15" s="209"/>
      <c r="H15" s="21" t="s">
        <v>19</v>
      </c>
      <c r="J15" s="21">
        <v>97.72</v>
      </c>
    </row>
    <row r="16" spans="1:10" s="21" customFormat="1" ht="15" customHeight="1">
      <c r="A16" s="133" t="s">
        <v>112</v>
      </c>
      <c r="B16" s="142" t="s">
        <v>186</v>
      </c>
      <c r="C16" s="155"/>
      <c r="D16" s="172">
        <v>6309</v>
      </c>
      <c r="E16" s="183"/>
      <c r="F16" s="199"/>
      <c r="G16" s="209"/>
      <c r="H16" s="21" t="s">
        <v>122</v>
      </c>
      <c r="J16" s="21">
        <v>866.79</v>
      </c>
    </row>
    <row r="17" spans="1:10" s="21" customFormat="1" ht="15" customHeight="1">
      <c r="A17" s="133" t="s">
        <v>112</v>
      </c>
      <c r="B17" s="142" t="s">
        <v>252</v>
      </c>
      <c r="C17" s="155"/>
      <c r="D17" s="172">
        <v>11449</v>
      </c>
      <c r="E17" s="183"/>
      <c r="F17" s="199"/>
      <c r="G17" s="209"/>
      <c r="H17" s="21" t="s">
        <v>123</v>
      </c>
      <c r="J17" s="21">
        <v>1152.76</v>
      </c>
    </row>
    <row r="18" spans="1:10" s="21" customFormat="1" ht="15" customHeight="1">
      <c r="A18" s="133" t="s">
        <v>112</v>
      </c>
      <c r="B18" s="142" t="s">
        <v>114</v>
      </c>
      <c r="C18" s="155"/>
      <c r="D18" s="172">
        <v>8279</v>
      </c>
      <c r="E18" s="183"/>
      <c r="F18" s="199"/>
      <c r="G18" s="209"/>
      <c r="H18" s="21" t="s">
        <v>1</v>
      </c>
      <c r="J18" s="21">
        <v>241.13</v>
      </c>
    </row>
    <row r="19" spans="1:10" s="21" customFormat="1" ht="15" customHeight="1">
      <c r="A19" s="133" t="s">
        <v>112</v>
      </c>
      <c r="B19" s="142" t="s">
        <v>333</v>
      </c>
      <c r="C19" s="155"/>
      <c r="D19" s="172">
        <v>5634</v>
      </c>
      <c r="E19" s="183"/>
      <c r="F19" s="199"/>
      <c r="G19" s="209"/>
      <c r="H19" s="21" t="s">
        <v>126</v>
      </c>
      <c r="J19" s="21">
        <v>1093.56</v>
      </c>
    </row>
    <row r="20" spans="1:10" s="21" customFormat="1" ht="15" customHeight="1">
      <c r="A20" s="133" t="s">
        <v>112</v>
      </c>
      <c r="B20" s="142" t="s">
        <v>30</v>
      </c>
      <c r="C20" s="155"/>
      <c r="D20" s="172">
        <v>11756</v>
      </c>
      <c r="E20" s="183"/>
      <c r="F20" s="199"/>
      <c r="G20" s="209"/>
      <c r="H20" s="21" t="s">
        <v>88</v>
      </c>
      <c r="J20" s="21">
        <v>201.7</v>
      </c>
    </row>
    <row r="21" spans="1:10" s="21" customFormat="1" ht="15" customHeight="1">
      <c r="A21" s="133" t="s">
        <v>112</v>
      </c>
      <c r="B21" s="142" t="s">
        <v>12</v>
      </c>
      <c r="C21" s="155"/>
      <c r="D21" s="172">
        <v>3006</v>
      </c>
      <c r="E21" s="183"/>
      <c r="F21" s="199"/>
      <c r="G21" s="209"/>
      <c r="H21" s="21" t="s">
        <v>21</v>
      </c>
      <c r="J21" s="21">
        <v>256.71999999999997</v>
      </c>
    </row>
    <row r="22" spans="1:10" s="21" customFormat="1" ht="15" customHeight="1">
      <c r="A22" s="136" t="s">
        <v>112</v>
      </c>
      <c r="B22" s="146" t="s">
        <v>0</v>
      </c>
      <c r="C22" s="158"/>
      <c r="D22" s="173">
        <v>4325</v>
      </c>
      <c r="E22" s="186"/>
      <c r="F22" s="200"/>
      <c r="G22" s="209"/>
      <c r="H22" s="21" t="s">
        <v>82</v>
      </c>
      <c r="J22" s="21">
        <v>282.13</v>
      </c>
    </row>
    <row r="23" spans="1:10" s="21" customFormat="1" ht="15" customHeight="1">
      <c r="A23" s="135" t="s">
        <v>117</v>
      </c>
      <c r="B23" s="144"/>
      <c r="C23" s="157">
        <v>66949</v>
      </c>
      <c r="D23" s="174">
        <v>69237</v>
      </c>
      <c r="E23" s="187">
        <v>27930</v>
      </c>
      <c r="F23" s="198">
        <f>C23/J10</f>
        <v>73.310921793215229</v>
      </c>
      <c r="G23" s="209"/>
      <c r="H23" s="21" t="s">
        <v>127</v>
      </c>
      <c r="J23" s="21">
        <v>247.98</v>
      </c>
    </row>
    <row r="24" spans="1:10" s="21" customFormat="1" ht="15" customHeight="1">
      <c r="A24" s="133" t="s">
        <v>112</v>
      </c>
      <c r="B24" s="142" t="s">
        <v>34</v>
      </c>
      <c r="C24" s="155"/>
      <c r="D24" s="172">
        <v>54812</v>
      </c>
      <c r="E24" s="183"/>
      <c r="F24" s="199"/>
      <c r="G24" s="209"/>
      <c r="H24" s="21" t="s">
        <v>136</v>
      </c>
      <c r="J24" s="21">
        <v>234.14</v>
      </c>
    </row>
    <row r="25" spans="1:10" s="21" customFormat="1" ht="15" customHeight="1">
      <c r="A25" s="133" t="s">
        <v>112</v>
      </c>
      <c r="B25" s="142" t="s">
        <v>40</v>
      </c>
      <c r="C25" s="155"/>
      <c r="D25" s="172">
        <v>8926</v>
      </c>
      <c r="E25" s="183"/>
      <c r="F25" s="199"/>
      <c r="G25" s="209"/>
      <c r="H25" s="21" t="s">
        <v>102</v>
      </c>
      <c r="J25" s="21">
        <v>214.92</v>
      </c>
    </row>
    <row r="26" spans="1:10" s="21" customFormat="1" ht="15" customHeight="1">
      <c r="A26" s="136" t="s">
        <v>112</v>
      </c>
      <c r="B26" s="146" t="s">
        <v>41</v>
      </c>
      <c r="C26" s="158"/>
      <c r="D26" s="173">
        <v>5499</v>
      </c>
      <c r="E26" s="186"/>
      <c r="F26" s="200"/>
      <c r="G26" s="209"/>
      <c r="H26" s="21" t="s">
        <v>103</v>
      </c>
      <c r="J26" s="21">
        <v>17</v>
      </c>
    </row>
    <row r="27" spans="1:10" s="21" customFormat="1" ht="15" customHeight="1">
      <c r="A27" s="135" t="s">
        <v>119</v>
      </c>
      <c r="B27" s="144"/>
      <c r="C27" s="157">
        <v>23740</v>
      </c>
      <c r="D27" s="174">
        <v>25154</v>
      </c>
      <c r="E27" s="187">
        <v>10275</v>
      </c>
      <c r="F27" s="198">
        <f>C27/J11</f>
        <v>98.469451242274673</v>
      </c>
      <c r="G27" s="209"/>
      <c r="H27" s="21" t="s">
        <v>104</v>
      </c>
      <c r="J27" s="21">
        <v>47.95</v>
      </c>
    </row>
    <row r="28" spans="1:10" s="21" customFormat="1" ht="15" customHeight="1">
      <c r="A28" s="133" t="s">
        <v>112</v>
      </c>
      <c r="B28" s="142" t="s">
        <v>43</v>
      </c>
      <c r="C28" s="155"/>
      <c r="D28" s="172">
        <v>20409</v>
      </c>
      <c r="E28" s="183"/>
      <c r="F28" s="199"/>
      <c r="G28" s="209"/>
      <c r="H28" s="21" t="s">
        <v>81</v>
      </c>
      <c r="J28" s="21">
        <v>170.11</v>
      </c>
    </row>
    <row r="29" spans="1:10" s="21" customFormat="1" ht="15" customHeight="1">
      <c r="A29" s="136" t="s">
        <v>112</v>
      </c>
      <c r="B29" s="146" t="s">
        <v>45</v>
      </c>
      <c r="C29" s="158"/>
      <c r="D29" s="173">
        <v>4745</v>
      </c>
      <c r="E29" s="186"/>
      <c r="F29" s="200"/>
      <c r="G29" s="209"/>
      <c r="H29" s="21" t="s">
        <v>141</v>
      </c>
      <c r="J29" s="21">
        <v>168.32</v>
      </c>
    </row>
    <row r="30" spans="1:10" s="21" customFormat="1" ht="15" customHeight="1">
      <c r="A30" s="135" t="s">
        <v>75</v>
      </c>
      <c r="B30" s="144"/>
      <c r="C30" s="157">
        <v>40225</v>
      </c>
      <c r="D30" s="174">
        <v>42091</v>
      </c>
      <c r="E30" s="187">
        <v>16174</v>
      </c>
      <c r="F30" s="198">
        <f>C30/J12</f>
        <v>50.85913694352076</v>
      </c>
      <c r="G30" s="209"/>
      <c r="H30" s="21" t="s">
        <v>107</v>
      </c>
      <c r="J30" s="21">
        <v>230.77999999999997</v>
      </c>
    </row>
    <row r="31" spans="1:10" s="21" customFormat="1" ht="15" customHeight="1">
      <c r="A31" s="133" t="s">
        <v>112</v>
      </c>
      <c r="B31" s="142" t="s">
        <v>51</v>
      </c>
      <c r="C31" s="155"/>
      <c r="D31" s="172">
        <v>26425</v>
      </c>
      <c r="E31" s="183"/>
      <c r="F31" s="199"/>
      <c r="G31" s="209"/>
      <c r="H31" s="21" t="s">
        <v>109</v>
      </c>
      <c r="J31" s="21">
        <v>203.69</v>
      </c>
    </row>
    <row r="32" spans="1:10" s="21" customFormat="1" ht="15" customHeight="1">
      <c r="A32" s="133" t="s">
        <v>112</v>
      </c>
      <c r="B32" s="142" t="s">
        <v>36</v>
      </c>
      <c r="C32" s="155"/>
      <c r="D32" s="172">
        <v>7485</v>
      </c>
      <c r="E32" s="183"/>
      <c r="F32" s="199"/>
      <c r="G32" s="209"/>
    </row>
    <row r="33" spans="1:7" s="21" customFormat="1" ht="15" customHeight="1">
      <c r="A33" s="133" t="s">
        <v>112</v>
      </c>
      <c r="B33" s="142" t="s">
        <v>54</v>
      </c>
      <c r="C33" s="155"/>
      <c r="D33" s="172">
        <v>6183</v>
      </c>
      <c r="E33" s="183"/>
      <c r="F33" s="199"/>
      <c r="G33" s="209"/>
    </row>
    <row r="34" spans="1:7" s="21" customFormat="1" ht="15" customHeight="1">
      <c r="A34" s="136" t="s">
        <v>112</v>
      </c>
      <c r="B34" s="146" t="s">
        <v>57</v>
      </c>
      <c r="C34" s="158"/>
      <c r="D34" s="173">
        <v>1998</v>
      </c>
      <c r="E34" s="186"/>
      <c r="F34" s="200"/>
      <c r="G34" s="209"/>
    </row>
    <row r="35" spans="1:7" s="21" customFormat="1" ht="15" customHeight="1">
      <c r="A35" s="32" t="s">
        <v>61</v>
      </c>
      <c r="B35" s="44"/>
      <c r="C35" s="159">
        <v>27785</v>
      </c>
      <c r="D35" s="175">
        <v>29088</v>
      </c>
      <c r="E35" s="188">
        <v>10775</v>
      </c>
      <c r="F35" s="198">
        <f>C35/J13</f>
        <v>39.270974672094077</v>
      </c>
      <c r="G35" s="209"/>
    </row>
    <row r="36" spans="1:7" s="21" customFormat="1" ht="15" customHeight="1">
      <c r="A36" s="135" t="s">
        <v>120</v>
      </c>
      <c r="B36" s="144"/>
      <c r="C36" s="157">
        <v>72514</v>
      </c>
      <c r="D36" s="174">
        <v>74707</v>
      </c>
      <c r="E36" s="187">
        <v>28500</v>
      </c>
      <c r="F36" s="198">
        <f>C36/J14</f>
        <v>59.949238998338295</v>
      </c>
      <c r="G36" s="209"/>
    </row>
    <row r="37" spans="1:7" s="21" customFormat="1" ht="15" customHeight="1">
      <c r="A37" s="133" t="s">
        <v>112</v>
      </c>
      <c r="B37" s="142" t="s">
        <v>62</v>
      </c>
      <c r="C37" s="155"/>
      <c r="D37" s="172">
        <v>41923</v>
      </c>
      <c r="E37" s="183"/>
      <c r="F37" s="199"/>
      <c r="G37" s="209"/>
    </row>
    <row r="38" spans="1:7" s="21" customFormat="1" ht="15" customHeight="1">
      <c r="A38" s="133" t="s">
        <v>112</v>
      </c>
      <c r="B38" s="142" t="s">
        <v>65</v>
      </c>
      <c r="C38" s="155"/>
      <c r="D38" s="172">
        <v>4059</v>
      </c>
      <c r="E38" s="183"/>
      <c r="F38" s="199"/>
      <c r="G38" s="209"/>
    </row>
    <row r="39" spans="1:7" s="21" customFormat="1" ht="15" customHeight="1">
      <c r="A39" s="133" t="s">
        <v>112</v>
      </c>
      <c r="B39" s="142" t="s">
        <v>67</v>
      </c>
      <c r="C39" s="155"/>
      <c r="D39" s="172">
        <v>5099</v>
      </c>
      <c r="E39" s="183"/>
      <c r="F39" s="199"/>
      <c r="G39" s="209"/>
    </row>
    <row r="40" spans="1:7" s="21" customFormat="1" ht="15" customHeight="1">
      <c r="A40" s="133" t="s">
        <v>112</v>
      </c>
      <c r="B40" s="142" t="s">
        <v>69</v>
      </c>
      <c r="C40" s="155"/>
      <c r="D40" s="172">
        <v>4228</v>
      </c>
      <c r="E40" s="183"/>
      <c r="F40" s="199"/>
      <c r="G40" s="209"/>
    </row>
    <row r="41" spans="1:7" s="21" customFormat="1" ht="15" customHeight="1">
      <c r="A41" s="133" t="s">
        <v>112</v>
      </c>
      <c r="B41" s="142" t="s">
        <v>37</v>
      </c>
      <c r="C41" s="155"/>
      <c r="D41" s="172">
        <v>5669</v>
      </c>
      <c r="E41" s="183"/>
      <c r="F41" s="199"/>
      <c r="G41" s="209"/>
    </row>
    <row r="42" spans="1:7" s="21" customFormat="1" ht="15" customHeight="1">
      <c r="A42" s="133" t="s">
        <v>112</v>
      </c>
      <c r="B42" s="142" t="s">
        <v>23</v>
      </c>
      <c r="C42" s="155"/>
      <c r="D42" s="172">
        <v>4018</v>
      </c>
      <c r="E42" s="183"/>
      <c r="F42" s="199"/>
      <c r="G42" s="209"/>
    </row>
    <row r="43" spans="1:7" s="21" customFormat="1" ht="15" customHeight="1">
      <c r="A43" s="133" t="s">
        <v>112</v>
      </c>
      <c r="B43" s="142" t="s">
        <v>74</v>
      </c>
      <c r="C43" s="155"/>
      <c r="D43" s="172">
        <v>2985</v>
      </c>
      <c r="E43" s="183"/>
      <c r="F43" s="199"/>
      <c r="G43" s="209"/>
    </row>
    <row r="44" spans="1:7" s="21" customFormat="1" ht="15" customHeight="1">
      <c r="A44" s="136" t="s">
        <v>112</v>
      </c>
      <c r="B44" s="146" t="s">
        <v>50</v>
      </c>
      <c r="C44" s="158"/>
      <c r="D44" s="173">
        <v>6726</v>
      </c>
      <c r="E44" s="186"/>
      <c r="F44" s="200"/>
      <c r="G44" s="209"/>
    </row>
    <row r="45" spans="1:7" s="21" customFormat="1" ht="15" customHeight="1">
      <c r="A45" s="137" t="s">
        <v>19</v>
      </c>
      <c r="B45" s="144"/>
      <c r="C45" s="157">
        <v>31298</v>
      </c>
      <c r="D45" s="174">
        <v>31720</v>
      </c>
      <c r="E45" s="189">
        <v>12497</v>
      </c>
      <c r="F45" s="198">
        <f>C45/J15</f>
        <v>320.28243962341384</v>
      </c>
      <c r="G45" s="209"/>
    </row>
    <row r="46" spans="1:7" s="21" customFormat="1" ht="15" customHeight="1">
      <c r="A46" s="133" t="s">
        <v>112</v>
      </c>
      <c r="B46" s="147" t="s">
        <v>5</v>
      </c>
      <c r="C46" s="155"/>
      <c r="D46" s="172">
        <v>6738</v>
      </c>
      <c r="E46" s="183"/>
      <c r="F46" s="199"/>
      <c r="G46" s="209"/>
    </row>
    <row r="47" spans="1:7" s="21" customFormat="1" ht="15" customHeight="1">
      <c r="A47" s="133" t="s">
        <v>112</v>
      </c>
      <c r="B47" s="147" t="s">
        <v>77</v>
      </c>
      <c r="C47" s="155"/>
      <c r="D47" s="172">
        <v>3826</v>
      </c>
      <c r="E47" s="183"/>
      <c r="F47" s="199"/>
      <c r="G47" s="209"/>
    </row>
    <row r="48" spans="1:7" s="21" customFormat="1" ht="15" customHeight="1">
      <c r="A48" s="136" t="s">
        <v>112</v>
      </c>
      <c r="B48" s="145" t="s">
        <v>78</v>
      </c>
      <c r="C48" s="158"/>
      <c r="D48" s="173">
        <v>21156</v>
      </c>
      <c r="E48" s="186"/>
      <c r="F48" s="200"/>
      <c r="G48" s="209"/>
    </row>
    <row r="49" spans="1:7" s="28" customFormat="1" ht="12" customHeight="1">
      <c r="A49" s="138"/>
      <c r="B49" s="138"/>
      <c r="C49" s="160" t="s">
        <v>387</v>
      </c>
      <c r="D49" s="176"/>
      <c r="E49" s="160"/>
      <c r="F49" s="138"/>
      <c r="G49" s="210"/>
    </row>
    <row r="50" spans="1:7" s="28" customFormat="1" ht="12" customHeight="1">
      <c r="A50" s="138"/>
      <c r="B50" s="138"/>
      <c r="C50" s="161" t="s">
        <v>513</v>
      </c>
      <c r="D50" s="176"/>
      <c r="E50" s="161"/>
      <c r="F50" s="138"/>
      <c r="G50" s="210"/>
    </row>
    <row r="51" spans="1:7" s="28" customFormat="1" ht="12" customHeight="1">
      <c r="A51" s="138"/>
      <c r="B51" s="138"/>
      <c r="C51" s="161" t="s">
        <v>423</v>
      </c>
      <c r="D51" s="176"/>
      <c r="E51" s="161"/>
      <c r="F51" s="138"/>
      <c r="G51" s="210"/>
    </row>
    <row r="52" spans="1:7" s="28" customFormat="1" ht="12" customHeight="1">
      <c r="A52" s="138"/>
      <c r="B52" s="138"/>
      <c r="C52" s="161" t="s">
        <v>500</v>
      </c>
      <c r="D52" s="176"/>
      <c r="E52" s="161"/>
      <c r="F52" s="138"/>
      <c r="G52" s="210"/>
    </row>
    <row r="53" spans="1:7" s="28" customFormat="1" ht="12" customHeight="1">
      <c r="A53" s="138"/>
      <c r="B53" s="138"/>
      <c r="C53" s="161" t="s">
        <v>540</v>
      </c>
      <c r="D53" s="176"/>
      <c r="E53" s="161"/>
      <c r="F53" s="138"/>
      <c r="G53" s="210"/>
    </row>
    <row r="54" spans="1:7" s="21" customFormat="1" ht="20" customHeight="1">
      <c r="A54" s="130" t="s">
        <v>355</v>
      </c>
      <c r="B54" s="140"/>
      <c r="C54" s="148" t="s">
        <v>508</v>
      </c>
      <c r="D54" s="167"/>
      <c r="E54" s="190" t="s">
        <v>509</v>
      </c>
      <c r="F54" s="190" t="s">
        <v>453</v>
      </c>
      <c r="G54" s="204"/>
    </row>
    <row r="55" spans="1:7" s="21" customFormat="1" ht="20" customHeight="1">
      <c r="A55" s="131"/>
      <c r="B55" s="46"/>
      <c r="C55" s="149" t="s">
        <v>350</v>
      </c>
      <c r="D55" s="149" t="s">
        <v>168</v>
      </c>
      <c r="E55" s="191"/>
      <c r="F55" s="191"/>
      <c r="G55" s="204"/>
    </row>
    <row r="56" spans="1:7" s="21" customFormat="1" ht="20" customHeight="1">
      <c r="A56" s="132"/>
      <c r="B56" s="141"/>
      <c r="C56" s="150" t="s">
        <v>344</v>
      </c>
      <c r="D56" s="168"/>
      <c r="E56" s="192"/>
      <c r="F56" s="194" t="s">
        <v>379</v>
      </c>
      <c r="G56" s="205"/>
    </row>
    <row r="57" spans="1:7" s="21" customFormat="1" ht="20" customHeight="1">
      <c r="A57" s="32" t="s">
        <v>4</v>
      </c>
      <c r="B57" s="44"/>
      <c r="C57" s="151">
        <v>44835</v>
      </c>
      <c r="D57" s="169">
        <v>44105</v>
      </c>
      <c r="E57" s="151">
        <v>44835</v>
      </c>
      <c r="F57" s="195">
        <v>44835</v>
      </c>
      <c r="G57" s="206"/>
    </row>
    <row r="58" spans="1:7" s="21" customFormat="1" ht="20" customHeight="1">
      <c r="A58" s="32" t="s">
        <v>10</v>
      </c>
      <c r="B58" s="44"/>
      <c r="C58" s="152" t="s">
        <v>173</v>
      </c>
      <c r="D58" s="31" t="s">
        <v>173</v>
      </c>
      <c r="E58" s="180" t="s">
        <v>172</v>
      </c>
      <c r="F58" s="196" t="s">
        <v>200</v>
      </c>
      <c r="G58" s="207"/>
    </row>
    <row r="59" spans="1:7" s="21" customFormat="1" ht="15" customHeight="1">
      <c r="A59" s="137" t="s">
        <v>122</v>
      </c>
      <c r="B59" s="144"/>
      <c r="C59" s="162">
        <v>74987</v>
      </c>
      <c r="D59" s="174">
        <v>77657</v>
      </c>
      <c r="E59" s="187">
        <v>28423</v>
      </c>
      <c r="F59" s="201">
        <f>C59/J16</f>
        <v>86.5111503362983</v>
      </c>
      <c r="G59" s="209"/>
    </row>
    <row r="60" spans="1:7" s="21" customFormat="1" ht="15" customHeight="1">
      <c r="A60" s="133" t="s">
        <v>112</v>
      </c>
      <c r="B60" s="147" t="s">
        <v>80</v>
      </c>
      <c r="C60" s="163"/>
      <c r="D60" s="172">
        <v>35180</v>
      </c>
      <c r="E60" s="183"/>
      <c r="F60" s="199"/>
      <c r="G60" s="209"/>
    </row>
    <row r="61" spans="1:7" s="21" customFormat="1" ht="15" customHeight="1">
      <c r="A61" s="133" t="s">
        <v>112</v>
      </c>
      <c r="B61" s="142" t="s">
        <v>85</v>
      </c>
      <c r="C61" s="163"/>
      <c r="D61" s="172">
        <v>4759</v>
      </c>
      <c r="E61" s="183"/>
      <c r="F61" s="199"/>
      <c r="G61" s="209"/>
    </row>
    <row r="62" spans="1:7" s="21" customFormat="1" ht="15" customHeight="1">
      <c r="A62" s="133" t="s">
        <v>112</v>
      </c>
      <c r="B62" s="142" t="s">
        <v>66</v>
      </c>
      <c r="C62" s="163"/>
      <c r="D62" s="172">
        <v>7428</v>
      </c>
      <c r="E62" s="183"/>
      <c r="F62" s="199"/>
      <c r="G62" s="209"/>
    </row>
    <row r="63" spans="1:7" s="21" customFormat="1" ht="15" customHeight="1">
      <c r="A63" s="133" t="s">
        <v>112</v>
      </c>
      <c r="B63" s="142" t="s">
        <v>86</v>
      </c>
      <c r="C63" s="163"/>
      <c r="D63" s="172">
        <v>8518</v>
      </c>
      <c r="E63" s="183"/>
      <c r="F63" s="199"/>
      <c r="G63" s="209"/>
    </row>
    <row r="64" spans="1:7" s="21" customFormat="1" ht="15" customHeight="1">
      <c r="A64" s="133" t="s">
        <v>112</v>
      </c>
      <c r="B64" s="142" t="s">
        <v>87</v>
      </c>
      <c r="C64" s="163"/>
      <c r="D64" s="172">
        <v>6290</v>
      </c>
      <c r="E64" s="183"/>
      <c r="F64" s="199"/>
      <c r="G64" s="209"/>
    </row>
    <row r="65" spans="1:7" s="21" customFormat="1" ht="15" customHeight="1">
      <c r="A65" s="133" t="s">
        <v>112</v>
      </c>
      <c r="B65" s="142" t="s">
        <v>47</v>
      </c>
      <c r="C65" s="163"/>
      <c r="D65" s="172">
        <v>3128</v>
      </c>
      <c r="E65" s="183"/>
      <c r="F65" s="199"/>
      <c r="G65" s="209"/>
    </row>
    <row r="66" spans="1:7" s="21" customFormat="1" ht="15" customHeight="1">
      <c r="A66" s="133" t="s">
        <v>112</v>
      </c>
      <c r="B66" s="142" t="s">
        <v>56</v>
      </c>
      <c r="C66" s="163"/>
      <c r="D66" s="172">
        <v>6644</v>
      </c>
      <c r="E66" s="183"/>
      <c r="F66" s="199"/>
      <c r="G66" s="209"/>
    </row>
    <row r="67" spans="1:7" s="21" customFormat="1" ht="15" customHeight="1">
      <c r="A67" s="136" t="s">
        <v>112</v>
      </c>
      <c r="B67" s="146" t="s">
        <v>89</v>
      </c>
      <c r="C67" s="164"/>
      <c r="D67" s="173">
        <v>5710</v>
      </c>
      <c r="E67" s="186"/>
      <c r="F67" s="200"/>
      <c r="G67" s="209"/>
    </row>
    <row r="68" spans="1:7" s="21" customFormat="1" ht="15" customHeight="1">
      <c r="A68" s="135" t="s">
        <v>123</v>
      </c>
      <c r="B68" s="144"/>
      <c r="C68" s="162">
        <v>28725</v>
      </c>
      <c r="D68" s="174">
        <v>30198</v>
      </c>
      <c r="E68" s="187">
        <v>11514</v>
      </c>
      <c r="F68" s="198">
        <f>C68/J17</f>
        <v>24.918456573788127</v>
      </c>
      <c r="G68" s="209"/>
    </row>
    <row r="69" spans="1:7" s="21" customFormat="1" ht="15" customHeight="1">
      <c r="A69" s="133" t="s">
        <v>112</v>
      </c>
      <c r="B69" s="147" t="s">
        <v>64</v>
      </c>
      <c r="C69" s="163"/>
      <c r="D69" s="172">
        <v>16805</v>
      </c>
      <c r="E69" s="183"/>
      <c r="F69" s="199"/>
      <c r="G69" s="209"/>
    </row>
    <row r="70" spans="1:7" s="21" customFormat="1" ht="15" customHeight="1">
      <c r="A70" s="133" t="s">
        <v>112</v>
      </c>
      <c r="B70" s="147" t="s">
        <v>27</v>
      </c>
      <c r="C70" s="163"/>
      <c r="D70" s="172">
        <v>5180</v>
      </c>
      <c r="E70" s="183"/>
      <c r="F70" s="199"/>
      <c r="G70" s="209"/>
    </row>
    <row r="71" spans="1:7" s="21" customFormat="1" ht="15" customHeight="1">
      <c r="A71" s="133" t="s">
        <v>112</v>
      </c>
      <c r="B71" s="147" t="s">
        <v>11</v>
      </c>
      <c r="C71" s="163"/>
      <c r="D71" s="172">
        <v>2401</v>
      </c>
      <c r="E71" s="183"/>
      <c r="F71" s="199"/>
      <c r="G71" s="209"/>
    </row>
    <row r="72" spans="1:7" s="21" customFormat="1" ht="15" customHeight="1">
      <c r="A72" s="136" t="s">
        <v>112</v>
      </c>
      <c r="B72" s="145" t="s">
        <v>91</v>
      </c>
      <c r="C72" s="164"/>
      <c r="D72" s="173">
        <v>5812</v>
      </c>
      <c r="E72" s="186"/>
      <c r="F72" s="200"/>
      <c r="G72" s="209"/>
    </row>
    <row r="73" spans="1:7" s="21" customFormat="1" ht="15" customHeight="1">
      <c r="A73" s="137" t="s">
        <v>1</v>
      </c>
      <c r="B73" s="144"/>
      <c r="C73" s="162">
        <v>22601</v>
      </c>
      <c r="D73" s="174">
        <v>23435</v>
      </c>
      <c r="E73" s="187">
        <v>8644</v>
      </c>
      <c r="F73" s="198">
        <f>C73/J18</f>
        <v>93.729523493551198</v>
      </c>
      <c r="G73" s="209"/>
    </row>
    <row r="74" spans="1:7" s="21" customFormat="1" ht="15" customHeight="1">
      <c r="A74" s="133" t="s">
        <v>112</v>
      </c>
      <c r="B74" s="142" t="s">
        <v>35</v>
      </c>
      <c r="C74" s="163"/>
      <c r="D74" s="172">
        <v>9650</v>
      </c>
      <c r="E74" s="183"/>
      <c r="F74" s="199"/>
      <c r="G74" s="209"/>
    </row>
    <row r="75" spans="1:7" s="21" customFormat="1" ht="15" customHeight="1">
      <c r="A75" s="133" t="s">
        <v>112</v>
      </c>
      <c r="B75" s="142" t="s">
        <v>83</v>
      </c>
      <c r="C75" s="163"/>
      <c r="D75" s="172">
        <v>3785</v>
      </c>
      <c r="E75" s="183"/>
      <c r="F75" s="199"/>
      <c r="G75" s="209"/>
    </row>
    <row r="76" spans="1:7" s="21" customFormat="1" ht="15" customHeight="1">
      <c r="A76" s="136" t="s">
        <v>112</v>
      </c>
      <c r="B76" s="146" t="s">
        <v>32</v>
      </c>
      <c r="C76" s="164"/>
      <c r="D76" s="173">
        <v>10000</v>
      </c>
      <c r="E76" s="186"/>
      <c r="F76" s="200"/>
      <c r="G76" s="209"/>
    </row>
    <row r="77" spans="1:7" s="21" customFormat="1" ht="15" customHeight="1">
      <c r="A77" s="135" t="s">
        <v>126</v>
      </c>
      <c r="B77" s="144"/>
      <c r="C77" s="162">
        <v>23454</v>
      </c>
      <c r="D77" s="174">
        <v>24610</v>
      </c>
      <c r="E77" s="187">
        <v>9135</v>
      </c>
      <c r="F77" s="198">
        <f>C77/J19</f>
        <v>21.44738285965105</v>
      </c>
      <c r="G77" s="209"/>
    </row>
    <row r="78" spans="1:7" s="21" customFormat="1" ht="15" customHeight="1">
      <c r="A78" s="133" t="s">
        <v>112</v>
      </c>
      <c r="B78" s="142" t="s">
        <v>97</v>
      </c>
      <c r="C78" s="163"/>
      <c r="D78" s="172">
        <v>11284</v>
      </c>
      <c r="E78" s="183"/>
      <c r="F78" s="199"/>
      <c r="G78" s="209"/>
    </row>
    <row r="79" spans="1:7" s="21" customFormat="1" ht="15" customHeight="1">
      <c r="A79" s="133" t="s">
        <v>112</v>
      </c>
      <c r="B79" s="142" t="s">
        <v>98</v>
      </c>
      <c r="C79" s="163"/>
      <c r="D79" s="172">
        <v>9286</v>
      </c>
      <c r="E79" s="183"/>
      <c r="F79" s="199"/>
      <c r="G79" s="209"/>
    </row>
    <row r="80" spans="1:7" s="21" customFormat="1" ht="15" customHeight="1">
      <c r="A80" s="136" t="s">
        <v>112</v>
      </c>
      <c r="B80" s="146" t="s">
        <v>99</v>
      </c>
      <c r="C80" s="164"/>
      <c r="D80" s="173">
        <v>4040</v>
      </c>
      <c r="E80" s="186"/>
      <c r="F80" s="200"/>
      <c r="G80" s="209"/>
    </row>
    <row r="81" spans="1:7" s="21" customFormat="1" ht="15" customHeight="1">
      <c r="A81" s="139" t="s">
        <v>88</v>
      </c>
      <c r="B81" s="44"/>
      <c r="C81" s="165">
        <v>4575</v>
      </c>
      <c r="D81" s="175">
        <v>4780</v>
      </c>
      <c r="E81" s="188">
        <v>1982</v>
      </c>
      <c r="F81" s="202">
        <f>C81/J20</f>
        <v>22.682201289043135</v>
      </c>
      <c r="G81" s="209"/>
    </row>
    <row r="82" spans="1:7" s="21" customFormat="1" ht="15" customHeight="1">
      <c r="A82" s="139" t="s">
        <v>21</v>
      </c>
      <c r="B82" s="44"/>
      <c r="C82" s="165">
        <v>1914</v>
      </c>
      <c r="D82" s="175">
        <v>2063</v>
      </c>
      <c r="E82" s="188">
        <v>823</v>
      </c>
      <c r="F82" s="202">
        <f>C82/J21</f>
        <v>7.4555936428794025</v>
      </c>
      <c r="G82" s="209"/>
    </row>
    <row r="83" spans="1:7" s="21" customFormat="1" ht="15" customHeight="1">
      <c r="A83" s="130" t="s">
        <v>82</v>
      </c>
      <c r="B83" s="140"/>
      <c r="C83" s="166">
        <v>2718</v>
      </c>
      <c r="D83" s="177">
        <v>2896</v>
      </c>
      <c r="E83" s="193">
        <v>1098</v>
      </c>
      <c r="F83" s="203">
        <f>C83/J22</f>
        <v>9.6338567327118714</v>
      </c>
      <c r="G83" s="209"/>
    </row>
    <row r="84" spans="1:7" s="21" customFormat="1" ht="15" customHeight="1">
      <c r="A84" s="137" t="s">
        <v>127</v>
      </c>
      <c r="B84" s="144"/>
      <c r="C84" s="162">
        <v>14438</v>
      </c>
      <c r="D84" s="174">
        <v>15254</v>
      </c>
      <c r="E84" s="187">
        <v>5645</v>
      </c>
      <c r="F84" s="201">
        <f>C84/J23</f>
        <v>58.22243729333011</v>
      </c>
      <c r="G84" s="209"/>
    </row>
    <row r="85" spans="1:7" s="21" customFormat="1" ht="15" customHeight="1">
      <c r="A85" s="133" t="s">
        <v>112</v>
      </c>
      <c r="B85" s="142" t="s">
        <v>130</v>
      </c>
      <c r="C85" s="163"/>
      <c r="D85" s="172">
        <v>4329</v>
      </c>
      <c r="E85" s="183"/>
      <c r="F85" s="199"/>
      <c r="G85" s="209"/>
    </row>
    <row r="86" spans="1:7" s="21" customFormat="1" ht="15" customHeight="1">
      <c r="A86" s="133" t="s">
        <v>112</v>
      </c>
      <c r="B86" s="142" t="s">
        <v>132</v>
      </c>
      <c r="C86" s="163"/>
      <c r="D86" s="172">
        <v>5826</v>
      </c>
      <c r="E86" s="183"/>
      <c r="F86" s="199"/>
      <c r="G86" s="209"/>
    </row>
    <row r="87" spans="1:7" s="21" customFormat="1" ht="15" customHeight="1">
      <c r="A87" s="136" t="s">
        <v>112</v>
      </c>
      <c r="B87" s="146" t="s">
        <v>134</v>
      </c>
      <c r="C87" s="164"/>
      <c r="D87" s="173">
        <v>5099</v>
      </c>
      <c r="E87" s="186"/>
      <c r="F87" s="200"/>
      <c r="G87" s="209"/>
    </row>
    <row r="88" spans="1:7" s="21" customFormat="1" ht="15" customHeight="1">
      <c r="A88" s="137" t="s">
        <v>136</v>
      </c>
      <c r="B88" s="144"/>
      <c r="C88" s="162">
        <v>6192</v>
      </c>
      <c r="D88" s="174">
        <v>6577</v>
      </c>
      <c r="E88" s="187">
        <v>2560</v>
      </c>
      <c r="F88" s="201">
        <f>C88/J24</f>
        <v>26.445716238148119</v>
      </c>
      <c r="G88" s="209"/>
    </row>
    <row r="89" spans="1:7" s="21" customFormat="1" ht="15" customHeight="1">
      <c r="A89" s="133" t="s">
        <v>112</v>
      </c>
      <c r="B89" s="142" t="s">
        <v>137</v>
      </c>
      <c r="C89" s="163"/>
      <c r="D89" s="172">
        <v>3139</v>
      </c>
      <c r="E89" s="183"/>
      <c r="F89" s="199"/>
      <c r="G89" s="209"/>
    </row>
    <row r="90" spans="1:7" s="21" customFormat="1" ht="15" customHeight="1">
      <c r="A90" s="136" t="s">
        <v>112</v>
      </c>
      <c r="B90" s="146" t="s">
        <v>138</v>
      </c>
      <c r="C90" s="164"/>
      <c r="D90" s="173">
        <v>3438</v>
      </c>
      <c r="E90" s="186"/>
      <c r="F90" s="200"/>
      <c r="G90" s="209"/>
    </row>
    <row r="91" spans="1:7" s="21" customFormat="1" ht="15" customHeight="1">
      <c r="A91" s="139" t="s">
        <v>102</v>
      </c>
      <c r="B91" s="44"/>
      <c r="C91" s="165">
        <v>8122</v>
      </c>
      <c r="D91" s="175">
        <v>8538</v>
      </c>
      <c r="E91" s="188">
        <v>3303</v>
      </c>
      <c r="F91" s="202">
        <f>C91/J25</f>
        <v>37.790805881258144</v>
      </c>
      <c r="G91" s="209"/>
    </row>
    <row r="92" spans="1:7" s="21" customFormat="1" ht="15" customHeight="1">
      <c r="A92" s="139" t="s">
        <v>103</v>
      </c>
      <c r="B92" s="44"/>
      <c r="C92" s="165">
        <v>5365</v>
      </c>
      <c r="D92" s="175">
        <v>5583</v>
      </c>
      <c r="E92" s="188">
        <v>2133</v>
      </c>
      <c r="F92" s="202">
        <f>C92/J26</f>
        <v>315.58823529411762</v>
      </c>
      <c r="G92" s="209"/>
    </row>
    <row r="93" spans="1:7" s="21" customFormat="1" ht="15" customHeight="1">
      <c r="A93" s="139" t="s">
        <v>104</v>
      </c>
      <c r="B93" s="44"/>
      <c r="C93" s="165">
        <v>4384</v>
      </c>
      <c r="D93" s="175">
        <v>4566</v>
      </c>
      <c r="E93" s="188">
        <v>1498</v>
      </c>
      <c r="F93" s="202">
        <f>C93/J27</f>
        <v>91.428571428571416</v>
      </c>
      <c r="G93" s="209"/>
    </row>
    <row r="94" spans="1:7" s="21" customFormat="1" ht="15" customHeight="1">
      <c r="A94" s="139" t="s">
        <v>81</v>
      </c>
      <c r="B94" s="44"/>
      <c r="C94" s="165">
        <v>2895</v>
      </c>
      <c r="D94" s="175">
        <v>3011</v>
      </c>
      <c r="E94" s="188">
        <v>848</v>
      </c>
      <c r="F94" s="202">
        <f>C94/J28</f>
        <v>17.018399858914819</v>
      </c>
      <c r="G94" s="209"/>
    </row>
    <row r="95" spans="1:7" s="21" customFormat="1" ht="15" customHeight="1">
      <c r="A95" s="137" t="s">
        <v>141</v>
      </c>
      <c r="B95" s="144"/>
      <c r="C95" s="162">
        <v>17796</v>
      </c>
      <c r="D95" s="174">
        <v>18613</v>
      </c>
      <c r="E95" s="187">
        <v>5986</v>
      </c>
      <c r="F95" s="201">
        <f>C95/J29</f>
        <v>105.72718631178708</v>
      </c>
      <c r="G95" s="209"/>
    </row>
    <row r="96" spans="1:7" s="21" customFormat="1" ht="15" customHeight="1">
      <c r="A96" s="133" t="s">
        <v>112</v>
      </c>
      <c r="B96" s="142" t="s">
        <v>76</v>
      </c>
      <c r="C96" s="163"/>
      <c r="D96" s="172">
        <v>5934</v>
      </c>
      <c r="E96" s="183"/>
      <c r="F96" s="199"/>
      <c r="G96" s="209"/>
    </row>
    <row r="97" spans="1:7" s="21" customFormat="1" ht="15" customHeight="1">
      <c r="A97" s="133" t="s">
        <v>112</v>
      </c>
      <c r="B97" s="142" t="s">
        <v>145</v>
      </c>
      <c r="C97" s="163"/>
      <c r="D97" s="172">
        <v>6426</v>
      </c>
      <c r="E97" s="183"/>
      <c r="F97" s="199"/>
      <c r="G97" s="209"/>
    </row>
    <row r="98" spans="1:7" s="21" customFormat="1" ht="15" customHeight="1">
      <c r="A98" s="136" t="s">
        <v>112</v>
      </c>
      <c r="B98" s="146" t="s">
        <v>146</v>
      </c>
      <c r="C98" s="164"/>
      <c r="D98" s="173">
        <v>6253</v>
      </c>
      <c r="E98" s="186"/>
      <c r="F98" s="200"/>
      <c r="G98" s="209"/>
    </row>
    <row r="99" spans="1:7" s="21" customFormat="1" ht="15" customHeight="1">
      <c r="A99" s="32" t="s">
        <v>107</v>
      </c>
      <c r="B99" s="44"/>
      <c r="C99" s="165">
        <v>13103</v>
      </c>
      <c r="D99" s="175">
        <v>13825</v>
      </c>
      <c r="E99" s="188">
        <v>4530</v>
      </c>
      <c r="F99" s="202">
        <f>C99/J30</f>
        <v>56.777017072536623</v>
      </c>
      <c r="G99" s="209"/>
    </row>
    <row r="100" spans="1:7" s="21" customFormat="1" ht="15" customHeight="1">
      <c r="A100" s="32" t="s">
        <v>109</v>
      </c>
      <c r="B100" s="44"/>
      <c r="C100" s="165">
        <v>2579</v>
      </c>
      <c r="D100" s="175">
        <v>2704</v>
      </c>
      <c r="E100" s="188">
        <v>1159</v>
      </c>
      <c r="F100" s="202">
        <f>C100/J31</f>
        <v>12.661397221267613</v>
      </c>
      <c r="G100" s="209"/>
    </row>
    <row r="101" spans="1:7" s="21" customFormat="1" ht="12" customHeight="1"/>
    <row r="102" spans="1:7" s="21" customFormat="1" ht="12" customHeight="1"/>
    <row r="103" spans="1:7" s="21" customFormat="1" ht="12" customHeight="1"/>
    <row r="104" spans="1:7" s="21" customFormat="1" ht="12" customHeight="1"/>
    <row r="105" spans="1:7" s="21" customFormat="1" ht="12" customHeight="1"/>
    <row r="106" spans="1:7" s="21" customFormat="1" ht="12" customHeight="1"/>
    <row r="107" spans="1:7" s="21" customFormat="1" ht="12" customHeight="1"/>
    <row r="108" spans="1:7" ht="12" customHeight="1"/>
    <row r="109" spans="1:7" ht="12" customHeight="1"/>
    <row r="110" spans="1:7" ht="12" customHeight="1"/>
    <row r="111" spans="1:7" ht="15.9" customHeight="1"/>
    <row r="112" spans="1:7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</sheetData>
  <mergeCells count="40">
    <mergeCell ref="C1:D1"/>
    <mergeCell ref="A4:B4"/>
    <mergeCell ref="A5:B5"/>
    <mergeCell ref="A6:B6"/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C54:D54"/>
    <mergeCell ref="A57:B57"/>
    <mergeCell ref="A58:B58"/>
    <mergeCell ref="A59:B59"/>
    <mergeCell ref="A68:B68"/>
    <mergeCell ref="A73:B73"/>
    <mergeCell ref="A77:B77"/>
    <mergeCell ref="A81:B81"/>
    <mergeCell ref="A82:B82"/>
    <mergeCell ref="A83:B83"/>
    <mergeCell ref="A84:B84"/>
    <mergeCell ref="A88:B88"/>
    <mergeCell ref="A91:B91"/>
    <mergeCell ref="A92:B92"/>
    <mergeCell ref="A93:B93"/>
    <mergeCell ref="A94:B94"/>
    <mergeCell ref="A95:B95"/>
    <mergeCell ref="A99:B99"/>
    <mergeCell ref="A100:B100"/>
    <mergeCell ref="A1:B3"/>
    <mergeCell ref="E1:E3"/>
    <mergeCell ref="F1:F2"/>
    <mergeCell ref="D2:D3"/>
    <mergeCell ref="A54:B56"/>
    <mergeCell ref="E54:E56"/>
    <mergeCell ref="F54:F55"/>
    <mergeCell ref="D55:D56"/>
  </mergeCells>
  <phoneticPr fontId="4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</headerFooter>
  <rowBreaks count="1" manualBreakCount="1">
    <brk id="5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I50"/>
  <sheetViews>
    <sheetView showGridLines="0" view="pageBreakPreview" zoomScaleSheetLayoutView="100" workbookViewId="0">
      <selection activeCell="Z10" sqref="Z10"/>
    </sheetView>
  </sheetViews>
  <sheetFormatPr defaultColWidth="7.125" defaultRowHeight="15.9" customHeight="1"/>
  <cols>
    <col min="1" max="1" width="3.625" style="67" customWidth="1"/>
    <col min="2" max="2" width="11.625" style="110" customWidth="1"/>
    <col min="3" max="9" width="10.125" style="26" customWidth="1"/>
    <col min="10" max="16384" width="7.125" style="67"/>
  </cols>
  <sheetData>
    <row r="1" spans="1:9" s="110" customFormat="1" ht="20.100000000000001" customHeight="1">
      <c r="A1" s="211" t="s">
        <v>355</v>
      </c>
      <c r="B1" s="218"/>
      <c r="C1" s="224" t="s">
        <v>314</v>
      </c>
      <c r="D1" s="232"/>
      <c r="E1" s="232"/>
      <c r="F1" s="232"/>
      <c r="G1" s="232"/>
      <c r="H1" s="232"/>
      <c r="I1" s="241"/>
    </row>
    <row r="2" spans="1:9" s="110" customFormat="1" ht="20.100000000000001" customHeight="1">
      <c r="A2" s="212"/>
      <c r="B2" s="219"/>
      <c r="C2" s="107" t="s">
        <v>2</v>
      </c>
      <c r="D2" s="107" t="s">
        <v>184</v>
      </c>
      <c r="E2" s="107" t="s">
        <v>7</v>
      </c>
      <c r="F2" s="107" t="s">
        <v>361</v>
      </c>
      <c r="G2" s="107" t="s">
        <v>188</v>
      </c>
      <c r="H2" s="107" t="s">
        <v>191</v>
      </c>
      <c r="I2" s="107" t="s">
        <v>192</v>
      </c>
    </row>
    <row r="3" spans="1:9" s="110" customFormat="1" ht="20.100000000000001" customHeight="1">
      <c r="A3" s="213"/>
      <c r="B3" s="220"/>
      <c r="C3" s="180"/>
      <c r="D3" s="180"/>
      <c r="E3" s="180" t="s">
        <v>398</v>
      </c>
      <c r="F3" s="180"/>
      <c r="G3" s="180"/>
      <c r="H3" s="180"/>
      <c r="I3" s="180"/>
    </row>
    <row r="4" spans="1:9" s="110" customFormat="1" ht="20.100000000000001" customHeight="1">
      <c r="A4" s="214" t="s">
        <v>4</v>
      </c>
      <c r="B4" s="221"/>
      <c r="C4" s="225" t="s">
        <v>8</v>
      </c>
      <c r="D4" s="225" t="s">
        <v>8</v>
      </c>
      <c r="E4" s="225" t="s">
        <v>8</v>
      </c>
      <c r="F4" s="225" t="s">
        <v>8</v>
      </c>
      <c r="G4" s="225" t="s">
        <v>8</v>
      </c>
      <c r="H4" s="225" t="s">
        <v>8</v>
      </c>
      <c r="I4" s="225" t="s">
        <v>8</v>
      </c>
    </row>
    <row r="5" spans="1:9" s="110" customFormat="1" ht="20.100000000000001" customHeight="1">
      <c r="A5" s="214" t="s">
        <v>10</v>
      </c>
      <c r="B5" s="221"/>
      <c r="C5" s="226" t="s">
        <v>173</v>
      </c>
      <c r="D5" s="226" t="s">
        <v>320</v>
      </c>
      <c r="E5" s="226" t="s">
        <v>320</v>
      </c>
      <c r="F5" s="226" t="s">
        <v>320</v>
      </c>
      <c r="G5" s="226" t="s">
        <v>195</v>
      </c>
      <c r="H5" s="226" t="s">
        <v>196</v>
      </c>
      <c r="I5" s="242" t="s">
        <v>340</v>
      </c>
    </row>
    <row r="6" spans="1:9" s="110" customFormat="1" ht="20.100000000000001" customHeight="1">
      <c r="A6" s="215" t="s">
        <v>52</v>
      </c>
      <c r="B6" s="222"/>
      <c r="C6" s="227">
        <f t="shared" ref="C6:I6" si="0">SUM(C7:C31)</f>
        <v>4335</v>
      </c>
      <c r="D6" s="227">
        <f t="shared" si="0"/>
        <v>16019</v>
      </c>
      <c r="E6" s="227">
        <f t="shared" si="0"/>
        <v>5</v>
      </c>
      <c r="F6" s="236">
        <f t="shared" si="0"/>
        <v>-11684</v>
      </c>
      <c r="G6" s="227">
        <f t="shared" si="0"/>
        <v>100</v>
      </c>
      <c r="H6" s="227">
        <f t="shared" si="0"/>
        <v>2618</v>
      </c>
      <c r="I6" s="227">
        <f t="shared" si="0"/>
        <v>1043</v>
      </c>
    </row>
    <row r="7" spans="1:9" s="108" customFormat="1" ht="21" customHeight="1">
      <c r="A7" s="212" t="s">
        <v>79</v>
      </c>
      <c r="B7" s="219"/>
      <c r="C7" s="228">
        <v>1738</v>
      </c>
      <c r="D7" s="228">
        <v>3982</v>
      </c>
      <c r="E7" s="228">
        <v>2</v>
      </c>
      <c r="F7" s="237">
        <f t="shared" ref="F7:F31" si="1">C7-D7</f>
        <v>-2244</v>
      </c>
      <c r="G7" s="228">
        <v>32</v>
      </c>
      <c r="H7" s="228">
        <v>1086</v>
      </c>
      <c r="I7" s="228">
        <v>378</v>
      </c>
    </row>
    <row r="8" spans="1:9" s="110" customFormat="1" ht="21" customHeight="1">
      <c r="A8" s="216" t="s">
        <v>26</v>
      </c>
      <c r="B8" s="223"/>
      <c r="C8" s="229">
        <v>210</v>
      </c>
      <c r="D8" s="229">
        <v>1005</v>
      </c>
      <c r="E8" s="229" t="s">
        <v>160</v>
      </c>
      <c r="F8" s="238">
        <f t="shared" si="1"/>
        <v>-795</v>
      </c>
      <c r="G8" s="229">
        <v>4</v>
      </c>
      <c r="H8" s="229">
        <v>113</v>
      </c>
      <c r="I8" s="229">
        <v>57</v>
      </c>
    </row>
    <row r="9" spans="1:9" s="110" customFormat="1" ht="21" customHeight="1">
      <c r="A9" s="216" t="s">
        <v>106</v>
      </c>
      <c r="B9" s="223"/>
      <c r="C9" s="229">
        <v>347</v>
      </c>
      <c r="D9" s="229">
        <v>1436</v>
      </c>
      <c r="E9" s="229" t="s">
        <v>160</v>
      </c>
      <c r="F9" s="238">
        <f t="shared" si="1"/>
        <v>-1089</v>
      </c>
      <c r="G9" s="229">
        <v>10</v>
      </c>
      <c r="H9" s="229">
        <v>190</v>
      </c>
      <c r="I9" s="229">
        <v>100</v>
      </c>
    </row>
    <row r="10" spans="1:9" s="110" customFormat="1" ht="21" customHeight="1">
      <c r="A10" s="216" t="s">
        <v>117</v>
      </c>
      <c r="B10" s="223"/>
      <c r="C10" s="229">
        <v>304</v>
      </c>
      <c r="D10" s="229">
        <v>1266</v>
      </c>
      <c r="E10" s="229" t="s">
        <v>160</v>
      </c>
      <c r="F10" s="238">
        <f t="shared" si="1"/>
        <v>-962</v>
      </c>
      <c r="G10" s="229">
        <v>6</v>
      </c>
      <c r="H10" s="229">
        <v>182</v>
      </c>
      <c r="I10" s="229">
        <v>90</v>
      </c>
    </row>
    <row r="11" spans="1:9" s="110" customFormat="1" ht="21" customHeight="1">
      <c r="A11" s="216" t="s">
        <v>119</v>
      </c>
      <c r="B11" s="223"/>
      <c r="C11" s="229">
        <v>72</v>
      </c>
      <c r="D11" s="229">
        <v>570</v>
      </c>
      <c r="E11" s="229" t="s">
        <v>160</v>
      </c>
      <c r="F11" s="238">
        <f t="shared" si="1"/>
        <v>-498</v>
      </c>
      <c r="G11" s="229" t="s">
        <v>160</v>
      </c>
      <c r="H11" s="229">
        <v>46</v>
      </c>
      <c r="I11" s="229">
        <v>16</v>
      </c>
    </row>
    <row r="12" spans="1:9" s="110" customFormat="1" ht="21" customHeight="1">
      <c r="A12" s="216" t="s">
        <v>75</v>
      </c>
      <c r="B12" s="223"/>
      <c r="C12" s="229">
        <v>141</v>
      </c>
      <c r="D12" s="229">
        <v>801</v>
      </c>
      <c r="E12" s="229" t="s">
        <v>160</v>
      </c>
      <c r="F12" s="238">
        <f t="shared" si="1"/>
        <v>-660</v>
      </c>
      <c r="G12" s="229">
        <v>2</v>
      </c>
      <c r="H12" s="229">
        <v>82</v>
      </c>
      <c r="I12" s="229">
        <v>37</v>
      </c>
    </row>
    <row r="13" spans="1:9" s="110" customFormat="1" ht="21" customHeight="1">
      <c r="A13" s="216" t="s">
        <v>61</v>
      </c>
      <c r="B13" s="223"/>
      <c r="C13" s="229">
        <v>117</v>
      </c>
      <c r="D13" s="229">
        <v>549</v>
      </c>
      <c r="E13" s="229" t="s">
        <v>160</v>
      </c>
      <c r="F13" s="238">
        <f t="shared" si="1"/>
        <v>-432</v>
      </c>
      <c r="G13" s="229">
        <v>2</v>
      </c>
      <c r="H13" s="229">
        <v>70</v>
      </c>
      <c r="I13" s="229">
        <v>25</v>
      </c>
    </row>
    <row r="14" spans="1:9" s="110" customFormat="1" ht="21" customHeight="1">
      <c r="A14" s="216" t="s">
        <v>120</v>
      </c>
      <c r="B14" s="223"/>
      <c r="C14" s="229">
        <v>346</v>
      </c>
      <c r="D14" s="229">
        <v>1193</v>
      </c>
      <c r="E14" s="229" t="s">
        <v>160</v>
      </c>
      <c r="F14" s="238">
        <f t="shared" si="1"/>
        <v>-847</v>
      </c>
      <c r="G14" s="229">
        <v>14</v>
      </c>
      <c r="H14" s="229">
        <v>214</v>
      </c>
      <c r="I14" s="229">
        <v>77</v>
      </c>
    </row>
    <row r="15" spans="1:9" s="110" customFormat="1" ht="21" customHeight="1">
      <c r="A15" s="216" t="s">
        <v>19</v>
      </c>
      <c r="B15" s="223"/>
      <c r="C15" s="229">
        <v>146</v>
      </c>
      <c r="D15" s="229">
        <v>433</v>
      </c>
      <c r="E15" s="229" t="s">
        <v>160</v>
      </c>
      <c r="F15" s="238">
        <f t="shared" si="1"/>
        <v>-287</v>
      </c>
      <c r="G15" s="235">
        <v>5</v>
      </c>
      <c r="H15" s="235">
        <v>82</v>
      </c>
      <c r="I15" s="235">
        <v>36</v>
      </c>
    </row>
    <row r="16" spans="1:9" s="110" customFormat="1" ht="21" customHeight="1">
      <c r="A16" s="216" t="s">
        <v>122</v>
      </c>
      <c r="B16" s="223"/>
      <c r="C16" s="229">
        <v>371</v>
      </c>
      <c r="D16" s="229">
        <v>1413</v>
      </c>
      <c r="E16" s="235">
        <v>2</v>
      </c>
      <c r="F16" s="238">
        <f t="shared" si="1"/>
        <v>-1042</v>
      </c>
      <c r="G16" s="229">
        <v>12</v>
      </c>
      <c r="H16" s="229">
        <v>235</v>
      </c>
      <c r="I16" s="229">
        <v>82</v>
      </c>
    </row>
    <row r="17" spans="1:9" s="110" customFormat="1" ht="21" customHeight="1">
      <c r="A17" s="216" t="s">
        <v>123</v>
      </c>
      <c r="B17" s="223"/>
      <c r="C17" s="229">
        <v>90</v>
      </c>
      <c r="D17" s="229">
        <v>658</v>
      </c>
      <c r="E17" s="229">
        <v>1</v>
      </c>
      <c r="F17" s="238">
        <f t="shared" si="1"/>
        <v>-568</v>
      </c>
      <c r="G17" s="229">
        <v>1</v>
      </c>
      <c r="H17" s="229">
        <v>69</v>
      </c>
      <c r="I17" s="229">
        <v>24</v>
      </c>
    </row>
    <row r="18" spans="1:9" s="110" customFormat="1" ht="21" customHeight="1">
      <c r="A18" s="216" t="s">
        <v>1</v>
      </c>
      <c r="B18" s="223"/>
      <c r="C18" s="229">
        <v>86</v>
      </c>
      <c r="D18" s="229">
        <v>383</v>
      </c>
      <c r="E18" s="229" t="s">
        <v>160</v>
      </c>
      <c r="F18" s="238">
        <f t="shared" si="1"/>
        <v>-297</v>
      </c>
      <c r="G18" s="229">
        <v>2</v>
      </c>
      <c r="H18" s="229">
        <v>42</v>
      </c>
      <c r="I18" s="229">
        <v>22</v>
      </c>
    </row>
    <row r="19" spans="1:9" s="110" customFormat="1" ht="21" customHeight="1">
      <c r="A19" s="216" t="s">
        <v>126</v>
      </c>
      <c r="B19" s="223"/>
      <c r="C19" s="229">
        <v>77</v>
      </c>
      <c r="D19" s="229">
        <v>464</v>
      </c>
      <c r="E19" s="229" t="s">
        <v>160</v>
      </c>
      <c r="F19" s="238">
        <f t="shared" si="1"/>
        <v>-387</v>
      </c>
      <c r="G19" s="229">
        <v>2</v>
      </c>
      <c r="H19" s="229">
        <v>52</v>
      </c>
      <c r="I19" s="229">
        <v>25</v>
      </c>
    </row>
    <row r="20" spans="1:9" s="110" customFormat="1" ht="21" customHeight="1">
      <c r="A20" s="216" t="s">
        <v>88</v>
      </c>
      <c r="B20" s="223"/>
      <c r="C20" s="229">
        <v>16</v>
      </c>
      <c r="D20" s="229">
        <v>105</v>
      </c>
      <c r="E20" s="229" t="s">
        <v>160</v>
      </c>
      <c r="F20" s="238">
        <f t="shared" si="1"/>
        <v>-89</v>
      </c>
      <c r="G20" s="229" t="s">
        <v>160</v>
      </c>
      <c r="H20" s="229">
        <v>7</v>
      </c>
      <c r="I20" s="229">
        <v>4</v>
      </c>
    </row>
    <row r="21" spans="1:9" s="110" customFormat="1" ht="21" customHeight="1">
      <c r="A21" s="216" t="s">
        <v>21</v>
      </c>
      <c r="B21" s="223"/>
      <c r="C21" s="229">
        <v>7</v>
      </c>
      <c r="D21" s="229">
        <v>76</v>
      </c>
      <c r="E21" s="229" t="s">
        <v>160</v>
      </c>
      <c r="F21" s="238">
        <f t="shared" si="1"/>
        <v>-69</v>
      </c>
      <c r="G21" s="229" t="s">
        <v>160</v>
      </c>
      <c r="H21" s="229">
        <v>1</v>
      </c>
      <c r="I21" s="229" t="s">
        <v>160</v>
      </c>
    </row>
    <row r="22" spans="1:9" s="110" customFormat="1" ht="21" customHeight="1">
      <c r="A22" s="216" t="s">
        <v>82</v>
      </c>
      <c r="B22" s="223"/>
      <c r="C22" s="229">
        <v>8</v>
      </c>
      <c r="D22" s="229">
        <v>82</v>
      </c>
      <c r="E22" s="229" t="s">
        <v>160</v>
      </c>
      <c r="F22" s="238">
        <f t="shared" si="1"/>
        <v>-74</v>
      </c>
      <c r="G22" s="229" t="s">
        <v>160</v>
      </c>
      <c r="H22" s="229">
        <v>7</v>
      </c>
      <c r="I22" s="229">
        <v>1</v>
      </c>
    </row>
    <row r="23" spans="1:9" s="110" customFormat="1" ht="21" customHeight="1">
      <c r="A23" s="216" t="s">
        <v>127</v>
      </c>
      <c r="B23" s="223"/>
      <c r="C23" s="229">
        <v>39</v>
      </c>
      <c r="D23" s="229">
        <v>361</v>
      </c>
      <c r="E23" s="229" t="s">
        <v>160</v>
      </c>
      <c r="F23" s="238">
        <f t="shared" si="1"/>
        <v>-322</v>
      </c>
      <c r="G23" s="229">
        <v>1</v>
      </c>
      <c r="H23" s="229">
        <v>30</v>
      </c>
      <c r="I23" s="229">
        <v>10</v>
      </c>
    </row>
    <row r="24" spans="1:9" s="110" customFormat="1" ht="21" customHeight="1">
      <c r="A24" s="216" t="s">
        <v>136</v>
      </c>
      <c r="B24" s="223"/>
      <c r="C24" s="229">
        <v>14</v>
      </c>
      <c r="D24" s="229">
        <v>144</v>
      </c>
      <c r="E24" s="229" t="s">
        <v>160</v>
      </c>
      <c r="F24" s="238">
        <f t="shared" si="1"/>
        <v>-130</v>
      </c>
      <c r="G24" s="229" t="s">
        <v>160</v>
      </c>
      <c r="H24" s="229">
        <v>9</v>
      </c>
      <c r="I24" s="229">
        <v>5</v>
      </c>
    </row>
    <row r="25" spans="1:9" s="110" customFormat="1" ht="21" customHeight="1">
      <c r="A25" s="216" t="s">
        <v>102</v>
      </c>
      <c r="B25" s="223"/>
      <c r="C25" s="229">
        <v>19</v>
      </c>
      <c r="D25" s="229">
        <v>170</v>
      </c>
      <c r="E25" s="229" t="s">
        <v>160</v>
      </c>
      <c r="F25" s="238">
        <f t="shared" si="1"/>
        <v>-151</v>
      </c>
      <c r="G25" s="229" t="s">
        <v>160</v>
      </c>
      <c r="H25" s="229">
        <v>16</v>
      </c>
      <c r="I25" s="229">
        <v>8</v>
      </c>
    </row>
    <row r="26" spans="1:9" s="110" customFormat="1" ht="21" customHeight="1">
      <c r="A26" s="216" t="s">
        <v>103</v>
      </c>
      <c r="B26" s="223"/>
      <c r="C26" s="229">
        <v>24</v>
      </c>
      <c r="D26" s="229">
        <v>98</v>
      </c>
      <c r="E26" s="229" t="s">
        <v>160</v>
      </c>
      <c r="F26" s="238">
        <f t="shared" si="1"/>
        <v>-74</v>
      </c>
      <c r="G26" s="229" t="s">
        <v>160</v>
      </c>
      <c r="H26" s="229">
        <v>6</v>
      </c>
      <c r="I26" s="229">
        <v>6</v>
      </c>
    </row>
    <row r="27" spans="1:9" s="110" customFormat="1" ht="21" customHeight="1">
      <c r="A27" s="216" t="s">
        <v>104</v>
      </c>
      <c r="B27" s="223"/>
      <c r="C27" s="229">
        <v>28</v>
      </c>
      <c r="D27" s="229">
        <v>80</v>
      </c>
      <c r="E27" s="229" t="s">
        <v>160</v>
      </c>
      <c r="F27" s="238">
        <f t="shared" si="1"/>
        <v>-52</v>
      </c>
      <c r="G27" s="229" t="s">
        <v>160</v>
      </c>
      <c r="H27" s="229">
        <v>8</v>
      </c>
      <c r="I27" s="229">
        <v>3</v>
      </c>
    </row>
    <row r="28" spans="1:9" s="110" customFormat="1" ht="21" customHeight="1">
      <c r="A28" s="216" t="s">
        <v>81</v>
      </c>
      <c r="B28" s="223"/>
      <c r="C28" s="229">
        <v>12</v>
      </c>
      <c r="D28" s="229">
        <v>45</v>
      </c>
      <c r="E28" s="229" t="s">
        <v>160</v>
      </c>
      <c r="F28" s="238">
        <f t="shared" si="1"/>
        <v>-33</v>
      </c>
      <c r="G28" s="229">
        <v>1</v>
      </c>
      <c r="H28" s="229">
        <v>6</v>
      </c>
      <c r="I28" s="229" t="s">
        <v>160</v>
      </c>
    </row>
    <row r="29" spans="1:9" s="110" customFormat="1" ht="21" customHeight="1">
      <c r="A29" s="216" t="s">
        <v>141</v>
      </c>
      <c r="B29" s="223"/>
      <c r="C29" s="229">
        <v>72</v>
      </c>
      <c r="D29" s="229">
        <v>363</v>
      </c>
      <c r="E29" s="229" t="s">
        <v>160</v>
      </c>
      <c r="F29" s="238">
        <f t="shared" si="1"/>
        <v>-291</v>
      </c>
      <c r="G29" s="229">
        <v>5</v>
      </c>
      <c r="H29" s="229">
        <v>40</v>
      </c>
      <c r="I29" s="229">
        <v>18</v>
      </c>
    </row>
    <row r="30" spans="1:9" s="110" customFormat="1" ht="21" customHeight="1">
      <c r="A30" s="216" t="s">
        <v>107</v>
      </c>
      <c r="B30" s="223"/>
      <c r="C30" s="229">
        <v>43</v>
      </c>
      <c r="D30" s="229">
        <v>289</v>
      </c>
      <c r="E30" s="229" t="s">
        <v>160</v>
      </c>
      <c r="F30" s="238">
        <f t="shared" si="1"/>
        <v>-246</v>
      </c>
      <c r="G30" s="229">
        <v>1</v>
      </c>
      <c r="H30" s="229">
        <v>23</v>
      </c>
      <c r="I30" s="229">
        <v>17</v>
      </c>
    </row>
    <row r="31" spans="1:9" s="110" customFormat="1" ht="21" customHeight="1">
      <c r="A31" s="213" t="s">
        <v>109</v>
      </c>
      <c r="B31" s="220"/>
      <c r="C31" s="230">
        <v>8</v>
      </c>
      <c r="D31" s="230">
        <v>53</v>
      </c>
      <c r="E31" s="230" t="s">
        <v>160</v>
      </c>
      <c r="F31" s="239">
        <f t="shared" si="1"/>
        <v>-45</v>
      </c>
      <c r="G31" s="230" t="s">
        <v>160</v>
      </c>
      <c r="H31" s="230">
        <v>2</v>
      </c>
      <c r="I31" s="230">
        <v>2</v>
      </c>
    </row>
    <row r="32" spans="1:9" s="66" customFormat="1" ht="12" customHeight="1">
      <c r="A32" s="217"/>
      <c r="B32" s="217"/>
      <c r="C32" s="231" t="s">
        <v>332</v>
      </c>
      <c r="D32" s="233"/>
      <c r="E32" s="233"/>
      <c r="F32" s="240"/>
      <c r="G32" s="233"/>
      <c r="H32" s="233"/>
      <c r="I32" s="233"/>
    </row>
    <row r="33" spans="1:9" s="66" customFormat="1" ht="12" customHeight="1">
      <c r="A33" s="217"/>
      <c r="B33" s="217"/>
      <c r="C33" s="231" t="s">
        <v>492</v>
      </c>
      <c r="D33" s="233"/>
      <c r="E33" s="233"/>
      <c r="F33" s="240"/>
      <c r="G33" s="233"/>
      <c r="H33" s="233"/>
      <c r="I33" s="233"/>
    </row>
    <row r="34" spans="1:9" s="110" customFormat="1" ht="13.5" customHeight="1">
      <c r="C34" s="231"/>
      <c r="D34" s="234"/>
      <c r="E34" s="234"/>
      <c r="F34" s="234"/>
      <c r="G34" s="234"/>
      <c r="H34" s="234"/>
      <c r="I34" s="234"/>
    </row>
    <row r="35" spans="1:9" s="110" customFormat="1" ht="13.5" customHeight="1">
      <c r="C35" s="231"/>
      <c r="D35" s="234"/>
      <c r="E35" s="234"/>
      <c r="F35" s="234"/>
      <c r="G35" s="234"/>
      <c r="H35" s="234"/>
      <c r="I35" s="234"/>
    </row>
    <row r="36" spans="1:9" s="110" customFormat="1" ht="13.5" customHeight="1">
      <c r="C36" s="231"/>
      <c r="D36" s="234"/>
      <c r="E36" s="234"/>
      <c r="F36" s="234"/>
      <c r="G36" s="234"/>
      <c r="H36" s="234"/>
      <c r="I36" s="234"/>
    </row>
    <row r="37" spans="1:9" s="110" customFormat="1" ht="13.5" customHeight="1">
      <c r="C37" s="231"/>
      <c r="D37" s="234"/>
      <c r="E37" s="234"/>
      <c r="F37" s="234"/>
      <c r="G37" s="234"/>
      <c r="H37" s="234"/>
      <c r="I37" s="234"/>
    </row>
    <row r="38" spans="1:9" s="110" customFormat="1" ht="13.5" customHeight="1">
      <c r="C38" s="231"/>
      <c r="D38" s="234"/>
      <c r="E38" s="234"/>
      <c r="F38" s="234"/>
      <c r="G38" s="234"/>
      <c r="H38" s="234"/>
      <c r="I38" s="234"/>
    </row>
    <row r="39" spans="1:9" s="110" customFormat="1" ht="13.5" customHeight="1">
      <c r="C39" s="231"/>
      <c r="D39" s="234"/>
      <c r="E39" s="234"/>
      <c r="F39" s="234"/>
      <c r="G39" s="234"/>
      <c r="H39" s="234"/>
      <c r="I39" s="234"/>
    </row>
    <row r="40" spans="1:9" s="110" customFormat="1" ht="13.5" customHeight="1">
      <c r="C40" s="231"/>
      <c r="D40" s="234"/>
      <c r="E40" s="234"/>
      <c r="F40" s="234"/>
      <c r="G40" s="234"/>
      <c r="H40" s="234"/>
      <c r="I40" s="234"/>
    </row>
    <row r="41" spans="1:9" s="110" customFormat="1" ht="13.5" customHeight="1">
      <c r="C41" s="231"/>
      <c r="D41" s="234"/>
      <c r="E41" s="234"/>
      <c r="F41" s="234"/>
      <c r="G41" s="234"/>
      <c r="H41" s="234"/>
      <c r="I41" s="234"/>
    </row>
    <row r="42" spans="1:9" s="110" customFormat="1" ht="13.5" customHeight="1">
      <c r="C42" s="231"/>
      <c r="D42" s="234"/>
      <c r="E42" s="234"/>
      <c r="F42" s="234"/>
      <c r="G42" s="234"/>
      <c r="H42" s="234"/>
      <c r="I42" s="234"/>
    </row>
    <row r="43" spans="1:9" s="110" customFormat="1" ht="13.5" customHeight="1">
      <c r="C43" s="231"/>
      <c r="D43" s="234"/>
      <c r="E43" s="234"/>
      <c r="F43" s="234"/>
      <c r="G43" s="234"/>
      <c r="H43" s="234"/>
      <c r="I43" s="234"/>
    </row>
    <row r="44" spans="1:9" s="110" customFormat="1" ht="13.5" customHeight="1">
      <c r="C44" s="231"/>
      <c r="D44" s="234"/>
      <c r="E44" s="234"/>
      <c r="F44" s="234"/>
      <c r="G44" s="234"/>
      <c r="H44" s="234"/>
      <c r="I44" s="234"/>
    </row>
    <row r="45" spans="1:9" s="110" customFormat="1" ht="12" customHeight="1">
      <c r="C45" s="231"/>
      <c r="D45" s="234"/>
      <c r="E45" s="234"/>
      <c r="F45" s="234"/>
      <c r="G45" s="234"/>
      <c r="H45" s="234"/>
      <c r="I45" s="234"/>
    </row>
    <row r="46" spans="1:9" s="110" customFormat="1" ht="12" customHeight="1"/>
    <row r="47" spans="1:9" s="110" customFormat="1" ht="12" customHeight="1"/>
    <row r="48" spans="1:9" s="110" customFormat="1" ht="12" customHeight="1">
      <c r="A48" s="67"/>
      <c r="C48" s="26"/>
      <c r="D48" s="26"/>
      <c r="E48" s="26"/>
      <c r="F48" s="26"/>
      <c r="G48" s="26"/>
      <c r="H48" s="26"/>
      <c r="I48" s="26"/>
    </row>
    <row r="49" spans="1:9" s="110" customFormat="1" ht="12" customHeight="1">
      <c r="A49" s="67"/>
      <c r="C49" s="26"/>
      <c r="D49" s="26"/>
      <c r="E49" s="26"/>
      <c r="F49" s="26"/>
      <c r="G49" s="26"/>
      <c r="H49" s="26"/>
      <c r="I49" s="26"/>
    </row>
    <row r="50" spans="1:9" s="110" customFormat="1" ht="12" customHeight="1">
      <c r="A50" s="67"/>
      <c r="C50" s="26"/>
      <c r="D50" s="26"/>
      <c r="E50" s="26"/>
      <c r="F50" s="26"/>
      <c r="G50" s="26"/>
      <c r="H50" s="26"/>
      <c r="I50" s="26"/>
    </row>
  </sheetData>
  <mergeCells count="36">
    <mergeCell ref="C1:I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2:C3"/>
    <mergeCell ref="D2:D3"/>
    <mergeCell ref="F2:F3"/>
    <mergeCell ref="G2:G3"/>
    <mergeCell ref="H2:H3"/>
    <mergeCell ref="I2:I3"/>
  </mergeCells>
  <phoneticPr fontId="4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AB110"/>
  <sheetViews>
    <sheetView showGridLines="0" view="pageBreakPreview" zoomScale="90" zoomScaleSheetLayoutView="90" workbookViewId="0">
      <selection activeCell="Z10" sqref="Z10"/>
    </sheetView>
  </sheetViews>
  <sheetFormatPr defaultColWidth="7.125" defaultRowHeight="15.9" customHeight="1"/>
  <cols>
    <col min="1" max="1" width="5.625" style="20" customWidth="1"/>
    <col min="2" max="2" width="12.625" style="243" customWidth="1"/>
    <col min="3" max="4" width="10.625" style="243" customWidth="1"/>
    <col min="5" max="5" width="10.625" style="20" customWidth="1"/>
    <col min="6" max="20" width="10.625" style="243" customWidth="1"/>
    <col min="21" max="22" width="13.25" style="243" customWidth="1"/>
    <col min="23" max="23" width="13.25" style="243" bestFit="1" customWidth="1"/>
    <col min="24" max="16384" width="7.125" style="20"/>
  </cols>
  <sheetData>
    <row r="1" spans="1:28" s="243" customFormat="1" ht="20.100000000000001" customHeight="1">
      <c r="A1" s="130" t="s">
        <v>355</v>
      </c>
      <c r="B1" s="140"/>
      <c r="C1" s="251" t="s">
        <v>131</v>
      </c>
      <c r="D1" s="264"/>
      <c r="E1" s="264"/>
      <c r="F1" s="264"/>
      <c r="G1" s="264"/>
      <c r="H1" s="268"/>
      <c r="I1" s="251" t="s">
        <v>189</v>
      </c>
      <c r="J1" s="264"/>
      <c r="K1" s="264"/>
      <c r="L1" s="264"/>
      <c r="M1" s="264"/>
      <c r="N1" s="268"/>
      <c r="O1" s="251" t="s">
        <v>189</v>
      </c>
      <c r="P1" s="264"/>
      <c r="Q1" s="264"/>
      <c r="R1" s="264"/>
      <c r="S1" s="264"/>
      <c r="T1" s="268"/>
      <c r="U1" s="276" t="s">
        <v>189</v>
      </c>
      <c r="V1" s="279"/>
      <c r="W1" s="281"/>
      <c r="AB1" s="243"/>
    </row>
    <row r="2" spans="1:28" s="243" customFormat="1" ht="20.100000000000001" customHeight="1">
      <c r="A2" s="131"/>
      <c r="B2" s="46"/>
      <c r="C2" s="252" t="s">
        <v>128</v>
      </c>
      <c r="D2" s="252" t="s">
        <v>161</v>
      </c>
      <c r="E2" s="252" t="s">
        <v>162</v>
      </c>
      <c r="F2" s="252" t="s">
        <v>166</v>
      </c>
      <c r="G2" s="266" t="s">
        <v>515</v>
      </c>
      <c r="H2" s="252" t="s">
        <v>133</v>
      </c>
      <c r="I2" s="252" t="s">
        <v>167</v>
      </c>
      <c r="J2" s="266" t="s">
        <v>118</v>
      </c>
      <c r="K2" s="269" t="s">
        <v>309</v>
      </c>
      <c r="L2" s="269" t="s">
        <v>441</v>
      </c>
      <c r="M2" s="269" t="s">
        <v>409</v>
      </c>
      <c r="N2" s="269" t="s">
        <v>516</v>
      </c>
      <c r="O2" s="270" t="s">
        <v>517</v>
      </c>
      <c r="P2" s="270" t="s">
        <v>437</v>
      </c>
      <c r="Q2" s="274" t="s">
        <v>518</v>
      </c>
      <c r="R2" s="266" t="s">
        <v>519</v>
      </c>
      <c r="S2" s="270" t="s">
        <v>520</v>
      </c>
      <c r="T2" s="269" t="s">
        <v>521</v>
      </c>
      <c r="U2" s="277" t="s">
        <v>426</v>
      </c>
      <c r="V2" s="270" t="s">
        <v>169</v>
      </c>
      <c r="W2" s="266" t="s">
        <v>546</v>
      </c>
      <c r="AB2" s="243"/>
    </row>
    <row r="3" spans="1:28" s="243" customFormat="1" ht="20.100000000000001" customHeight="1">
      <c r="A3" s="132"/>
      <c r="B3" s="141"/>
      <c r="C3" s="253"/>
      <c r="D3" s="253"/>
      <c r="E3" s="253"/>
      <c r="F3" s="253"/>
      <c r="G3" s="267"/>
      <c r="H3" s="253"/>
      <c r="I3" s="253"/>
      <c r="J3" s="267"/>
      <c r="K3" s="196" t="s">
        <v>163</v>
      </c>
      <c r="L3" s="196" t="s">
        <v>235</v>
      </c>
      <c r="M3" s="196" t="s">
        <v>96</v>
      </c>
      <c r="N3" s="196" t="s">
        <v>170</v>
      </c>
      <c r="O3" s="271"/>
      <c r="P3" s="272"/>
      <c r="Q3" s="275"/>
      <c r="R3" s="267"/>
      <c r="S3" s="271"/>
      <c r="T3" s="196" t="s">
        <v>378</v>
      </c>
      <c r="U3" s="278"/>
      <c r="V3" s="280"/>
      <c r="W3" s="282"/>
      <c r="AB3" s="243"/>
    </row>
    <row r="4" spans="1:28" s="243" customFormat="1" ht="20.100000000000001" customHeight="1">
      <c r="A4" s="139" t="s">
        <v>4</v>
      </c>
      <c r="B4" s="44"/>
      <c r="C4" s="254">
        <v>44105</v>
      </c>
      <c r="D4" s="254">
        <v>44105</v>
      </c>
      <c r="E4" s="254">
        <v>44105</v>
      </c>
      <c r="F4" s="254">
        <v>44105</v>
      </c>
      <c r="G4" s="254">
        <v>44105</v>
      </c>
      <c r="H4" s="254">
        <v>44105</v>
      </c>
      <c r="I4" s="254">
        <v>44105</v>
      </c>
      <c r="J4" s="254">
        <v>44105</v>
      </c>
      <c r="K4" s="254">
        <v>44105</v>
      </c>
      <c r="L4" s="254">
        <v>44105</v>
      </c>
      <c r="M4" s="254">
        <v>44105</v>
      </c>
      <c r="N4" s="254">
        <v>44105</v>
      </c>
      <c r="O4" s="254">
        <v>44105</v>
      </c>
      <c r="P4" s="254">
        <v>44105</v>
      </c>
      <c r="Q4" s="254">
        <v>44105</v>
      </c>
      <c r="R4" s="254">
        <v>44105</v>
      </c>
      <c r="S4" s="254">
        <v>44105</v>
      </c>
      <c r="T4" s="254">
        <v>44105</v>
      </c>
      <c r="U4" s="254">
        <v>44105</v>
      </c>
      <c r="V4" s="254">
        <v>44105</v>
      </c>
      <c r="W4" s="254">
        <v>44105</v>
      </c>
      <c r="AB4" s="243"/>
    </row>
    <row r="5" spans="1:28" s="243" customFormat="1" ht="20.100000000000001" customHeight="1">
      <c r="A5" s="139" t="s">
        <v>10</v>
      </c>
      <c r="B5" s="44"/>
      <c r="C5" s="105" t="s">
        <v>173</v>
      </c>
      <c r="D5" s="105" t="s">
        <v>173</v>
      </c>
      <c r="E5" s="105" t="s">
        <v>173</v>
      </c>
      <c r="F5" s="105" t="s">
        <v>173</v>
      </c>
      <c r="G5" s="105" t="s">
        <v>173</v>
      </c>
      <c r="H5" s="105" t="s">
        <v>173</v>
      </c>
      <c r="I5" s="105" t="s">
        <v>173</v>
      </c>
      <c r="J5" s="105" t="s">
        <v>173</v>
      </c>
      <c r="K5" s="105" t="s">
        <v>173</v>
      </c>
      <c r="L5" s="105" t="s">
        <v>173</v>
      </c>
      <c r="M5" s="105" t="s">
        <v>173</v>
      </c>
      <c r="N5" s="105" t="s">
        <v>173</v>
      </c>
      <c r="O5" s="105" t="s">
        <v>173</v>
      </c>
      <c r="P5" s="105" t="s">
        <v>173</v>
      </c>
      <c r="Q5" s="241" t="s">
        <v>173</v>
      </c>
      <c r="R5" s="105" t="s">
        <v>173</v>
      </c>
      <c r="S5" s="105" t="s">
        <v>173</v>
      </c>
      <c r="T5" s="105" t="s">
        <v>173</v>
      </c>
      <c r="U5" s="105" t="s">
        <v>173</v>
      </c>
      <c r="V5" s="105" t="s">
        <v>173</v>
      </c>
      <c r="W5" s="105" t="s">
        <v>173</v>
      </c>
      <c r="AB5" s="243"/>
    </row>
    <row r="6" spans="1:28" s="243" customFormat="1" ht="20.100000000000001" customHeight="1">
      <c r="A6" s="245" t="s">
        <v>52</v>
      </c>
      <c r="B6" s="45"/>
      <c r="C6" s="255">
        <v>463894</v>
      </c>
      <c r="D6" s="255">
        <v>37312</v>
      </c>
      <c r="E6" s="255">
        <v>2245</v>
      </c>
      <c r="F6" s="255">
        <v>565</v>
      </c>
      <c r="G6" s="255">
        <v>434</v>
      </c>
      <c r="H6" s="255">
        <v>44201</v>
      </c>
      <c r="I6" s="255">
        <v>64954</v>
      </c>
      <c r="J6" s="255">
        <v>2542</v>
      </c>
      <c r="K6" s="255">
        <v>4473</v>
      </c>
      <c r="L6" s="255">
        <v>18190</v>
      </c>
      <c r="M6" s="255">
        <v>71010</v>
      </c>
      <c r="N6" s="255">
        <v>8635</v>
      </c>
      <c r="O6" s="255">
        <v>5151</v>
      </c>
      <c r="P6" s="255">
        <v>9578</v>
      </c>
      <c r="Q6" s="255">
        <v>21701</v>
      </c>
      <c r="R6" s="255">
        <v>16626</v>
      </c>
      <c r="S6" s="255">
        <v>20677</v>
      </c>
      <c r="T6" s="255">
        <v>72339</v>
      </c>
      <c r="U6" s="255">
        <v>6886</v>
      </c>
      <c r="V6" s="255">
        <v>27401</v>
      </c>
      <c r="W6" s="255">
        <v>21332</v>
      </c>
      <c r="AB6" s="243"/>
    </row>
    <row r="7" spans="1:28" s="244" customFormat="1" ht="15" customHeight="1">
      <c r="A7" s="246" t="s">
        <v>79</v>
      </c>
      <c r="B7" s="49"/>
      <c r="C7" s="256">
        <v>142787</v>
      </c>
      <c r="D7" s="256">
        <v>2225</v>
      </c>
      <c r="E7" s="256">
        <v>385</v>
      </c>
      <c r="F7" s="256">
        <v>24</v>
      </c>
      <c r="G7" s="256">
        <v>86</v>
      </c>
      <c r="H7" s="256">
        <v>11227</v>
      </c>
      <c r="I7" s="256">
        <v>10793</v>
      </c>
      <c r="J7" s="256">
        <v>1109</v>
      </c>
      <c r="K7" s="256">
        <v>3029</v>
      </c>
      <c r="L7" s="256">
        <v>7190</v>
      </c>
      <c r="M7" s="256">
        <v>25673</v>
      </c>
      <c r="N7" s="256">
        <v>4414</v>
      </c>
      <c r="O7" s="256">
        <v>2607</v>
      </c>
      <c r="P7" s="273">
        <v>4358</v>
      </c>
      <c r="Q7" s="256">
        <v>7989</v>
      </c>
      <c r="R7" s="256">
        <v>5645</v>
      </c>
      <c r="S7" s="256">
        <v>8353</v>
      </c>
      <c r="T7" s="256">
        <v>22823</v>
      </c>
      <c r="U7" s="256">
        <v>1196</v>
      </c>
      <c r="V7" s="256">
        <v>10799</v>
      </c>
      <c r="W7" s="256">
        <v>8498</v>
      </c>
      <c r="AB7" s="244"/>
    </row>
    <row r="8" spans="1:28" s="243" customFormat="1" ht="15" customHeight="1">
      <c r="A8" s="247" t="s">
        <v>112</v>
      </c>
      <c r="B8" s="147" t="s">
        <v>330</v>
      </c>
      <c r="C8" s="229">
        <v>136273</v>
      </c>
      <c r="D8" s="229">
        <v>1502</v>
      </c>
      <c r="E8" s="229">
        <v>335</v>
      </c>
      <c r="F8" s="229">
        <v>24</v>
      </c>
      <c r="G8" s="229">
        <v>81</v>
      </c>
      <c r="H8" s="229">
        <v>10509</v>
      </c>
      <c r="I8" s="229">
        <v>10117</v>
      </c>
      <c r="J8" s="229">
        <v>1077</v>
      </c>
      <c r="K8" s="229">
        <v>2970</v>
      </c>
      <c r="L8" s="229">
        <v>6867</v>
      </c>
      <c r="M8" s="229">
        <v>24827</v>
      </c>
      <c r="N8" s="229">
        <v>4329</v>
      </c>
      <c r="O8" s="229">
        <v>2547</v>
      </c>
      <c r="P8" s="229">
        <v>4227</v>
      </c>
      <c r="Q8" s="229">
        <v>7740</v>
      </c>
      <c r="R8" s="229">
        <v>5417</v>
      </c>
      <c r="S8" s="229">
        <v>8182</v>
      </c>
      <c r="T8" s="229">
        <v>21971</v>
      </c>
      <c r="U8" s="229">
        <v>1123</v>
      </c>
      <c r="V8" s="229">
        <v>10303</v>
      </c>
      <c r="W8" s="229">
        <v>8229</v>
      </c>
      <c r="AB8" s="243"/>
    </row>
    <row r="9" spans="1:28" s="243" customFormat="1" ht="15" customHeight="1">
      <c r="A9" s="247" t="s">
        <v>112</v>
      </c>
      <c r="B9" s="147" t="s">
        <v>331</v>
      </c>
      <c r="C9" s="229">
        <v>3747</v>
      </c>
      <c r="D9" s="229">
        <v>286</v>
      </c>
      <c r="E9" s="229">
        <v>42</v>
      </c>
      <c r="F9" s="229" t="s">
        <v>160</v>
      </c>
      <c r="G9" s="229">
        <v>5</v>
      </c>
      <c r="H9" s="229">
        <v>449</v>
      </c>
      <c r="I9" s="229">
        <v>416</v>
      </c>
      <c r="J9" s="229">
        <v>21</v>
      </c>
      <c r="K9" s="229">
        <v>36</v>
      </c>
      <c r="L9" s="229">
        <v>217</v>
      </c>
      <c r="M9" s="229">
        <v>520</v>
      </c>
      <c r="N9" s="229">
        <v>55</v>
      </c>
      <c r="O9" s="229">
        <v>33</v>
      </c>
      <c r="P9" s="229">
        <v>84</v>
      </c>
      <c r="Q9" s="229">
        <v>142</v>
      </c>
      <c r="R9" s="229">
        <v>137</v>
      </c>
      <c r="S9" s="229">
        <v>100</v>
      </c>
      <c r="T9" s="229">
        <v>517</v>
      </c>
      <c r="U9" s="229">
        <v>42</v>
      </c>
      <c r="V9" s="229">
        <v>290</v>
      </c>
      <c r="W9" s="229">
        <v>109</v>
      </c>
      <c r="AB9" s="243"/>
    </row>
    <row r="10" spans="1:28" s="243" customFormat="1" ht="15" customHeight="1">
      <c r="A10" s="248" t="s">
        <v>112</v>
      </c>
      <c r="B10" s="250" t="s">
        <v>317</v>
      </c>
      <c r="C10" s="257">
        <v>2767</v>
      </c>
      <c r="D10" s="257">
        <v>437</v>
      </c>
      <c r="E10" s="257">
        <v>8</v>
      </c>
      <c r="F10" s="257" t="s">
        <v>160</v>
      </c>
      <c r="G10" s="257" t="s">
        <v>160</v>
      </c>
      <c r="H10" s="257">
        <v>269</v>
      </c>
      <c r="I10" s="257">
        <v>260</v>
      </c>
      <c r="J10" s="257">
        <v>11</v>
      </c>
      <c r="K10" s="257">
        <v>23</v>
      </c>
      <c r="L10" s="257">
        <v>106</v>
      </c>
      <c r="M10" s="257">
        <v>326</v>
      </c>
      <c r="N10" s="257">
        <v>30</v>
      </c>
      <c r="O10" s="257">
        <v>27</v>
      </c>
      <c r="P10" s="257">
        <v>47</v>
      </c>
      <c r="Q10" s="257">
        <v>107</v>
      </c>
      <c r="R10" s="257">
        <v>91</v>
      </c>
      <c r="S10" s="257">
        <v>71</v>
      </c>
      <c r="T10" s="257">
        <v>335</v>
      </c>
      <c r="U10" s="257">
        <v>31</v>
      </c>
      <c r="V10" s="257">
        <v>206</v>
      </c>
      <c r="W10" s="257">
        <v>160</v>
      </c>
      <c r="AB10" s="243"/>
    </row>
    <row r="11" spans="1:28" s="243" customFormat="1" ht="15" customHeight="1">
      <c r="A11" s="137" t="s">
        <v>26</v>
      </c>
      <c r="B11" s="144"/>
      <c r="C11" s="258">
        <v>22906</v>
      </c>
      <c r="D11" s="258">
        <v>1800</v>
      </c>
      <c r="E11" s="258">
        <v>115</v>
      </c>
      <c r="F11" s="258">
        <v>13</v>
      </c>
      <c r="G11" s="258">
        <v>10</v>
      </c>
      <c r="H11" s="258">
        <v>2307</v>
      </c>
      <c r="I11" s="258">
        <v>2667</v>
      </c>
      <c r="J11" s="258">
        <v>259</v>
      </c>
      <c r="K11" s="258">
        <v>157</v>
      </c>
      <c r="L11" s="258">
        <v>949</v>
      </c>
      <c r="M11" s="258">
        <v>3552</v>
      </c>
      <c r="N11" s="258">
        <v>346</v>
      </c>
      <c r="O11" s="258">
        <v>217</v>
      </c>
      <c r="P11" s="258">
        <v>502</v>
      </c>
      <c r="Q11" s="258">
        <v>990</v>
      </c>
      <c r="R11" s="258">
        <v>903</v>
      </c>
      <c r="S11" s="258">
        <v>1102</v>
      </c>
      <c r="T11" s="258">
        <v>4128</v>
      </c>
      <c r="U11" s="258">
        <v>409</v>
      </c>
      <c r="V11" s="258">
        <v>1225</v>
      </c>
      <c r="W11" s="258">
        <v>1075</v>
      </c>
      <c r="AB11" s="243"/>
    </row>
    <row r="12" spans="1:28" s="243" customFormat="1" ht="15" customHeight="1">
      <c r="A12" s="247" t="s">
        <v>112</v>
      </c>
      <c r="B12" s="147" t="s">
        <v>116</v>
      </c>
      <c r="C12" s="229">
        <v>19441</v>
      </c>
      <c r="D12" s="229">
        <v>1490</v>
      </c>
      <c r="E12" s="229">
        <v>58</v>
      </c>
      <c r="F12" s="229">
        <v>13</v>
      </c>
      <c r="G12" s="229">
        <v>10</v>
      </c>
      <c r="H12" s="229">
        <v>1988</v>
      </c>
      <c r="I12" s="229">
        <v>2056</v>
      </c>
      <c r="J12" s="229">
        <v>244</v>
      </c>
      <c r="K12" s="229">
        <v>146</v>
      </c>
      <c r="L12" s="229">
        <v>798</v>
      </c>
      <c r="M12" s="229">
        <v>3031</v>
      </c>
      <c r="N12" s="229">
        <v>314</v>
      </c>
      <c r="O12" s="229">
        <v>202</v>
      </c>
      <c r="P12" s="229">
        <v>449</v>
      </c>
      <c r="Q12" s="229">
        <v>857</v>
      </c>
      <c r="R12" s="229">
        <v>755</v>
      </c>
      <c r="S12" s="229">
        <v>1009</v>
      </c>
      <c r="T12" s="229">
        <v>3573</v>
      </c>
      <c r="U12" s="229">
        <v>326</v>
      </c>
      <c r="V12" s="229">
        <v>1018</v>
      </c>
      <c r="W12" s="229">
        <v>935</v>
      </c>
      <c r="AB12" s="243"/>
    </row>
    <row r="13" spans="1:28" s="243" customFormat="1" ht="15" customHeight="1">
      <c r="A13" s="249" t="s">
        <v>112</v>
      </c>
      <c r="B13" s="145" t="s">
        <v>3</v>
      </c>
      <c r="C13" s="259">
        <v>3465</v>
      </c>
      <c r="D13" s="259">
        <v>310</v>
      </c>
      <c r="E13" s="259">
        <v>57</v>
      </c>
      <c r="F13" s="259" t="s">
        <v>160</v>
      </c>
      <c r="G13" s="259" t="s">
        <v>160</v>
      </c>
      <c r="H13" s="259">
        <v>319</v>
      </c>
      <c r="I13" s="259">
        <v>611</v>
      </c>
      <c r="J13" s="259">
        <v>15</v>
      </c>
      <c r="K13" s="259">
        <v>11</v>
      </c>
      <c r="L13" s="259">
        <v>151</v>
      </c>
      <c r="M13" s="259">
        <v>521</v>
      </c>
      <c r="N13" s="259">
        <v>32</v>
      </c>
      <c r="O13" s="259">
        <v>15</v>
      </c>
      <c r="P13" s="259">
        <v>53</v>
      </c>
      <c r="Q13" s="259">
        <v>133</v>
      </c>
      <c r="R13" s="259">
        <v>148</v>
      </c>
      <c r="S13" s="259">
        <v>93</v>
      </c>
      <c r="T13" s="259">
        <v>555</v>
      </c>
      <c r="U13" s="259">
        <v>83</v>
      </c>
      <c r="V13" s="259">
        <v>207</v>
      </c>
      <c r="W13" s="259">
        <v>140</v>
      </c>
      <c r="AB13" s="243"/>
    </row>
    <row r="14" spans="1:28" s="243" customFormat="1" ht="15" customHeight="1">
      <c r="A14" s="137" t="s">
        <v>106</v>
      </c>
      <c r="B14" s="144"/>
      <c r="C14" s="258">
        <v>44009</v>
      </c>
      <c r="D14" s="258">
        <v>6361</v>
      </c>
      <c r="E14" s="258">
        <v>124</v>
      </c>
      <c r="F14" s="258">
        <v>4</v>
      </c>
      <c r="G14" s="258">
        <v>9</v>
      </c>
      <c r="H14" s="258">
        <v>3766</v>
      </c>
      <c r="I14" s="258">
        <v>7283</v>
      </c>
      <c r="J14" s="258">
        <v>116</v>
      </c>
      <c r="K14" s="258">
        <v>183</v>
      </c>
      <c r="L14" s="258">
        <v>1463</v>
      </c>
      <c r="M14" s="258">
        <v>6754</v>
      </c>
      <c r="N14" s="258">
        <v>620</v>
      </c>
      <c r="O14" s="258">
        <v>327</v>
      </c>
      <c r="P14" s="258">
        <v>768</v>
      </c>
      <c r="Q14" s="258">
        <v>1704</v>
      </c>
      <c r="R14" s="258">
        <v>1600</v>
      </c>
      <c r="S14" s="258">
        <v>1711</v>
      </c>
      <c r="T14" s="258">
        <v>6347</v>
      </c>
      <c r="U14" s="258">
        <v>801</v>
      </c>
      <c r="V14" s="258">
        <v>2028</v>
      </c>
      <c r="W14" s="258">
        <v>1742</v>
      </c>
      <c r="AB14" s="243"/>
    </row>
    <row r="15" spans="1:28" s="243" customFormat="1" ht="15" customHeight="1">
      <c r="A15" s="247" t="s">
        <v>112</v>
      </c>
      <c r="B15" s="147" t="s">
        <v>251</v>
      </c>
      <c r="C15" s="229">
        <v>17019</v>
      </c>
      <c r="D15" s="229">
        <v>1188</v>
      </c>
      <c r="E15" s="229">
        <v>28</v>
      </c>
      <c r="F15" s="229" t="s">
        <v>160</v>
      </c>
      <c r="G15" s="229">
        <v>1</v>
      </c>
      <c r="H15" s="229">
        <v>1371</v>
      </c>
      <c r="I15" s="229">
        <v>2422</v>
      </c>
      <c r="J15" s="229">
        <v>85</v>
      </c>
      <c r="K15" s="229">
        <v>112</v>
      </c>
      <c r="L15" s="229">
        <v>669</v>
      </c>
      <c r="M15" s="229">
        <v>2995</v>
      </c>
      <c r="N15" s="229">
        <v>306</v>
      </c>
      <c r="O15" s="229">
        <v>187</v>
      </c>
      <c r="P15" s="229">
        <v>362</v>
      </c>
      <c r="Q15" s="229">
        <v>766</v>
      </c>
      <c r="R15" s="229">
        <v>656</v>
      </c>
      <c r="S15" s="229">
        <v>885</v>
      </c>
      <c r="T15" s="229">
        <v>2877</v>
      </c>
      <c r="U15" s="229">
        <v>253</v>
      </c>
      <c r="V15" s="229">
        <v>931</v>
      </c>
      <c r="W15" s="229">
        <v>850</v>
      </c>
      <c r="AB15" s="243"/>
    </row>
    <row r="16" spans="1:28" s="243" customFormat="1" ht="15" customHeight="1">
      <c r="A16" s="247" t="s">
        <v>112</v>
      </c>
      <c r="B16" s="147" t="s">
        <v>186</v>
      </c>
      <c r="C16" s="229">
        <v>3348</v>
      </c>
      <c r="D16" s="229">
        <v>607</v>
      </c>
      <c r="E16" s="229">
        <v>13</v>
      </c>
      <c r="F16" s="229" t="s">
        <v>160</v>
      </c>
      <c r="G16" s="229">
        <v>3</v>
      </c>
      <c r="H16" s="229">
        <v>272</v>
      </c>
      <c r="I16" s="229">
        <v>737</v>
      </c>
      <c r="J16" s="229">
        <v>2</v>
      </c>
      <c r="K16" s="229">
        <v>5</v>
      </c>
      <c r="L16" s="229">
        <v>112</v>
      </c>
      <c r="M16" s="229">
        <v>489</v>
      </c>
      <c r="N16" s="229">
        <v>41</v>
      </c>
      <c r="O16" s="229">
        <v>14</v>
      </c>
      <c r="P16" s="229">
        <v>34</v>
      </c>
      <c r="Q16" s="229">
        <v>143</v>
      </c>
      <c r="R16" s="229">
        <v>124</v>
      </c>
      <c r="S16" s="229">
        <v>95</v>
      </c>
      <c r="T16" s="229">
        <v>339</v>
      </c>
      <c r="U16" s="229">
        <v>61</v>
      </c>
      <c r="V16" s="229">
        <v>130</v>
      </c>
      <c r="W16" s="229">
        <v>117</v>
      </c>
      <c r="AB16" s="243"/>
    </row>
    <row r="17" spans="1:23" s="243" customFormat="1" ht="15" customHeight="1">
      <c r="A17" s="247" t="s">
        <v>112</v>
      </c>
      <c r="B17" s="147" t="s">
        <v>252</v>
      </c>
      <c r="C17" s="229">
        <v>6182</v>
      </c>
      <c r="D17" s="229">
        <v>1389</v>
      </c>
      <c r="E17" s="229">
        <v>11</v>
      </c>
      <c r="F17" s="229">
        <v>2</v>
      </c>
      <c r="G17" s="229" t="s">
        <v>160</v>
      </c>
      <c r="H17" s="229">
        <v>482</v>
      </c>
      <c r="I17" s="229">
        <v>994</v>
      </c>
      <c r="J17" s="229">
        <v>5</v>
      </c>
      <c r="K17" s="229">
        <v>16</v>
      </c>
      <c r="L17" s="229">
        <v>178</v>
      </c>
      <c r="M17" s="229">
        <v>867</v>
      </c>
      <c r="N17" s="229">
        <v>79</v>
      </c>
      <c r="O17" s="229">
        <v>35</v>
      </c>
      <c r="P17" s="229">
        <v>118</v>
      </c>
      <c r="Q17" s="229">
        <v>200</v>
      </c>
      <c r="R17" s="229">
        <v>183</v>
      </c>
      <c r="S17" s="229">
        <v>190</v>
      </c>
      <c r="T17" s="229">
        <v>771</v>
      </c>
      <c r="U17" s="229">
        <v>113</v>
      </c>
      <c r="V17" s="229">
        <v>244</v>
      </c>
      <c r="W17" s="229">
        <v>194</v>
      </c>
    </row>
    <row r="18" spans="1:23" s="243" customFormat="1" ht="15" customHeight="1">
      <c r="A18" s="247" t="s">
        <v>112</v>
      </c>
      <c r="B18" s="147" t="s">
        <v>114</v>
      </c>
      <c r="C18" s="229">
        <v>4463</v>
      </c>
      <c r="D18" s="229">
        <v>965</v>
      </c>
      <c r="E18" s="229">
        <v>4</v>
      </c>
      <c r="F18" s="229">
        <v>2</v>
      </c>
      <c r="G18" s="229" t="s">
        <v>160</v>
      </c>
      <c r="H18" s="229">
        <v>394</v>
      </c>
      <c r="I18" s="229">
        <v>811</v>
      </c>
      <c r="J18" s="229">
        <v>8</v>
      </c>
      <c r="K18" s="229">
        <v>12</v>
      </c>
      <c r="L18" s="229">
        <v>104</v>
      </c>
      <c r="M18" s="229">
        <v>586</v>
      </c>
      <c r="N18" s="229">
        <v>49</v>
      </c>
      <c r="O18" s="229">
        <v>16</v>
      </c>
      <c r="P18" s="229">
        <v>41</v>
      </c>
      <c r="Q18" s="229">
        <v>122</v>
      </c>
      <c r="R18" s="229">
        <v>161</v>
      </c>
      <c r="S18" s="229">
        <v>135</v>
      </c>
      <c r="T18" s="229">
        <v>568</v>
      </c>
      <c r="U18" s="229">
        <v>131</v>
      </c>
      <c r="V18" s="229">
        <v>175</v>
      </c>
      <c r="W18" s="229">
        <v>168</v>
      </c>
    </row>
    <row r="19" spans="1:23" s="243" customFormat="1" ht="15" customHeight="1">
      <c r="A19" s="247" t="s">
        <v>112</v>
      </c>
      <c r="B19" s="147" t="s">
        <v>333</v>
      </c>
      <c r="C19" s="229">
        <v>2814</v>
      </c>
      <c r="D19" s="229">
        <v>457</v>
      </c>
      <c r="E19" s="229">
        <v>30</v>
      </c>
      <c r="F19" s="229" t="s">
        <v>160</v>
      </c>
      <c r="G19" s="229">
        <v>3</v>
      </c>
      <c r="H19" s="229">
        <v>287</v>
      </c>
      <c r="I19" s="229">
        <v>439</v>
      </c>
      <c r="J19" s="229">
        <v>5</v>
      </c>
      <c r="K19" s="229">
        <v>4</v>
      </c>
      <c r="L19" s="229">
        <v>79</v>
      </c>
      <c r="M19" s="229">
        <v>357</v>
      </c>
      <c r="N19" s="229">
        <v>35</v>
      </c>
      <c r="O19" s="229">
        <v>12</v>
      </c>
      <c r="P19" s="229">
        <v>37</v>
      </c>
      <c r="Q19" s="229">
        <v>77</v>
      </c>
      <c r="R19" s="229">
        <v>106</v>
      </c>
      <c r="S19" s="229">
        <v>75</v>
      </c>
      <c r="T19" s="229">
        <v>488</v>
      </c>
      <c r="U19" s="229">
        <v>66</v>
      </c>
      <c r="V19" s="229">
        <v>131</v>
      </c>
      <c r="W19" s="229">
        <v>88</v>
      </c>
    </row>
    <row r="20" spans="1:23" s="243" customFormat="1" ht="15" customHeight="1">
      <c r="A20" s="247" t="s">
        <v>112</v>
      </c>
      <c r="B20" s="147" t="s">
        <v>30</v>
      </c>
      <c r="C20" s="229">
        <v>6332</v>
      </c>
      <c r="D20" s="229">
        <v>1011</v>
      </c>
      <c r="E20" s="229">
        <v>14</v>
      </c>
      <c r="F20" s="229" t="s">
        <v>160</v>
      </c>
      <c r="G20" s="229">
        <v>1</v>
      </c>
      <c r="H20" s="229">
        <v>531</v>
      </c>
      <c r="I20" s="229">
        <v>1250</v>
      </c>
      <c r="J20" s="229">
        <v>7</v>
      </c>
      <c r="K20" s="229">
        <v>19</v>
      </c>
      <c r="L20" s="229">
        <v>191</v>
      </c>
      <c r="M20" s="229">
        <v>937</v>
      </c>
      <c r="N20" s="229">
        <v>79</v>
      </c>
      <c r="O20" s="229">
        <v>47</v>
      </c>
      <c r="P20" s="229">
        <v>127</v>
      </c>
      <c r="Q20" s="229">
        <v>255</v>
      </c>
      <c r="R20" s="229">
        <v>247</v>
      </c>
      <c r="S20" s="229">
        <v>219</v>
      </c>
      <c r="T20" s="229">
        <v>782</v>
      </c>
      <c r="U20" s="229">
        <v>118</v>
      </c>
      <c r="V20" s="229">
        <v>268</v>
      </c>
      <c r="W20" s="229">
        <v>195</v>
      </c>
    </row>
    <row r="21" spans="1:23" s="243" customFormat="1" ht="15" customHeight="1">
      <c r="A21" s="247" t="s">
        <v>112</v>
      </c>
      <c r="B21" s="147" t="s">
        <v>12</v>
      </c>
      <c r="C21" s="229">
        <v>1484</v>
      </c>
      <c r="D21" s="229">
        <v>242</v>
      </c>
      <c r="E21" s="229">
        <v>23</v>
      </c>
      <c r="F21" s="229" t="s">
        <v>160</v>
      </c>
      <c r="G21" s="229">
        <v>1</v>
      </c>
      <c r="H21" s="229">
        <v>194</v>
      </c>
      <c r="I21" s="229">
        <v>226</v>
      </c>
      <c r="J21" s="229">
        <v>2</v>
      </c>
      <c r="K21" s="229">
        <v>3</v>
      </c>
      <c r="L21" s="229">
        <v>65</v>
      </c>
      <c r="M21" s="229">
        <v>212</v>
      </c>
      <c r="N21" s="229">
        <v>6</v>
      </c>
      <c r="O21" s="229">
        <v>9</v>
      </c>
      <c r="P21" s="229">
        <v>17</v>
      </c>
      <c r="Q21" s="229">
        <v>74</v>
      </c>
      <c r="R21" s="229">
        <v>47</v>
      </c>
      <c r="S21" s="229">
        <v>38</v>
      </c>
      <c r="T21" s="229">
        <v>190</v>
      </c>
      <c r="U21" s="229">
        <v>23</v>
      </c>
      <c r="V21" s="229">
        <v>59</v>
      </c>
      <c r="W21" s="229">
        <v>52</v>
      </c>
    </row>
    <row r="22" spans="1:23" s="243" customFormat="1" ht="15" customHeight="1">
      <c r="A22" s="249" t="s">
        <v>112</v>
      </c>
      <c r="B22" s="145" t="s">
        <v>0</v>
      </c>
      <c r="C22" s="259">
        <v>2367</v>
      </c>
      <c r="D22" s="259">
        <v>502</v>
      </c>
      <c r="E22" s="259">
        <v>1</v>
      </c>
      <c r="F22" s="259" t="s">
        <v>160</v>
      </c>
      <c r="G22" s="259" t="s">
        <v>160</v>
      </c>
      <c r="H22" s="259">
        <v>235</v>
      </c>
      <c r="I22" s="259">
        <v>404</v>
      </c>
      <c r="J22" s="259">
        <v>2</v>
      </c>
      <c r="K22" s="259">
        <v>12</v>
      </c>
      <c r="L22" s="259">
        <v>65</v>
      </c>
      <c r="M22" s="259">
        <v>311</v>
      </c>
      <c r="N22" s="259">
        <v>25</v>
      </c>
      <c r="O22" s="259">
        <v>7</v>
      </c>
      <c r="P22" s="259">
        <v>32</v>
      </c>
      <c r="Q22" s="259">
        <v>67</v>
      </c>
      <c r="R22" s="259">
        <v>76</v>
      </c>
      <c r="S22" s="259">
        <v>74</v>
      </c>
      <c r="T22" s="259">
        <v>332</v>
      </c>
      <c r="U22" s="259">
        <v>36</v>
      </c>
      <c r="V22" s="259">
        <v>90</v>
      </c>
      <c r="W22" s="259">
        <v>78</v>
      </c>
    </row>
    <row r="23" spans="1:23" s="243" customFormat="1" ht="15" customHeight="1">
      <c r="A23" s="137" t="s">
        <v>117</v>
      </c>
      <c r="B23" s="144"/>
      <c r="C23" s="258">
        <v>32905</v>
      </c>
      <c r="D23" s="258">
        <v>1862</v>
      </c>
      <c r="E23" s="258">
        <v>161</v>
      </c>
      <c r="F23" s="258">
        <v>2</v>
      </c>
      <c r="G23" s="258">
        <v>36</v>
      </c>
      <c r="H23" s="258">
        <v>3133</v>
      </c>
      <c r="I23" s="258">
        <v>6202</v>
      </c>
      <c r="J23" s="258">
        <v>178</v>
      </c>
      <c r="K23" s="258">
        <v>205</v>
      </c>
      <c r="L23" s="258">
        <v>1244</v>
      </c>
      <c r="M23" s="258">
        <v>5428</v>
      </c>
      <c r="N23" s="258">
        <v>545</v>
      </c>
      <c r="O23" s="258">
        <v>309</v>
      </c>
      <c r="P23" s="258">
        <v>469</v>
      </c>
      <c r="Q23" s="258">
        <v>1314</v>
      </c>
      <c r="R23" s="258">
        <v>1143</v>
      </c>
      <c r="S23" s="258">
        <v>1333</v>
      </c>
      <c r="T23" s="258">
        <v>5100</v>
      </c>
      <c r="U23" s="258">
        <v>431</v>
      </c>
      <c r="V23" s="258">
        <v>2181</v>
      </c>
      <c r="W23" s="258">
        <v>1166</v>
      </c>
    </row>
    <row r="24" spans="1:23" s="243" customFormat="1" ht="15" customHeight="1">
      <c r="A24" s="247" t="s">
        <v>112</v>
      </c>
      <c r="B24" s="147" t="s">
        <v>34</v>
      </c>
      <c r="C24" s="229">
        <v>25848</v>
      </c>
      <c r="D24" s="229">
        <v>1193</v>
      </c>
      <c r="E24" s="229">
        <v>96</v>
      </c>
      <c r="F24" s="229">
        <v>2</v>
      </c>
      <c r="G24" s="229">
        <v>20</v>
      </c>
      <c r="H24" s="229">
        <v>2363</v>
      </c>
      <c r="I24" s="229">
        <v>4554</v>
      </c>
      <c r="J24" s="229">
        <v>158</v>
      </c>
      <c r="K24" s="229">
        <v>182</v>
      </c>
      <c r="L24" s="229">
        <v>1024</v>
      </c>
      <c r="M24" s="229">
        <v>4489</v>
      </c>
      <c r="N24" s="229">
        <v>444</v>
      </c>
      <c r="O24" s="229">
        <v>262</v>
      </c>
      <c r="P24" s="229">
        <v>385</v>
      </c>
      <c r="Q24" s="229">
        <v>1121</v>
      </c>
      <c r="R24" s="229">
        <v>939</v>
      </c>
      <c r="S24" s="229">
        <v>1134</v>
      </c>
      <c r="T24" s="229">
        <v>4051</v>
      </c>
      <c r="U24" s="229">
        <v>325</v>
      </c>
      <c r="V24" s="229">
        <v>1749</v>
      </c>
      <c r="W24" s="229">
        <v>974</v>
      </c>
    </row>
    <row r="25" spans="1:23" s="243" customFormat="1" ht="15" customHeight="1">
      <c r="A25" s="247" t="s">
        <v>112</v>
      </c>
      <c r="B25" s="147" t="s">
        <v>40</v>
      </c>
      <c r="C25" s="229">
        <v>4434</v>
      </c>
      <c r="D25" s="229">
        <v>416</v>
      </c>
      <c r="E25" s="229">
        <v>37</v>
      </c>
      <c r="F25" s="229" t="s">
        <v>160</v>
      </c>
      <c r="G25" s="229">
        <v>8</v>
      </c>
      <c r="H25" s="229">
        <v>488</v>
      </c>
      <c r="I25" s="229">
        <v>1089</v>
      </c>
      <c r="J25" s="229">
        <v>13</v>
      </c>
      <c r="K25" s="229">
        <v>17</v>
      </c>
      <c r="L25" s="229">
        <v>127</v>
      </c>
      <c r="M25" s="229">
        <v>585</v>
      </c>
      <c r="N25" s="229">
        <v>58</v>
      </c>
      <c r="O25" s="229">
        <v>28</v>
      </c>
      <c r="P25" s="229">
        <v>61</v>
      </c>
      <c r="Q25" s="229">
        <v>109</v>
      </c>
      <c r="R25" s="229">
        <v>123</v>
      </c>
      <c r="S25" s="229">
        <v>118</v>
      </c>
      <c r="T25" s="229">
        <v>658</v>
      </c>
      <c r="U25" s="229">
        <v>73</v>
      </c>
      <c r="V25" s="229">
        <v>262</v>
      </c>
      <c r="W25" s="229">
        <v>111</v>
      </c>
    </row>
    <row r="26" spans="1:23" s="243" customFormat="1" ht="15" customHeight="1">
      <c r="A26" s="249" t="s">
        <v>112</v>
      </c>
      <c r="B26" s="145" t="s">
        <v>41</v>
      </c>
      <c r="C26" s="259">
        <v>2623</v>
      </c>
      <c r="D26" s="259">
        <v>253</v>
      </c>
      <c r="E26" s="259">
        <v>28</v>
      </c>
      <c r="F26" s="259" t="s">
        <v>160</v>
      </c>
      <c r="G26" s="259">
        <v>8</v>
      </c>
      <c r="H26" s="259">
        <v>282</v>
      </c>
      <c r="I26" s="259">
        <v>559</v>
      </c>
      <c r="J26" s="259">
        <v>7</v>
      </c>
      <c r="K26" s="259">
        <v>6</v>
      </c>
      <c r="L26" s="259">
        <v>93</v>
      </c>
      <c r="M26" s="259">
        <v>354</v>
      </c>
      <c r="N26" s="259">
        <v>43</v>
      </c>
      <c r="O26" s="259">
        <v>19</v>
      </c>
      <c r="P26" s="259">
        <v>23</v>
      </c>
      <c r="Q26" s="259">
        <v>84</v>
      </c>
      <c r="R26" s="259">
        <v>81</v>
      </c>
      <c r="S26" s="259">
        <v>81</v>
      </c>
      <c r="T26" s="259">
        <v>391</v>
      </c>
      <c r="U26" s="259">
        <v>33</v>
      </c>
      <c r="V26" s="259">
        <v>170</v>
      </c>
      <c r="W26" s="259">
        <v>81</v>
      </c>
    </row>
    <row r="27" spans="1:23" s="243" customFormat="1" ht="15" customHeight="1">
      <c r="A27" s="137" t="s">
        <v>119</v>
      </c>
      <c r="B27" s="144"/>
      <c r="C27" s="258">
        <v>11031</v>
      </c>
      <c r="D27" s="258">
        <v>1053</v>
      </c>
      <c r="E27" s="258">
        <v>40</v>
      </c>
      <c r="F27" s="258">
        <v>206</v>
      </c>
      <c r="G27" s="258">
        <v>31</v>
      </c>
      <c r="H27" s="258">
        <v>1413</v>
      </c>
      <c r="I27" s="258">
        <v>965</v>
      </c>
      <c r="J27" s="258">
        <v>59</v>
      </c>
      <c r="K27" s="258">
        <v>44</v>
      </c>
      <c r="L27" s="258">
        <v>598</v>
      </c>
      <c r="M27" s="258">
        <v>1550</v>
      </c>
      <c r="N27" s="258">
        <v>127</v>
      </c>
      <c r="O27" s="258">
        <v>84</v>
      </c>
      <c r="P27" s="258">
        <v>124</v>
      </c>
      <c r="Q27" s="258">
        <v>535</v>
      </c>
      <c r="R27" s="258">
        <v>430</v>
      </c>
      <c r="S27" s="258">
        <v>332</v>
      </c>
      <c r="T27" s="258">
        <v>1661</v>
      </c>
      <c r="U27" s="258">
        <v>204</v>
      </c>
      <c r="V27" s="258">
        <v>743</v>
      </c>
      <c r="W27" s="258">
        <v>583</v>
      </c>
    </row>
    <row r="28" spans="1:23" s="243" customFormat="1" ht="15" customHeight="1">
      <c r="A28" s="247" t="s">
        <v>112</v>
      </c>
      <c r="B28" s="147" t="s">
        <v>43</v>
      </c>
      <c r="C28" s="229">
        <v>8763</v>
      </c>
      <c r="D28" s="229">
        <v>519</v>
      </c>
      <c r="E28" s="229">
        <v>32</v>
      </c>
      <c r="F28" s="229">
        <v>201</v>
      </c>
      <c r="G28" s="229">
        <v>26</v>
      </c>
      <c r="H28" s="229">
        <v>1157</v>
      </c>
      <c r="I28" s="229">
        <v>798</v>
      </c>
      <c r="J28" s="229">
        <v>47</v>
      </c>
      <c r="K28" s="229">
        <v>36</v>
      </c>
      <c r="L28" s="229">
        <v>502</v>
      </c>
      <c r="M28" s="229">
        <v>1267</v>
      </c>
      <c r="N28" s="229">
        <v>114</v>
      </c>
      <c r="O28" s="229">
        <v>67</v>
      </c>
      <c r="P28" s="229">
        <v>106</v>
      </c>
      <c r="Q28" s="229">
        <v>451</v>
      </c>
      <c r="R28" s="229">
        <v>350</v>
      </c>
      <c r="S28" s="229">
        <v>292</v>
      </c>
      <c r="T28" s="229">
        <v>1325</v>
      </c>
      <c r="U28" s="229">
        <v>149</v>
      </c>
      <c r="V28" s="229">
        <v>628</v>
      </c>
      <c r="W28" s="229">
        <v>504</v>
      </c>
    </row>
    <row r="29" spans="1:23" s="243" customFormat="1" ht="15" customHeight="1">
      <c r="A29" s="249" t="s">
        <v>112</v>
      </c>
      <c r="B29" s="145" t="s">
        <v>45</v>
      </c>
      <c r="C29" s="259">
        <v>2268</v>
      </c>
      <c r="D29" s="259">
        <v>534</v>
      </c>
      <c r="E29" s="259">
        <v>8</v>
      </c>
      <c r="F29" s="259">
        <v>5</v>
      </c>
      <c r="G29" s="259">
        <v>5</v>
      </c>
      <c r="H29" s="259">
        <v>256</v>
      </c>
      <c r="I29" s="259">
        <v>167</v>
      </c>
      <c r="J29" s="259">
        <v>12</v>
      </c>
      <c r="K29" s="259">
        <v>8</v>
      </c>
      <c r="L29" s="259">
        <v>96</v>
      </c>
      <c r="M29" s="259">
        <v>283</v>
      </c>
      <c r="N29" s="259">
        <v>13</v>
      </c>
      <c r="O29" s="259">
        <v>17</v>
      </c>
      <c r="P29" s="259">
        <v>18</v>
      </c>
      <c r="Q29" s="259">
        <v>84</v>
      </c>
      <c r="R29" s="259">
        <v>80</v>
      </c>
      <c r="S29" s="259">
        <v>40</v>
      </c>
      <c r="T29" s="259">
        <v>336</v>
      </c>
      <c r="U29" s="259">
        <v>55</v>
      </c>
      <c r="V29" s="259">
        <v>115</v>
      </c>
      <c r="W29" s="259">
        <v>79</v>
      </c>
    </row>
    <row r="30" spans="1:23" s="243" customFormat="1" ht="15" customHeight="1">
      <c r="A30" s="137" t="s">
        <v>75</v>
      </c>
      <c r="B30" s="144"/>
      <c r="C30" s="258">
        <v>21241</v>
      </c>
      <c r="D30" s="258">
        <v>2410</v>
      </c>
      <c r="E30" s="258">
        <v>120</v>
      </c>
      <c r="F30" s="258">
        <v>2</v>
      </c>
      <c r="G30" s="258">
        <v>26</v>
      </c>
      <c r="H30" s="258">
        <v>1976</v>
      </c>
      <c r="I30" s="258">
        <v>4514</v>
      </c>
      <c r="J30" s="258">
        <v>62</v>
      </c>
      <c r="K30" s="258">
        <v>65</v>
      </c>
      <c r="L30" s="258">
        <v>644</v>
      </c>
      <c r="M30" s="258">
        <v>2948</v>
      </c>
      <c r="N30" s="258">
        <v>224</v>
      </c>
      <c r="O30" s="258">
        <v>167</v>
      </c>
      <c r="P30" s="258">
        <v>384</v>
      </c>
      <c r="Q30" s="258">
        <v>914</v>
      </c>
      <c r="R30" s="258">
        <v>673</v>
      </c>
      <c r="S30" s="258">
        <v>787</v>
      </c>
      <c r="T30" s="258">
        <v>2860</v>
      </c>
      <c r="U30" s="258">
        <v>403</v>
      </c>
      <c r="V30" s="258">
        <v>1031</v>
      </c>
      <c r="W30" s="258">
        <v>795</v>
      </c>
    </row>
    <row r="31" spans="1:23" s="243" customFormat="1" ht="15" customHeight="1">
      <c r="A31" s="247" t="s">
        <v>112</v>
      </c>
      <c r="B31" s="147" t="s">
        <v>51</v>
      </c>
      <c r="C31" s="229">
        <v>13264</v>
      </c>
      <c r="D31" s="229">
        <v>1256</v>
      </c>
      <c r="E31" s="229">
        <v>54</v>
      </c>
      <c r="F31" s="229">
        <v>2</v>
      </c>
      <c r="G31" s="229">
        <v>21</v>
      </c>
      <c r="H31" s="229">
        <v>1199</v>
      </c>
      <c r="I31" s="229">
        <v>2554</v>
      </c>
      <c r="J31" s="229">
        <v>45</v>
      </c>
      <c r="K31" s="229">
        <v>49</v>
      </c>
      <c r="L31" s="229">
        <v>446</v>
      </c>
      <c r="M31" s="229">
        <v>1992</v>
      </c>
      <c r="N31" s="229">
        <v>152</v>
      </c>
      <c r="O31" s="229">
        <v>128</v>
      </c>
      <c r="P31" s="229">
        <v>294</v>
      </c>
      <c r="Q31" s="229">
        <v>613</v>
      </c>
      <c r="R31" s="229">
        <v>461</v>
      </c>
      <c r="S31" s="229">
        <v>590</v>
      </c>
      <c r="T31" s="229">
        <v>1787</v>
      </c>
      <c r="U31" s="229">
        <v>238</v>
      </c>
      <c r="V31" s="229">
        <v>669</v>
      </c>
      <c r="W31" s="229">
        <v>562</v>
      </c>
    </row>
    <row r="32" spans="1:23" s="243" customFormat="1" ht="15" customHeight="1">
      <c r="A32" s="247" t="s">
        <v>112</v>
      </c>
      <c r="B32" s="147" t="s">
        <v>36</v>
      </c>
      <c r="C32" s="229">
        <v>3931</v>
      </c>
      <c r="D32" s="229">
        <v>531</v>
      </c>
      <c r="E32" s="229">
        <v>17</v>
      </c>
      <c r="F32" s="229" t="s">
        <v>160</v>
      </c>
      <c r="G32" s="229">
        <v>2</v>
      </c>
      <c r="H32" s="229">
        <v>314</v>
      </c>
      <c r="I32" s="229">
        <v>1151</v>
      </c>
      <c r="J32" s="229">
        <v>2</v>
      </c>
      <c r="K32" s="229">
        <v>6</v>
      </c>
      <c r="L32" s="229">
        <v>104</v>
      </c>
      <c r="M32" s="229">
        <v>491</v>
      </c>
      <c r="N32" s="229">
        <v>47</v>
      </c>
      <c r="O32" s="229">
        <v>16</v>
      </c>
      <c r="P32" s="229">
        <v>51</v>
      </c>
      <c r="Q32" s="229">
        <v>105</v>
      </c>
      <c r="R32" s="229">
        <v>111</v>
      </c>
      <c r="S32" s="229">
        <v>115</v>
      </c>
      <c r="T32" s="229">
        <v>449</v>
      </c>
      <c r="U32" s="229">
        <v>77</v>
      </c>
      <c r="V32" s="229">
        <v>184</v>
      </c>
      <c r="W32" s="229">
        <v>110</v>
      </c>
    </row>
    <row r="33" spans="1:23" s="243" customFormat="1" ht="15" customHeight="1">
      <c r="A33" s="247" t="s">
        <v>112</v>
      </c>
      <c r="B33" s="147" t="s">
        <v>54</v>
      </c>
      <c r="C33" s="229">
        <v>3015</v>
      </c>
      <c r="D33" s="229">
        <v>464</v>
      </c>
      <c r="E33" s="229">
        <v>20</v>
      </c>
      <c r="F33" s="229" t="s">
        <v>160</v>
      </c>
      <c r="G33" s="229">
        <v>2</v>
      </c>
      <c r="H33" s="229">
        <v>352</v>
      </c>
      <c r="I33" s="229">
        <v>556</v>
      </c>
      <c r="J33" s="229">
        <v>11</v>
      </c>
      <c r="K33" s="229">
        <v>6</v>
      </c>
      <c r="L33" s="229">
        <v>68</v>
      </c>
      <c r="M33" s="229">
        <v>403</v>
      </c>
      <c r="N33" s="229">
        <v>21</v>
      </c>
      <c r="O33" s="229">
        <v>19</v>
      </c>
      <c r="P33" s="229">
        <v>32</v>
      </c>
      <c r="Q33" s="229">
        <v>128</v>
      </c>
      <c r="R33" s="229">
        <v>79</v>
      </c>
      <c r="S33" s="229">
        <v>70</v>
      </c>
      <c r="T33" s="229">
        <v>460</v>
      </c>
      <c r="U33" s="229">
        <v>65</v>
      </c>
      <c r="V33" s="229">
        <v>158</v>
      </c>
      <c r="W33" s="229">
        <v>80</v>
      </c>
    </row>
    <row r="34" spans="1:23" s="243" customFormat="1" ht="15" customHeight="1">
      <c r="A34" s="249" t="s">
        <v>112</v>
      </c>
      <c r="B34" s="145" t="s">
        <v>57</v>
      </c>
      <c r="C34" s="259">
        <v>1031</v>
      </c>
      <c r="D34" s="259">
        <v>159</v>
      </c>
      <c r="E34" s="259">
        <v>29</v>
      </c>
      <c r="F34" s="259" t="s">
        <v>160</v>
      </c>
      <c r="G34" s="259">
        <v>1</v>
      </c>
      <c r="H34" s="259">
        <v>111</v>
      </c>
      <c r="I34" s="259">
        <v>253</v>
      </c>
      <c r="J34" s="259">
        <v>4</v>
      </c>
      <c r="K34" s="259">
        <v>4</v>
      </c>
      <c r="L34" s="259">
        <v>26</v>
      </c>
      <c r="M34" s="259">
        <v>62</v>
      </c>
      <c r="N34" s="259">
        <v>4</v>
      </c>
      <c r="O34" s="259">
        <v>4</v>
      </c>
      <c r="P34" s="259">
        <v>7</v>
      </c>
      <c r="Q34" s="259">
        <v>68</v>
      </c>
      <c r="R34" s="259">
        <v>22</v>
      </c>
      <c r="S34" s="259">
        <v>12</v>
      </c>
      <c r="T34" s="259">
        <v>164</v>
      </c>
      <c r="U34" s="259">
        <v>23</v>
      </c>
      <c r="V34" s="259">
        <v>20</v>
      </c>
      <c r="W34" s="259">
        <v>43</v>
      </c>
    </row>
    <row r="35" spans="1:23" s="243" customFormat="1" ht="15" customHeight="1">
      <c r="A35" s="139" t="s">
        <v>61</v>
      </c>
      <c r="B35" s="44"/>
      <c r="C35" s="260">
        <v>14371</v>
      </c>
      <c r="D35" s="260">
        <v>1661</v>
      </c>
      <c r="E35" s="260">
        <v>115</v>
      </c>
      <c r="F35" s="260" t="s">
        <v>160</v>
      </c>
      <c r="G35" s="260">
        <v>7</v>
      </c>
      <c r="H35" s="260">
        <v>1666</v>
      </c>
      <c r="I35" s="260">
        <v>2167</v>
      </c>
      <c r="J35" s="260">
        <v>86</v>
      </c>
      <c r="K35" s="260">
        <v>51</v>
      </c>
      <c r="L35" s="260">
        <v>535</v>
      </c>
      <c r="M35" s="260">
        <v>1807</v>
      </c>
      <c r="N35" s="260">
        <v>213</v>
      </c>
      <c r="O35" s="260">
        <v>80</v>
      </c>
      <c r="P35" s="260">
        <v>186</v>
      </c>
      <c r="Q35" s="260">
        <v>790</v>
      </c>
      <c r="R35" s="260">
        <v>463</v>
      </c>
      <c r="S35" s="260">
        <v>411</v>
      </c>
      <c r="T35" s="260">
        <v>2416</v>
      </c>
      <c r="U35" s="260">
        <v>240</v>
      </c>
      <c r="V35" s="260">
        <v>852</v>
      </c>
      <c r="W35" s="260">
        <v>588</v>
      </c>
    </row>
    <row r="36" spans="1:23" s="243" customFormat="1" ht="15" customHeight="1">
      <c r="A36" s="137" t="s">
        <v>120</v>
      </c>
      <c r="B36" s="144"/>
      <c r="C36" s="258">
        <v>37510</v>
      </c>
      <c r="D36" s="258">
        <v>3470</v>
      </c>
      <c r="E36" s="258">
        <v>284</v>
      </c>
      <c r="F36" s="258">
        <v>34</v>
      </c>
      <c r="G36" s="258">
        <v>46</v>
      </c>
      <c r="H36" s="258">
        <v>3632</v>
      </c>
      <c r="I36" s="258">
        <v>8108</v>
      </c>
      <c r="J36" s="258">
        <v>165</v>
      </c>
      <c r="K36" s="258">
        <v>140</v>
      </c>
      <c r="L36" s="258">
        <v>1033</v>
      </c>
      <c r="M36" s="258">
        <v>4877</v>
      </c>
      <c r="N36" s="258">
        <v>493</v>
      </c>
      <c r="O36" s="258">
        <v>301</v>
      </c>
      <c r="P36" s="258">
        <v>573</v>
      </c>
      <c r="Q36" s="258">
        <v>1673</v>
      </c>
      <c r="R36" s="258">
        <v>1203</v>
      </c>
      <c r="S36" s="258">
        <v>1446</v>
      </c>
      <c r="T36" s="258">
        <v>5903</v>
      </c>
      <c r="U36" s="258">
        <v>622</v>
      </c>
      <c r="V36" s="258">
        <v>1792</v>
      </c>
      <c r="W36" s="258">
        <v>1325</v>
      </c>
    </row>
    <row r="37" spans="1:23" s="243" customFormat="1" ht="15" customHeight="1">
      <c r="A37" s="247" t="s">
        <v>112</v>
      </c>
      <c r="B37" s="147" t="s">
        <v>62</v>
      </c>
      <c r="C37" s="229">
        <v>20749</v>
      </c>
      <c r="D37" s="229">
        <v>849</v>
      </c>
      <c r="E37" s="229">
        <v>113</v>
      </c>
      <c r="F37" s="229">
        <v>11</v>
      </c>
      <c r="G37" s="229">
        <v>31</v>
      </c>
      <c r="H37" s="229">
        <v>1918</v>
      </c>
      <c r="I37" s="229">
        <v>4503</v>
      </c>
      <c r="J37" s="229">
        <v>120</v>
      </c>
      <c r="K37" s="229">
        <v>82</v>
      </c>
      <c r="L37" s="229">
        <v>570</v>
      </c>
      <c r="M37" s="229">
        <v>2991</v>
      </c>
      <c r="N37" s="229">
        <v>344</v>
      </c>
      <c r="O37" s="229">
        <v>211</v>
      </c>
      <c r="P37" s="229">
        <v>364</v>
      </c>
      <c r="Q37" s="229">
        <v>1110</v>
      </c>
      <c r="R37" s="229">
        <v>695</v>
      </c>
      <c r="S37" s="229">
        <v>1091</v>
      </c>
      <c r="T37" s="229">
        <v>3413</v>
      </c>
      <c r="U37" s="229">
        <v>289</v>
      </c>
      <c r="V37" s="229">
        <v>1014</v>
      </c>
      <c r="W37" s="229">
        <v>806</v>
      </c>
    </row>
    <row r="38" spans="1:23" s="243" customFormat="1" ht="15" customHeight="1">
      <c r="A38" s="247" t="s">
        <v>112</v>
      </c>
      <c r="B38" s="147" t="s">
        <v>65</v>
      </c>
      <c r="C38" s="229">
        <v>2050</v>
      </c>
      <c r="D38" s="229">
        <v>340</v>
      </c>
      <c r="E38" s="229">
        <v>14</v>
      </c>
      <c r="F38" s="229" t="s">
        <v>160</v>
      </c>
      <c r="G38" s="229" t="s">
        <v>160</v>
      </c>
      <c r="H38" s="229">
        <v>188</v>
      </c>
      <c r="I38" s="229">
        <v>439</v>
      </c>
      <c r="J38" s="229">
        <v>5</v>
      </c>
      <c r="K38" s="229" t="s">
        <v>160</v>
      </c>
      <c r="L38" s="229">
        <v>55</v>
      </c>
      <c r="M38" s="229">
        <v>288</v>
      </c>
      <c r="N38" s="229">
        <v>29</v>
      </c>
      <c r="O38" s="229">
        <v>12</v>
      </c>
      <c r="P38" s="229">
        <v>26</v>
      </c>
      <c r="Q38" s="229">
        <v>53</v>
      </c>
      <c r="R38" s="229">
        <v>79</v>
      </c>
      <c r="S38" s="229">
        <v>37</v>
      </c>
      <c r="T38" s="229">
        <v>296</v>
      </c>
      <c r="U38" s="229">
        <v>31</v>
      </c>
      <c r="V38" s="229">
        <v>78</v>
      </c>
      <c r="W38" s="229">
        <v>72</v>
      </c>
    </row>
    <row r="39" spans="1:23" s="243" customFormat="1" ht="15" customHeight="1">
      <c r="A39" s="247" t="s">
        <v>112</v>
      </c>
      <c r="B39" s="147" t="s">
        <v>67</v>
      </c>
      <c r="C39" s="229">
        <v>2213</v>
      </c>
      <c r="D39" s="229">
        <v>152</v>
      </c>
      <c r="E39" s="229">
        <v>6</v>
      </c>
      <c r="F39" s="229">
        <v>5</v>
      </c>
      <c r="G39" s="229">
        <v>3</v>
      </c>
      <c r="H39" s="229">
        <v>218</v>
      </c>
      <c r="I39" s="229">
        <v>355</v>
      </c>
      <c r="J39" s="229">
        <v>8</v>
      </c>
      <c r="K39" s="229">
        <v>18</v>
      </c>
      <c r="L39" s="229">
        <v>94</v>
      </c>
      <c r="M39" s="229">
        <v>288</v>
      </c>
      <c r="N39" s="229">
        <v>26</v>
      </c>
      <c r="O39" s="229">
        <v>16</v>
      </c>
      <c r="P39" s="229">
        <v>40</v>
      </c>
      <c r="Q39" s="229">
        <v>109</v>
      </c>
      <c r="R39" s="229">
        <v>84</v>
      </c>
      <c r="S39" s="229">
        <v>79</v>
      </c>
      <c r="T39" s="229">
        <v>478</v>
      </c>
      <c r="U39" s="229">
        <v>22</v>
      </c>
      <c r="V39" s="229">
        <v>135</v>
      </c>
      <c r="W39" s="229">
        <v>66</v>
      </c>
    </row>
    <row r="40" spans="1:23" s="243" customFormat="1" ht="15" customHeight="1">
      <c r="A40" s="247" t="s">
        <v>112</v>
      </c>
      <c r="B40" s="147" t="s">
        <v>69</v>
      </c>
      <c r="C40" s="229">
        <v>2314</v>
      </c>
      <c r="D40" s="229">
        <v>333</v>
      </c>
      <c r="E40" s="229">
        <v>17</v>
      </c>
      <c r="F40" s="229">
        <v>2</v>
      </c>
      <c r="G40" s="229">
        <v>8</v>
      </c>
      <c r="H40" s="229">
        <v>221</v>
      </c>
      <c r="I40" s="229">
        <v>484</v>
      </c>
      <c r="J40" s="229">
        <v>5</v>
      </c>
      <c r="K40" s="229">
        <v>7</v>
      </c>
      <c r="L40" s="229">
        <v>63</v>
      </c>
      <c r="M40" s="229">
        <v>241</v>
      </c>
      <c r="N40" s="229">
        <v>13</v>
      </c>
      <c r="O40" s="229">
        <v>10</v>
      </c>
      <c r="P40" s="229">
        <v>32</v>
      </c>
      <c r="Q40" s="229">
        <v>60</v>
      </c>
      <c r="R40" s="229">
        <v>72</v>
      </c>
      <c r="S40" s="229">
        <v>62</v>
      </c>
      <c r="T40" s="229">
        <v>373</v>
      </c>
      <c r="U40" s="229">
        <v>45</v>
      </c>
      <c r="V40" s="229">
        <v>103</v>
      </c>
      <c r="W40" s="229">
        <v>84</v>
      </c>
    </row>
    <row r="41" spans="1:23" s="243" customFormat="1" ht="15" customHeight="1">
      <c r="A41" s="247" t="s">
        <v>112</v>
      </c>
      <c r="B41" s="147" t="s">
        <v>37</v>
      </c>
      <c r="C41" s="229">
        <v>2700</v>
      </c>
      <c r="D41" s="229">
        <v>217</v>
      </c>
      <c r="E41" s="229">
        <v>6</v>
      </c>
      <c r="F41" s="229">
        <v>16</v>
      </c>
      <c r="G41" s="229">
        <v>1</v>
      </c>
      <c r="H41" s="229">
        <v>218</v>
      </c>
      <c r="I41" s="229">
        <v>738</v>
      </c>
      <c r="J41" s="229">
        <v>7</v>
      </c>
      <c r="K41" s="229">
        <v>10</v>
      </c>
      <c r="L41" s="229">
        <v>91</v>
      </c>
      <c r="M41" s="229">
        <v>313</v>
      </c>
      <c r="N41" s="229">
        <v>34</v>
      </c>
      <c r="O41" s="229">
        <v>11</v>
      </c>
      <c r="P41" s="229">
        <v>41</v>
      </c>
      <c r="Q41" s="229">
        <v>112</v>
      </c>
      <c r="R41" s="229">
        <v>90</v>
      </c>
      <c r="S41" s="229">
        <v>61</v>
      </c>
      <c r="T41" s="229">
        <v>412</v>
      </c>
      <c r="U41" s="229">
        <v>39</v>
      </c>
      <c r="V41" s="229">
        <v>147</v>
      </c>
      <c r="W41" s="229">
        <v>84</v>
      </c>
    </row>
    <row r="42" spans="1:23" s="243" customFormat="1" ht="15" customHeight="1">
      <c r="A42" s="247" t="s">
        <v>112</v>
      </c>
      <c r="B42" s="147" t="s">
        <v>23</v>
      </c>
      <c r="C42" s="229">
        <v>2215</v>
      </c>
      <c r="D42" s="229">
        <v>610</v>
      </c>
      <c r="E42" s="229">
        <v>71</v>
      </c>
      <c r="F42" s="229" t="s">
        <v>160</v>
      </c>
      <c r="G42" s="229">
        <v>3</v>
      </c>
      <c r="H42" s="229">
        <v>265</v>
      </c>
      <c r="I42" s="229">
        <v>369</v>
      </c>
      <c r="J42" s="229">
        <v>7</v>
      </c>
      <c r="K42" s="229">
        <v>4</v>
      </c>
      <c r="L42" s="229">
        <v>33</v>
      </c>
      <c r="M42" s="229">
        <v>204</v>
      </c>
      <c r="N42" s="229">
        <v>14</v>
      </c>
      <c r="O42" s="229">
        <v>8</v>
      </c>
      <c r="P42" s="229">
        <v>11</v>
      </c>
      <c r="Q42" s="229">
        <v>85</v>
      </c>
      <c r="R42" s="229">
        <v>39</v>
      </c>
      <c r="S42" s="229">
        <v>26</v>
      </c>
      <c r="T42" s="229">
        <v>266</v>
      </c>
      <c r="U42" s="229">
        <v>58</v>
      </c>
      <c r="V42" s="229">
        <v>71</v>
      </c>
      <c r="W42" s="229">
        <v>61</v>
      </c>
    </row>
    <row r="43" spans="1:23" s="243" customFormat="1" ht="15" customHeight="1">
      <c r="A43" s="247" t="s">
        <v>112</v>
      </c>
      <c r="B43" s="147" t="s">
        <v>74</v>
      </c>
      <c r="C43" s="229">
        <v>1611</v>
      </c>
      <c r="D43" s="229">
        <v>380</v>
      </c>
      <c r="E43" s="229">
        <v>24</v>
      </c>
      <c r="F43" s="229" t="s">
        <v>160</v>
      </c>
      <c r="G43" s="229" t="s">
        <v>160</v>
      </c>
      <c r="H43" s="229">
        <v>169</v>
      </c>
      <c r="I43" s="229">
        <v>403</v>
      </c>
      <c r="J43" s="229">
        <v>2</v>
      </c>
      <c r="K43" s="229">
        <v>5</v>
      </c>
      <c r="L43" s="229">
        <v>29</v>
      </c>
      <c r="M43" s="229">
        <v>142</v>
      </c>
      <c r="N43" s="229">
        <v>7</v>
      </c>
      <c r="O43" s="229">
        <v>7</v>
      </c>
      <c r="P43" s="229">
        <v>11</v>
      </c>
      <c r="Q43" s="229">
        <v>26</v>
      </c>
      <c r="R43" s="229">
        <v>47</v>
      </c>
      <c r="S43" s="229">
        <v>28</v>
      </c>
      <c r="T43" s="229">
        <v>171</v>
      </c>
      <c r="U43" s="229">
        <v>46</v>
      </c>
      <c r="V43" s="229">
        <v>71</v>
      </c>
      <c r="W43" s="229">
        <v>42</v>
      </c>
    </row>
    <row r="44" spans="1:23" s="243" customFormat="1" ht="15" customHeight="1">
      <c r="A44" s="249" t="s">
        <v>112</v>
      </c>
      <c r="B44" s="145" t="s">
        <v>50</v>
      </c>
      <c r="C44" s="259">
        <v>3658</v>
      </c>
      <c r="D44" s="259">
        <v>589</v>
      </c>
      <c r="E44" s="259">
        <v>33</v>
      </c>
      <c r="F44" s="259" t="s">
        <v>160</v>
      </c>
      <c r="G44" s="259" t="s">
        <v>160</v>
      </c>
      <c r="H44" s="259">
        <v>435</v>
      </c>
      <c r="I44" s="259">
        <v>817</v>
      </c>
      <c r="J44" s="259">
        <v>11</v>
      </c>
      <c r="K44" s="259">
        <v>14</v>
      </c>
      <c r="L44" s="259">
        <v>98</v>
      </c>
      <c r="M44" s="259">
        <v>410</v>
      </c>
      <c r="N44" s="259">
        <v>26</v>
      </c>
      <c r="O44" s="259">
        <v>26</v>
      </c>
      <c r="P44" s="259">
        <v>48</v>
      </c>
      <c r="Q44" s="259">
        <v>118</v>
      </c>
      <c r="R44" s="259">
        <v>97</v>
      </c>
      <c r="S44" s="259">
        <v>62</v>
      </c>
      <c r="T44" s="259">
        <v>494</v>
      </c>
      <c r="U44" s="259">
        <v>92</v>
      </c>
      <c r="V44" s="259">
        <v>173</v>
      </c>
      <c r="W44" s="259">
        <v>110</v>
      </c>
    </row>
    <row r="45" spans="1:23" s="243" customFormat="1" ht="15" customHeight="1">
      <c r="A45" s="137" t="s">
        <v>19</v>
      </c>
      <c r="B45" s="144"/>
      <c r="C45" s="258">
        <v>14622</v>
      </c>
      <c r="D45" s="258">
        <v>754</v>
      </c>
      <c r="E45" s="258">
        <v>22</v>
      </c>
      <c r="F45" s="258">
        <v>50</v>
      </c>
      <c r="G45" s="258">
        <v>11</v>
      </c>
      <c r="H45" s="258">
        <v>1801</v>
      </c>
      <c r="I45" s="258">
        <v>1895</v>
      </c>
      <c r="J45" s="258">
        <v>59</v>
      </c>
      <c r="K45" s="258">
        <v>116</v>
      </c>
      <c r="L45" s="258">
        <v>748</v>
      </c>
      <c r="M45" s="258">
        <v>2541</v>
      </c>
      <c r="N45" s="258">
        <v>193</v>
      </c>
      <c r="O45" s="258">
        <v>205</v>
      </c>
      <c r="P45" s="258">
        <v>200</v>
      </c>
      <c r="Q45" s="258">
        <v>577</v>
      </c>
      <c r="R45" s="258">
        <v>479</v>
      </c>
      <c r="S45" s="258">
        <v>647</v>
      </c>
      <c r="T45" s="258">
        <v>2405</v>
      </c>
      <c r="U45" s="258">
        <v>183</v>
      </c>
      <c r="V45" s="258">
        <v>959</v>
      </c>
      <c r="W45" s="258">
        <v>556</v>
      </c>
    </row>
    <row r="46" spans="1:23" s="243" customFormat="1" ht="15" customHeight="1">
      <c r="A46" s="247" t="s">
        <v>112</v>
      </c>
      <c r="B46" s="147" t="s">
        <v>5</v>
      </c>
      <c r="C46" s="229">
        <v>2919</v>
      </c>
      <c r="D46" s="229">
        <v>258</v>
      </c>
      <c r="E46" s="229">
        <v>5</v>
      </c>
      <c r="F46" s="229">
        <v>2</v>
      </c>
      <c r="G46" s="229">
        <v>2</v>
      </c>
      <c r="H46" s="229">
        <v>341</v>
      </c>
      <c r="I46" s="229">
        <v>396</v>
      </c>
      <c r="J46" s="229">
        <v>12</v>
      </c>
      <c r="K46" s="229">
        <v>22</v>
      </c>
      <c r="L46" s="229">
        <v>120</v>
      </c>
      <c r="M46" s="229">
        <v>495</v>
      </c>
      <c r="N46" s="229">
        <v>42</v>
      </c>
      <c r="O46" s="229">
        <v>29</v>
      </c>
      <c r="P46" s="229">
        <v>47</v>
      </c>
      <c r="Q46" s="229">
        <v>96</v>
      </c>
      <c r="R46" s="229">
        <v>100</v>
      </c>
      <c r="S46" s="229">
        <v>103</v>
      </c>
      <c r="T46" s="229">
        <v>467</v>
      </c>
      <c r="U46" s="229">
        <v>42</v>
      </c>
      <c r="V46" s="229">
        <v>186</v>
      </c>
      <c r="W46" s="229">
        <v>90</v>
      </c>
    </row>
    <row r="47" spans="1:23" s="243" customFormat="1" ht="15" customHeight="1">
      <c r="A47" s="247" t="s">
        <v>112</v>
      </c>
      <c r="B47" s="147" t="s">
        <v>77</v>
      </c>
      <c r="C47" s="229">
        <v>1695</v>
      </c>
      <c r="D47" s="229">
        <v>119</v>
      </c>
      <c r="E47" s="229">
        <v>2</v>
      </c>
      <c r="F47" s="229" t="s">
        <v>160</v>
      </c>
      <c r="G47" s="229">
        <v>2</v>
      </c>
      <c r="H47" s="229">
        <v>202</v>
      </c>
      <c r="I47" s="229">
        <v>209</v>
      </c>
      <c r="J47" s="229">
        <v>9</v>
      </c>
      <c r="K47" s="229">
        <v>15</v>
      </c>
      <c r="L47" s="229">
        <v>77</v>
      </c>
      <c r="M47" s="229">
        <v>298</v>
      </c>
      <c r="N47" s="229">
        <v>24</v>
      </c>
      <c r="O47" s="229">
        <v>22</v>
      </c>
      <c r="P47" s="229">
        <v>20</v>
      </c>
      <c r="Q47" s="229">
        <v>54</v>
      </c>
      <c r="R47" s="229">
        <v>57</v>
      </c>
      <c r="S47" s="229">
        <v>79</v>
      </c>
      <c r="T47" s="229">
        <v>297</v>
      </c>
      <c r="U47" s="229">
        <v>35</v>
      </c>
      <c r="V47" s="229">
        <v>96</v>
      </c>
      <c r="W47" s="229">
        <v>68</v>
      </c>
    </row>
    <row r="48" spans="1:23" s="243" customFormat="1" ht="15" customHeight="1">
      <c r="A48" s="249" t="s">
        <v>112</v>
      </c>
      <c r="B48" s="145" t="s">
        <v>78</v>
      </c>
      <c r="C48" s="259">
        <v>10008</v>
      </c>
      <c r="D48" s="259">
        <v>377</v>
      </c>
      <c r="E48" s="259">
        <v>15</v>
      </c>
      <c r="F48" s="259">
        <v>48</v>
      </c>
      <c r="G48" s="259">
        <v>7</v>
      </c>
      <c r="H48" s="259">
        <v>1258</v>
      </c>
      <c r="I48" s="259">
        <v>1290</v>
      </c>
      <c r="J48" s="259">
        <v>38</v>
      </c>
      <c r="K48" s="259">
        <v>79</v>
      </c>
      <c r="L48" s="259">
        <v>551</v>
      </c>
      <c r="M48" s="259">
        <v>1748</v>
      </c>
      <c r="N48" s="259">
        <v>127</v>
      </c>
      <c r="O48" s="259">
        <v>154</v>
      </c>
      <c r="P48" s="259">
        <v>133</v>
      </c>
      <c r="Q48" s="259">
        <v>427</v>
      </c>
      <c r="R48" s="259">
        <v>322</v>
      </c>
      <c r="S48" s="259">
        <v>465</v>
      </c>
      <c r="T48" s="259">
        <v>1641</v>
      </c>
      <c r="U48" s="259">
        <v>106</v>
      </c>
      <c r="V48" s="259">
        <v>677</v>
      </c>
      <c r="W48" s="259">
        <v>398</v>
      </c>
    </row>
    <row r="49" spans="1:23" s="138" customFormat="1" ht="12" customHeight="1">
      <c r="C49" s="261" t="s">
        <v>506</v>
      </c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</row>
    <row r="50" spans="1:23" s="138" customFormat="1" ht="12" customHeight="1">
      <c r="C50" s="262" t="s">
        <v>450</v>
      </c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</row>
    <row r="51" spans="1:23" s="243" customFormat="1" ht="20.100000000000001" customHeight="1">
      <c r="A51" s="130" t="s">
        <v>355</v>
      </c>
      <c r="B51" s="140"/>
      <c r="C51" s="251" t="s">
        <v>514</v>
      </c>
      <c r="D51" s="264"/>
      <c r="E51" s="264"/>
      <c r="F51" s="264"/>
      <c r="G51" s="264"/>
      <c r="H51" s="268"/>
      <c r="I51" s="251" t="s">
        <v>189</v>
      </c>
      <c r="J51" s="264"/>
      <c r="K51" s="264"/>
      <c r="L51" s="264"/>
      <c r="M51" s="264"/>
      <c r="N51" s="268"/>
      <c r="O51" s="251" t="s">
        <v>189</v>
      </c>
      <c r="P51" s="264"/>
      <c r="Q51" s="264"/>
      <c r="R51" s="264"/>
      <c r="S51" s="264"/>
      <c r="T51" s="268"/>
      <c r="U51" s="276" t="s">
        <v>189</v>
      </c>
      <c r="V51" s="279"/>
      <c r="W51" s="281"/>
    </row>
    <row r="52" spans="1:23" s="243" customFormat="1" ht="20.100000000000001" customHeight="1">
      <c r="A52" s="131"/>
      <c r="B52" s="46"/>
      <c r="C52" s="252" t="s">
        <v>128</v>
      </c>
      <c r="D52" s="252" t="s">
        <v>161</v>
      </c>
      <c r="E52" s="252" t="s">
        <v>162</v>
      </c>
      <c r="F52" s="252" t="s">
        <v>166</v>
      </c>
      <c r="G52" s="266" t="s">
        <v>515</v>
      </c>
      <c r="H52" s="252" t="s">
        <v>133</v>
      </c>
      <c r="I52" s="252" t="s">
        <v>167</v>
      </c>
      <c r="J52" s="266" t="s">
        <v>118</v>
      </c>
      <c r="K52" s="269" t="s">
        <v>309</v>
      </c>
      <c r="L52" s="269" t="s">
        <v>441</v>
      </c>
      <c r="M52" s="269" t="s">
        <v>409</v>
      </c>
      <c r="N52" s="269" t="s">
        <v>516</v>
      </c>
      <c r="O52" s="270" t="s">
        <v>517</v>
      </c>
      <c r="P52" s="270" t="s">
        <v>437</v>
      </c>
      <c r="Q52" s="274" t="s">
        <v>518</v>
      </c>
      <c r="R52" s="266" t="s">
        <v>519</v>
      </c>
      <c r="S52" s="270" t="s">
        <v>520</v>
      </c>
      <c r="T52" s="269" t="s">
        <v>521</v>
      </c>
      <c r="U52" s="277" t="s">
        <v>426</v>
      </c>
      <c r="V52" s="270" t="s">
        <v>169</v>
      </c>
      <c r="W52" s="266" t="s">
        <v>546</v>
      </c>
    </row>
    <row r="53" spans="1:23" s="243" customFormat="1" ht="20.100000000000001" customHeight="1">
      <c r="A53" s="132"/>
      <c r="B53" s="141"/>
      <c r="C53" s="253"/>
      <c r="D53" s="253"/>
      <c r="E53" s="253"/>
      <c r="F53" s="253"/>
      <c r="G53" s="267"/>
      <c r="H53" s="253"/>
      <c r="I53" s="253"/>
      <c r="J53" s="267"/>
      <c r="K53" s="196" t="s">
        <v>163</v>
      </c>
      <c r="L53" s="196" t="s">
        <v>235</v>
      </c>
      <c r="M53" s="196" t="s">
        <v>96</v>
      </c>
      <c r="N53" s="196" t="s">
        <v>170</v>
      </c>
      <c r="O53" s="271"/>
      <c r="P53" s="272"/>
      <c r="Q53" s="275"/>
      <c r="R53" s="267"/>
      <c r="S53" s="271"/>
      <c r="T53" s="196" t="s">
        <v>378</v>
      </c>
      <c r="U53" s="278"/>
      <c r="V53" s="280"/>
      <c r="W53" s="282"/>
    </row>
    <row r="54" spans="1:23" s="243" customFormat="1" ht="20.100000000000001" customHeight="1">
      <c r="A54" s="139" t="s">
        <v>4</v>
      </c>
      <c r="B54" s="44"/>
      <c r="C54" s="254">
        <v>44105</v>
      </c>
      <c r="D54" s="254">
        <v>44105</v>
      </c>
      <c r="E54" s="254">
        <v>44105</v>
      </c>
      <c r="F54" s="254">
        <v>44105</v>
      </c>
      <c r="G54" s="254">
        <v>44105</v>
      </c>
      <c r="H54" s="254">
        <v>44105</v>
      </c>
      <c r="I54" s="254">
        <v>44105</v>
      </c>
      <c r="J54" s="254">
        <v>44105</v>
      </c>
      <c r="K54" s="254">
        <v>44105</v>
      </c>
      <c r="L54" s="254">
        <v>44105</v>
      </c>
      <c r="M54" s="254">
        <v>44105</v>
      </c>
      <c r="N54" s="254">
        <v>44105</v>
      </c>
      <c r="O54" s="254">
        <v>44105</v>
      </c>
      <c r="P54" s="254">
        <v>44105</v>
      </c>
      <c r="Q54" s="254">
        <v>44105</v>
      </c>
      <c r="R54" s="254">
        <v>44105</v>
      </c>
      <c r="S54" s="254">
        <v>44105</v>
      </c>
      <c r="T54" s="254">
        <v>44105</v>
      </c>
      <c r="U54" s="254">
        <v>44105</v>
      </c>
      <c r="V54" s="254">
        <v>44105</v>
      </c>
      <c r="W54" s="254">
        <v>44105</v>
      </c>
    </row>
    <row r="55" spans="1:23" s="243" customFormat="1" ht="20.100000000000001" customHeight="1">
      <c r="A55" s="139" t="s">
        <v>10</v>
      </c>
      <c r="B55" s="44"/>
      <c r="C55" s="105" t="s">
        <v>173</v>
      </c>
      <c r="D55" s="105" t="s">
        <v>173</v>
      </c>
      <c r="E55" s="105" t="s">
        <v>173</v>
      </c>
      <c r="F55" s="105" t="s">
        <v>173</v>
      </c>
      <c r="G55" s="105" t="s">
        <v>173</v>
      </c>
      <c r="H55" s="105" t="s">
        <v>173</v>
      </c>
      <c r="I55" s="105" t="s">
        <v>173</v>
      </c>
      <c r="J55" s="105" t="s">
        <v>173</v>
      </c>
      <c r="K55" s="105" t="s">
        <v>173</v>
      </c>
      <c r="L55" s="105" t="s">
        <v>173</v>
      </c>
      <c r="M55" s="105" t="s">
        <v>173</v>
      </c>
      <c r="N55" s="105" t="s">
        <v>173</v>
      </c>
      <c r="O55" s="105" t="s">
        <v>173</v>
      </c>
      <c r="P55" s="105" t="s">
        <v>173</v>
      </c>
      <c r="Q55" s="241" t="s">
        <v>173</v>
      </c>
      <c r="R55" s="105" t="s">
        <v>173</v>
      </c>
      <c r="S55" s="105" t="s">
        <v>173</v>
      </c>
      <c r="T55" s="105" t="s">
        <v>173</v>
      </c>
      <c r="U55" s="105" t="s">
        <v>173</v>
      </c>
      <c r="V55" s="105" t="s">
        <v>173</v>
      </c>
      <c r="W55" s="105" t="s">
        <v>173</v>
      </c>
    </row>
    <row r="56" spans="1:23" s="243" customFormat="1" ht="15" customHeight="1">
      <c r="A56" s="137" t="s">
        <v>122</v>
      </c>
      <c r="B56" s="144"/>
      <c r="C56" s="258">
        <v>39321</v>
      </c>
      <c r="D56" s="258">
        <v>4669</v>
      </c>
      <c r="E56" s="258">
        <v>130</v>
      </c>
      <c r="F56" s="258">
        <v>4</v>
      </c>
      <c r="G56" s="258">
        <v>86</v>
      </c>
      <c r="H56" s="258">
        <v>4470</v>
      </c>
      <c r="I56" s="258">
        <v>5632</v>
      </c>
      <c r="J56" s="258">
        <v>224</v>
      </c>
      <c r="K56" s="258">
        <v>184</v>
      </c>
      <c r="L56" s="258">
        <v>1239</v>
      </c>
      <c r="M56" s="258">
        <v>5767</v>
      </c>
      <c r="N56" s="258">
        <v>557</v>
      </c>
      <c r="O56" s="258">
        <v>367</v>
      </c>
      <c r="P56" s="258">
        <v>881</v>
      </c>
      <c r="Q56" s="258">
        <v>1537</v>
      </c>
      <c r="R56" s="258">
        <v>1419</v>
      </c>
      <c r="S56" s="258">
        <v>1745</v>
      </c>
      <c r="T56" s="258">
        <v>5911</v>
      </c>
      <c r="U56" s="258">
        <v>797</v>
      </c>
      <c r="V56" s="258">
        <v>1856</v>
      </c>
      <c r="W56" s="258">
        <v>1594</v>
      </c>
    </row>
    <row r="57" spans="1:23" s="243" customFormat="1" ht="15" customHeight="1">
      <c r="A57" s="247" t="s">
        <v>112</v>
      </c>
      <c r="B57" s="147" t="s">
        <v>80</v>
      </c>
      <c r="C57" s="229">
        <v>17180</v>
      </c>
      <c r="D57" s="229">
        <v>919</v>
      </c>
      <c r="E57" s="229">
        <v>29</v>
      </c>
      <c r="F57" s="229">
        <v>1</v>
      </c>
      <c r="G57" s="229">
        <v>35</v>
      </c>
      <c r="H57" s="229">
        <v>1726</v>
      </c>
      <c r="I57" s="229">
        <v>2295</v>
      </c>
      <c r="J57" s="229">
        <v>161</v>
      </c>
      <c r="K57" s="229">
        <v>87</v>
      </c>
      <c r="L57" s="229">
        <v>493</v>
      </c>
      <c r="M57" s="229">
        <v>2807</v>
      </c>
      <c r="N57" s="229">
        <v>304</v>
      </c>
      <c r="O57" s="229">
        <v>225</v>
      </c>
      <c r="P57" s="229">
        <v>486</v>
      </c>
      <c r="Q57" s="229">
        <v>783</v>
      </c>
      <c r="R57" s="229">
        <v>707</v>
      </c>
      <c r="S57" s="229">
        <v>992</v>
      </c>
      <c r="T57" s="229">
        <v>2861</v>
      </c>
      <c r="U57" s="229">
        <v>325</v>
      </c>
      <c r="V57" s="229">
        <v>856</v>
      </c>
      <c r="W57" s="229">
        <v>887</v>
      </c>
    </row>
    <row r="58" spans="1:23" s="243" customFormat="1" ht="15" customHeight="1">
      <c r="A58" s="247" t="s">
        <v>112</v>
      </c>
      <c r="B58" s="147" t="s">
        <v>85</v>
      </c>
      <c r="C58" s="229">
        <v>2372</v>
      </c>
      <c r="D58" s="229">
        <v>271</v>
      </c>
      <c r="E58" s="229">
        <v>9</v>
      </c>
      <c r="F58" s="229" t="s">
        <v>160</v>
      </c>
      <c r="G58" s="229">
        <v>4</v>
      </c>
      <c r="H58" s="229">
        <v>269</v>
      </c>
      <c r="I58" s="229">
        <v>364</v>
      </c>
      <c r="J58" s="229">
        <v>9</v>
      </c>
      <c r="K58" s="229">
        <v>10</v>
      </c>
      <c r="L58" s="229">
        <v>87</v>
      </c>
      <c r="M58" s="229">
        <v>322</v>
      </c>
      <c r="N58" s="229">
        <v>32</v>
      </c>
      <c r="O58" s="229">
        <v>15</v>
      </c>
      <c r="P58" s="229">
        <v>64</v>
      </c>
      <c r="Q58" s="229">
        <v>89</v>
      </c>
      <c r="R58" s="229">
        <v>65</v>
      </c>
      <c r="S58" s="229">
        <v>108</v>
      </c>
      <c r="T58" s="229">
        <v>382</v>
      </c>
      <c r="U58" s="229">
        <v>65</v>
      </c>
      <c r="V58" s="229">
        <v>101</v>
      </c>
      <c r="W58" s="229">
        <v>104</v>
      </c>
    </row>
    <row r="59" spans="1:23" s="243" customFormat="1" ht="15" customHeight="1">
      <c r="A59" s="247" t="s">
        <v>112</v>
      </c>
      <c r="B59" s="147" t="s">
        <v>66</v>
      </c>
      <c r="C59" s="229">
        <v>3746</v>
      </c>
      <c r="D59" s="229">
        <v>633</v>
      </c>
      <c r="E59" s="229">
        <v>23</v>
      </c>
      <c r="F59" s="229" t="s">
        <v>160</v>
      </c>
      <c r="G59" s="229">
        <v>2</v>
      </c>
      <c r="H59" s="229">
        <v>461</v>
      </c>
      <c r="I59" s="229">
        <v>584</v>
      </c>
      <c r="J59" s="229">
        <v>7</v>
      </c>
      <c r="K59" s="229">
        <v>20</v>
      </c>
      <c r="L59" s="229">
        <v>120</v>
      </c>
      <c r="M59" s="229">
        <v>504</v>
      </c>
      <c r="N59" s="229">
        <v>40</v>
      </c>
      <c r="O59" s="229">
        <v>21</v>
      </c>
      <c r="P59" s="229">
        <v>54</v>
      </c>
      <c r="Q59" s="229">
        <v>123</v>
      </c>
      <c r="R59" s="229">
        <v>117</v>
      </c>
      <c r="S59" s="229">
        <v>118</v>
      </c>
      <c r="T59" s="229">
        <v>554</v>
      </c>
      <c r="U59" s="229">
        <v>82</v>
      </c>
      <c r="V59" s="229">
        <v>154</v>
      </c>
      <c r="W59" s="229">
        <v>120</v>
      </c>
    </row>
    <row r="60" spans="1:23" s="243" customFormat="1" ht="15" customHeight="1">
      <c r="A60" s="247" t="s">
        <v>112</v>
      </c>
      <c r="B60" s="147" t="s">
        <v>86</v>
      </c>
      <c r="C60" s="229">
        <v>4662</v>
      </c>
      <c r="D60" s="229">
        <v>962</v>
      </c>
      <c r="E60" s="229">
        <v>13</v>
      </c>
      <c r="F60" s="229" t="s">
        <v>160</v>
      </c>
      <c r="G60" s="229">
        <v>25</v>
      </c>
      <c r="H60" s="229">
        <v>647</v>
      </c>
      <c r="I60" s="229">
        <v>627</v>
      </c>
      <c r="J60" s="229">
        <v>13</v>
      </c>
      <c r="K60" s="229">
        <v>14</v>
      </c>
      <c r="L60" s="229">
        <v>117</v>
      </c>
      <c r="M60" s="229">
        <v>651</v>
      </c>
      <c r="N60" s="229">
        <v>53</v>
      </c>
      <c r="O60" s="229">
        <v>37</v>
      </c>
      <c r="P60" s="229">
        <v>83</v>
      </c>
      <c r="Q60" s="229">
        <v>144</v>
      </c>
      <c r="R60" s="229">
        <v>146</v>
      </c>
      <c r="S60" s="229">
        <v>154</v>
      </c>
      <c r="T60" s="229">
        <v>555</v>
      </c>
      <c r="U60" s="229">
        <v>96</v>
      </c>
      <c r="V60" s="229">
        <v>181</v>
      </c>
      <c r="W60" s="229">
        <v>124</v>
      </c>
    </row>
    <row r="61" spans="1:23" s="243" customFormat="1" ht="15" customHeight="1">
      <c r="A61" s="247" t="s">
        <v>112</v>
      </c>
      <c r="B61" s="147" t="s">
        <v>87</v>
      </c>
      <c r="C61" s="229">
        <v>2960</v>
      </c>
      <c r="D61" s="229">
        <v>383</v>
      </c>
      <c r="E61" s="229">
        <v>21</v>
      </c>
      <c r="F61" s="229">
        <v>3</v>
      </c>
      <c r="G61" s="229">
        <v>1</v>
      </c>
      <c r="H61" s="229">
        <v>338</v>
      </c>
      <c r="I61" s="229">
        <v>384</v>
      </c>
      <c r="J61" s="229">
        <v>22</v>
      </c>
      <c r="K61" s="229">
        <v>17</v>
      </c>
      <c r="L61" s="229">
        <v>139</v>
      </c>
      <c r="M61" s="229">
        <v>386</v>
      </c>
      <c r="N61" s="229">
        <v>30</v>
      </c>
      <c r="O61" s="229">
        <v>22</v>
      </c>
      <c r="P61" s="229">
        <v>44</v>
      </c>
      <c r="Q61" s="229">
        <v>129</v>
      </c>
      <c r="R61" s="229">
        <v>117</v>
      </c>
      <c r="S61" s="229">
        <v>107</v>
      </c>
      <c r="T61" s="229">
        <v>468</v>
      </c>
      <c r="U61" s="229">
        <v>50</v>
      </c>
      <c r="V61" s="229">
        <v>197</v>
      </c>
      <c r="W61" s="229">
        <v>96</v>
      </c>
    </row>
    <row r="62" spans="1:23" s="243" customFormat="1" ht="15" customHeight="1">
      <c r="A62" s="247" t="s">
        <v>112</v>
      </c>
      <c r="B62" s="147" t="s">
        <v>47</v>
      </c>
      <c r="C62" s="229">
        <v>1670</v>
      </c>
      <c r="D62" s="229">
        <v>278</v>
      </c>
      <c r="E62" s="229">
        <v>21</v>
      </c>
      <c r="F62" s="229" t="s">
        <v>160</v>
      </c>
      <c r="G62" s="229">
        <v>2</v>
      </c>
      <c r="H62" s="229">
        <v>231</v>
      </c>
      <c r="I62" s="229">
        <v>305</v>
      </c>
      <c r="J62" s="229">
        <v>3</v>
      </c>
      <c r="K62" s="229">
        <v>2</v>
      </c>
      <c r="L62" s="229">
        <v>56</v>
      </c>
      <c r="M62" s="229">
        <v>183</v>
      </c>
      <c r="N62" s="229">
        <v>13</v>
      </c>
      <c r="O62" s="229">
        <v>6</v>
      </c>
      <c r="P62" s="229">
        <v>34</v>
      </c>
      <c r="Q62" s="229">
        <v>45</v>
      </c>
      <c r="R62" s="229">
        <v>58</v>
      </c>
      <c r="S62" s="229">
        <v>47</v>
      </c>
      <c r="T62" s="229">
        <v>204</v>
      </c>
      <c r="U62" s="229">
        <v>44</v>
      </c>
      <c r="V62" s="229">
        <v>88</v>
      </c>
      <c r="W62" s="229">
        <v>47</v>
      </c>
    </row>
    <row r="63" spans="1:23" s="243" customFormat="1" ht="15" customHeight="1">
      <c r="A63" s="247" t="s">
        <v>112</v>
      </c>
      <c r="B63" s="147" t="s">
        <v>56</v>
      </c>
      <c r="C63" s="229">
        <v>3484</v>
      </c>
      <c r="D63" s="229">
        <v>457</v>
      </c>
      <c r="E63" s="229">
        <v>8</v>
      </c>
      <c r="F63" s="229" t="s">
        <v>160</v>
      </c>
      <c r="G63" s="229">
        <v>1</v>
      </c>
      <c r="H63" s="229">
        <v>391</v>
      </c>
      <c r="I63" s="229">
        <v>565</v>
      </c>
      <c r="J63" s="229">
        <v>7</v>
      </c>
      <c r="K63" s="229">
        <v>20</v>
      </c>
      <c r="L63" s="229">
        <v>148</v>
      </c>
      <c r="M63" s="229">
        <v>497</v>
      </c>
      <c r="N63" s="229">
        <v>51</v>
      </c>
      <c r="O63" s="229">
        <v>33</v>
      </c>
      <c r="P63" s="229">
        <v>68</v>
      </c>
      <c r="Q63" s="229">
        <v>127</v>
      </c>
      <c r="R63" s="229">
        <v>105</v>
      </c>
      <c r="S63" s="229">
        <v>131</v>
      </c>
      <c r="T63" s="229">
        <v>511</v>
      </c>
      <c r="U63" s="229">
        <v>71</v>
      </c>
      <c r="V63" s="229">
        <v>155</v>
      </c>
      <c r="W63" s="229">
        <v>132</v>
      </c>
    </row>
    <row r="64" spans="1:23" s="243" customFormat="1" ht="15" customHeight="1">
      <c r="A64" s="249" t="s">
        <v>112</v>
      </c>
      <c r="B64" s="145" t="s">
        <v>89</v>
      </c>
      <c r="C64" s="259">
        <v>3247</v>
      </c>
      <c r="D64" s="259">
        <v>766</v>
      </c>
      <c r="E64" s="259">
        <v>6</v>
      </c>
      <c r="F64" s="259" t="s">
        <v>160</v>
      </c>
      <c r="G64" s="259">
        <v>16</v>
      </c>
      <c r="H64" s="259">
        <v>407</v>
      </c>
      <c r="I64" s="259">
        <v>508</v>
      </c>
      <c r="J64" s="259">
        <v>2</v>
      </c>
      <c r="K64" s="259">
        <v>14</v>
      </c>
      <c r="L64" s="259">
        <v>79</v>
      </c>
      <c r="M64" s="259">
        <v>417</v>
      </c>
      <c r="N64" s="259">
        <v>34</v>
      </c>
      <c r="O64" s="259">
        <v>8</v>
      </c>
      <c r="P64" s="259">
        <v>48</v>
      </c>
      <c r="Q64" s="259">
        <v>97</v>
      </c>
      <c r="R64" s="259">
        <v>104</v>
      </c>
      <c r="S64" s="259">
        <v>88</v>
      </c>
      <c r="T64" s="259">
        <v>376</v>
      </c>
      <c r="U64" s="259">
        <v>64</v>
      </c>
      <c r="V64" s="259">
        <v>124</v>
      </c>
      <c r="W64" s="259">
        <v>84</v>
      </c>
    </row>
    <row r="65" spans="1:23" s="243" customFormat="1" ht="15" customHeight="1">
      <c r="A65" s="137" t="s">
        <v>123</v>
      </c>
      <c r="B65" s="144"/>
      <c r="C65" s="258">
        <v>14124</v>
      </c>
      <c r="D65" s="258">
        <v>1266</v>
      </c>
      <c r="E65" s="258">
        <v>226</v>
      </c>
      <c r="F65" s="258">
        <v>2</v>
      </c>
      <c r="G65" s="258">
        <v>17</v>
      </c>
      <c r="H65" s="258">
        <v>1344</v>
      </c>
      <c r="I65" s="258">
        <v>2435</v>
      </c>
      <c r="J65" s="258">
        <v>38</v>
      </c>
      <c r="K65" s="258">
        <v>56</v>
      </c>
      <c r="L65" s="258">
        <v>450</v>
      </c>
      <c r="M65" s="258">
        <v>1730</v>
      </c>
      <c r="N65" s="258">
        <v>138</v>
      </c>
      <c r="O65" s="258">
        <v>104</v>
      </c>
      <c r="P65" s="258">
        <v>188</v>
      </c>
      <c r="Q65" s="258">
        <v>504</v>
      </c>
      <c r="R65" s="258">
        <v>512</v>
      </c>
      <c r="S65" s="258">
        <v>526</v>
      </c>
      <c r="T65" s="258">
        <v>2757</v>
      </c>
      <c r="U65" s="258">
        <v>293</v>
      </c>
      <c r="V65" s="258">
        <v>762</v>
      </c>
      <c r="W65" s="258">
        <v>715</v>
      </c>
    </row>
    <row r="66" spans="1:23" s="243" customFormat="1" ht="15" customHeight="1">
      <c r="A66" s="247" t="s">
        <v>112</v>
      </c>
      <c r="B66" s="147" t="s">
        <v>64</v>
      </c>
      <c r="C66" s="229">
        <v>8100</v>
      </c>
      <c r="D66" s="229">
        <v>633</v>
      </c>
      <c r="E66" s="229">
        <v>94</v>
      </c>
      <c r="F66" s="229">
        <v>1</v>
      </c>
      <c r="G66" s="229">
        <v>10</v>
      </c>
      <c r="H66" s="229">
        <v>697</v>
      </c>
      <c r="I66" s="229">
        <v>1427</v>
      </c>
      <c r="J66" s="229">
        <v>25</v>
      </c>
      <c r="K66" s="229">
        <v>45</v>
      </c>
      <c r="L66" s="229">
        <v>285</v>
      </c>
      <c r="M66" s="229">
        <v>1092</v>
      </c>
      <c r="N66" s="229">
        <v>88</v>
      </c>
      <c r="O66" s="229">
        <v>81</v>
      </c>
      <c r="P66" s="229">
        <v>133</v>
      </c>
      <c r="Q66" s="229">
        <v>287</v>
      </c>
      <c r="R66" s="229">
        <v>302</v>
      </c>
      <c r="S66" s="229">
        <v>378</v>
      </c>
      <c r="T66" s="229">
        <v>1431</v>
      </c>
      <c r="U66" s="229">
        <v>160</v>
      </c>
      <c r="V66" s="229">
        <v>418</v>
      </c>
      <c r="W66" s="229">
        <v>475</v>
      </c>
    </row>
    <row r="67" spans="1:23" s="243" customFormat="1" ht="15" customHeight="1">
      <c r="A67" s="247" t="s">
        <v>112</v>
      </c>
      <c r="B67" s="147" t="s">
        <v>27</v>
      </c>
      <c r="C67" s="229">
        <v>2440</v>
      </c>
      <c r="D67" s="229">
        <v>248</v>
      </c>
      <c r="E67" s="229">
        <v>56</v>
      </c>
      <c r="F67" s="229">
        <v>1</v>
      </c>
      <c r="G67" s="229">
        <v>4</v>
      </c>
      <c r="H67" s="229">
        <v>289</v>
      </c>
      <c r="I67" s="229">
        <v>445</v>
      </c>
      <c r="J67" s="229">
        <v>3</v>
      </c>
      <c r="K67" s="229">
        <v>4</v>
      </c>
      <c r="L67" s="229">
        <v>78</v>
      </c>
      <c r="M67" s="229">
        <v>262</v>
      </c>
      <c r="N67" s="229">
        <v>22</v>
      </c>
      <c r="O67" s="229">
        <v>4</v>
      </c>
      <c r="P67" s="229">
        <v>20</v>
      </c>
      <c r="Q67" s="229">
        <v>108</v>
      </c>
      <c r="R67" s="229">
        <v>87</v>
      </c>
      <c r="S67" s="229">
        <v>58</v>
      </c>
      <c r="T67" s="229">
        <v>484</v>
      </c>
      <c r="U67" s="229">
        <v>60</v>
      </c>
      <c r="V67" s="229">
        <v>116</v>
      </c>
      <c r="W67" s="229">
        <v>85</v>
      </c>
    </row>
    <row r="68" spans="1:23" s="243" customFormat="1" ht="15" customHeight="1">
      <c r="A68" s="247" t="s">
        <v>112</v>
      </c>
      <c r="B68" s="147" t="s">
        <v>11</v>
      </c>
      <c r="C68" s="229">
        <v>1001</v>
      </c>
      <c r="D68" s="229">
        <v>91</v>
      </c>
      <c r="E68" s="229">
        <v>42</v>
      </c>
      <c r="F68" s="229" t="s">
        <v>160</v>
      </c>
      <c r="G68" s="229">
        <v>1</v>
      </c>
      <c r="H68" s="229">
        <v>128</v>
      </c>
      <c r="I68" s="229">
        <v>107</v>
      </c>
      <c r="J68" s="229">
        <v>4</v>
      </c>
      <c r="K68" s="229">
        <v>2</v>
      </c>
      <c r="L68" s="229">
        <v>18</v>
      </c>
      <c r="M68" s="229">
        <v>109</v>
      </c>
      <c r="N68" s="229">
        <v>10</v>
      </c>
      <c r="O68" s="229" t="s">
        <v>160</v>
      </c>
      <c r="P68" s="229">
        <v>17</v>
      </c>
      <c r="Q68" s="229">
        <v>46</v>
      </c>
      <c r="R68" s="229">
        <v>35</v>
      </c>
      <c r="S68" s="229">
        <v>30</v>
      </c>
      <c r="T68" s="229">
        <v>230</v>
      </c>
      <c r="U68" s="229">
        <v>24</v>
      </c>
      <c r="V68" s="229">
        <v>54</v>
      </c>
      <c r="W68" s="229">
        <v>40</v>
      </c>
    </row>
    <row r="69" spans="1:23" s="243" customFormat="1" ht="15" customHeight="1">
      <c r="A69" s="249" t="s">
        <v>112</v>
      </c>
      <c r="B69" s="145" t="s">
        <v>91</v>
      </c>
      <c r="C69" s="259">
        <v>2583</v>
      </c>
      <c r="D69" s="259">
        <v>294</v>
      </c>
      <c r="E69" s="259">
        <v>34</v>
      </c>
      <c r="F69" s="259" t="s">
        <v>160</v>
      </c>
      <c r="G69" s="259">
        <v>2</v>
      </c>
      <c r="H69" s="259">
        <v>230</v>
      </c>
      <c r="I69" s="259">
        <v>456</v>
      </c>
      <c r="J69" s="259">
        <v>6</v>
      </c>
      <c r="K69" s="259">
        <v>5</v>
      </c>
      <c r="L69" s="259">
        <v>69</v>
      </c>
      <c r="M69" s="259">
        <v>267</v>
      </c>
      <c r="N69" s="259">
        <v>18</v>
      </c>
      <c r="O69" s="259">
        <v>19</v>
      </c>
      <c r="P69" s="259">
        <v>18</v>
      </c>
      <c r="Q69" s="259">
        <v>63</v>
      </c>
      <c r="R69" s="259">
        <v>88</v>
      </c>
      <c r="S69" s="259">
        <v>60</v>
      </c>
      <c r="T69" s="259">
        <v>612</v>
      </c>
      <c r="U69" s="259">
        <v>49</v>
      </c>
      <c r="V69" s="259">
        <v>174</v>
      </c>
      <c r="W69" s="259">
        <v>115</v>
      </c>
    </row>
    <row r="70" spans="1:23" s="243" customFormat="1" ht="15" customHeight="1">
      <c r="A70" s="137" t="s">
        <v>1</v>
      </c>
      <c r="B70" s="144"/>
      <c r="C70" s="258">
        <v>11543</v>
      </c>
      <c r="D70" s="258">
        <v>841</v>
      </c>
      <c r="E70" s="258">
        <v>51</v>
      </c>
      <c r="F70" s="258">
        <v>125</v>
      </c>
      <c r="G70" s="258">
        <v>10</v>
      </c>
      <c r="H70" s="258">
        <v>868</v>
      </c>
      <c r="I70" s="258">
        <v>3769</v>
      </c>
      <c r="J70" s="258">
        <v>23</v>
      </c>
      <c r="K70" s="258">
        <v>38</v>
      </c>
      <c r="L70" s="258">
        <v>338</v>
      </c>
      <c r="M70" s="258">
        <v>1286</v>
      </c>
      <c r="N70" s="258">
        <v>151</v>
      </c>
      <c r="O70" s="258">
        <v>37</v>
      </c>
      <c r="P70" s="258">
        <v>142</v>
      </c>
      <c r="Q70" s="258">
        <v>518</v>
      </c>
      <c r="R70" s="258">
        <v>321</v>
      </c>
      <c r="S70" s="258">
        <v>344</v>
      </c>
      <c r="T70" s="258">
        <v>1453</v>
      </c>
      <c r="U70" s="258">
        <v>143</v>
      </c>
      <c r="V70" s="258">
        <v>554</v>
      </c>
      <c r="W70" s="258">
        <v>390</v>
      </c>
    </row>
    <row r="71" spans="1:23" s="243" customFormat="1" ht="15" customHeight="1">
      <c r="A71" s="247" t="s">
        <v>112</v>
      </c>
      <c r="B71" s="147" t="s">
        <v>35</v>
      </c>
      <c r="C71" s="229">
        <v>4946</v>
      </c>
      <c r="D71" s="229">
        <v>361</v>
      </c>
      <c r="E71" s="229">
        <v>20</v>
      </c>
      <c r="F71" s="229">
        <v>22</v>
      </c>
      <c r="G71" s="229">
        <v>2</v>
      </c>
      <c r="H71" s="229">
        <v>323</v>
      </c>
      <c r="I71" s="229">
        <v>1824</v>
      </c>
      <c r="J71" s="229">
        <v>12</v>
      </c>
      <c r="K71" s="229">
        <v>18</v>
      </c>
      <c r="L71" s="229">
        <v>116</v>
      </c>
      <c r="M71" s="229">
        <v>500</v>
      </c>
      <c r="N71" s="229">
        <v>72</v>
      </c>
      <c r="O71" s="229">
        <v>21</v>
      </c>
      <c r="P71" s="229">
        <v>57</v>
      </c>
      <c r="Q71" s="229">
        <v>209</v>
      </c>
      <c r="R71" s="229">
        <v>129</v>
      </c>
      <c r="S71" s="229">
        <v>147</v>
      </c>
      <c r="T71" s="229">
        <v>583</v>
      </c>
      <c r="U71" s="229">
        <v>60</v>
      </c>
      <c r="V71" s="229">
        <v>231</v>
      </c>
      <c r="W71" s="229">
        <v>179</v>
      </c>
    </row>
    <row r="72" spans="1:23" s="243" customFormat="1" ht="15" customHeight="1">
      <c r="A72" s="247" t="s">
        <v>112</v>
      </c>
      <c r="B72" s="147" t="s">
        <v>83</v>
      </c>
      <c r="C72" s="229">
        <v>1864</v>
      </c>
      <c r="D72" s="229">
        <v>159</v>
      </c>
      <c r="E72" s="229">
        <v>5</v>
      </c>
      <c r="F72" s="229">
        <v>41</v>
      </c>
      <c r="G72" s="229">
        <v>2</v>
      </c>
      <c r="H72" s="229">
        <v>112</v>
      </c>
      <c r="I72" s="229">
        <v>554</v>
      </c>
      <c r="J72" s="229">
        <v>3</v>
      </c>
      <c r="K72" s="229">
        <v>3</v>
      </c>
      <c r="L72" s="229">
        <v>65</v>
      </c>
      <c r="M72" s="229">
        <v>210</v>
      </c>
      <c r="N72" s="229">
        <v>17</v>
      </c>
      <c r="O72" s="229">
        <v>4</v>
      </c>
      <c r="P72" s="229">
        <v>20</v>
      </c>
      <c r="Q72" s="229">
        <v>66</v>
      </c>
      <c r="R72" s="229">
        <v>52</v>
      </c>
      <c r="S72" s="229">
        <v>67</v>
      </c>
      <c r="T72" s="229">
        <v>248</v>
      </c>
      <c r="U72" s="229">
        <v>30</v>
      </c>
      <c r="V72" s="229">
        <v>108</v>
      </c>
      <c r="W72" s="229">
        <v>64</v>
      </c>
    </row>
    <row r="73" spans="1:23" s="243" customFormat="1" ht="15" customHeight="1">
      <c r="A73" s="249" t="s">
        <v>112</v>
      </c>
      <c r="B73" s="145" t="s">
        <v>32</v>
      </c>
      <c r="C73" s="259">
        <v>4733</v>
      </c>
      <c r="D73" s="259">
        <v>321</v>
      </c>
      <c r="E73" s="259">
        <v>26</v>
      </c>
      <c r="F73" s="259">
        <v>62</v>
      </c>
      <c r="G73" s="259">
        <v>6</v>
      </c>
      <c r="H73" s="259">
        <v>433</v>
      </c>
      <c r="I73" s="259">
        <v>1391</v>
      </c>
      <c r="J73" s="259">
        <v>8</v>
      </c>
      <c r="K73" s="259">
        <v>17</v>
      </c>
      <c r="L73" s="259">
        <v>157</v>
      </c>
      <c r="M73" s="259">
        <v>576</v>
      </c>
      <c r="N73" s="259">
        <v>62</v>
      </c>
      <c r="O73" s="259">
        <v>12</v>
      </c>
      <c r="P73" s="259">
        <v>65</v>
      </c>
      <c r="Q73" s="259">
        <v>243</v>
      </c>
      <c r="R73" s="259">
        <v>140</v>
      </c>
      <c r="S73" s="259">
        <v>130</v>
      </c>
      <c r="T73" s="259">
        <v>622</v>
      </c>
      <c r="U73" s="259">
        <v>53</v>
      </c>
      <c r="V73" s="259">
        <v>215</v>
      </c>
      <c r="W73" s="259">
        <v>147</v>
      </c>
    </row>
    <row r="74" spans="1:23" s="243" customFormat="1" ht="15" customHeight="1">
      <c r="A74" s="137" t="s">
        <v>126</v>
      </c>
      <c r="B74" s="144"/>
      <c r="C74" s="258">
        <v>12485</v>
      </c>
      <c r="D74" s="258">
        <v>1408</v>
      </c>
      <c r="E74" s="258">
        <v>195</v>
      </c>
      <c r="F74" s="258">
        <v>4</v>
      </c>
      <c r="G74" s="258">
        <v>34</v>
      </c>
      <c r="H74" s="258">
        <v>1589</v>
      </c>
      <c r="I74" s="258">
        <v>1599</v>
      </c>
      <c r="J74" s="258">
        <v>51</v>
      </c>
      <c r="K74" s="258">
        <v>35</v>
      </c>
      <c r="L74" s="258">
        <v>364</v>
      </c>
      <c r="M74" s="258">
        <v>1591</v>
      </c>
      <c r="N74" s="258">
        <v>132</v>
      </c>
      <c r="O74" s="258">
        <v>88</v>
      </c>
      <c r="P74" s="258">
        <v>194</v>
      </c>
      <c r="Q74" s="258">
        <v>1109</v>
      </c>
      <c r="R74" s="258">
        <v>530</v>
      </c>
      <c r="S74" s="258">
        <v>444</v>
      </c>
      <c r="T74" s="258">
        <v>1732</v>
      </c>
      <c r="U74" s="258">
        <v>230</v>
      </c>
      <c r="V74" s="258">
        <v>608</v>
      </c>
      <c r="W74" s="258">
        <v>457</v>
      </c>
    </row>
    <row r="75" spans="1:23" s="243" customFormat="1" ht="15" customHeight="1">
      <c r="A75" s="247" t="s">
        <v>112</v>
      </c>
      <c r="B75" s="147" t="s">
        <v>97</v>
      </c>
      <c r="C75" s="229">
        <v>5748</v>
      </c>
      <c r="D75" s="229">
        <v>546</v>
      </c>
      <c r="E75" s="229">
        <v>46</v>
      </c>
      <c r="F75" s="229" t="s">
        <v>160</v>
      </c>
      <c r="G75" s="229">
        <v>21</v>
      </c>
      <c r="H75" s="229">
        <v>655</v>
      </c>
      <c r="I75" s="229">
        <v>728</v>
      </c>
      <c r="J75" s="229">
        <v>19</v>
      </c>
      <c r="K75" s="229">
        <v>25</v>
      </c>
      <c r="L75" s="229">
        <v>171</v>
      </c>
      <c r="M75" s="229">
        <v>904</v>
      </c>
      <c r="N75" s="229">
        <v>70</v>
      </c>
      <c r="O75" s="229">
        <v>46</v>
      </c>
      <c r="P75" s="229">
        <v>99</v>
      </c>
      <c r="Q75" s="229">
        <v>392</v>
      </c>
      <c r="R75" s="229">
        <v>257</v>
      </c>
      <c r="S75" s="229">
        <v>211</v>
      </c>
      <c r="T75" s="229">
        <v>852</v>
      </c>
      <c r="U75" s="229">
        <v>113</v>
      </c>
      <c r="V75" s="229">
        <v>297</v>
      </c>
      <c r="W75" s="229">
        <v>238</v>
      </c>
    </row>
    <row r="76" spans="1:23" s="243" customFormat="1" ht="15" customHeight="1">
      <c r="A76" s="247" t="s">
        <v>112</v>
      </c>
      <c r="B76" s="147" t="s">
        <v>98</v>
      </c>
      <c r="C76" s="229">
        <v>4766</v>
      </c>
      <c r="D76" s="229">
        <v>583</v>
      </c>
      <c r="E76" s="229">
        <v>99</v>
      </c>
      <c r="F76" s="229">
        <v>4</v>
      </c>
      <c r="G76" s="229">
        <v>8</v>
      </c>
      <c r="H76" s="229">
        <v>597</v>
      </c>
      <c r="I76" s="229">
        <v>659</v>
      </c>
      <c r="J76" s="229">
        <v>25</v>
      </c>
      <c r="K76" s="229">
        <v>7</v>
      </c>
      <c r="L76" s="229">
        <v>147</v>
      </c>
      <c r="M76" s="229">
        <v>465</v>
      </c>
      <c r="N76" s="229">
        <v>49</v>
      </c>
      <c r="O76" s="229">
        <v>34</v>
      </c>
      <c r="P76" s="229">
        <v>63</v>
      </c>
      <c r="Q76" s="229">
        <v>595</v>
      </c>
      <c r="R76" s="229">
        <v>210</v>
      </c>
      <c r="S76" s="229">
        <v>165</v>
      </c>
      <c r="T76" s="229">
        <v>608</v>
      </c>
      <c r="U76" s="229">
        <v>74</v>
      </c>
      <c r="V76" s="229">
        <v>203</v>
      </c>
      <c r="W76" s="229">
        <v>148</v>
      </c>
    </row>
    <row r="77" spans="1:23" s="243" customFormat="1" ht="15" customHeight="1">
      <c r="A77" s="249" t="s">
        <v>112</v>
      </c>
      <c r="B77" s="145" t="s">
        <v>99</v>
      </c>
      <c r="C77" s="259">
        <v>1971</v>
      </c>
      <c r="D77" s="259">
        <v>279</v>
      </c>
      <c r="E77" s="259">
        <v>50</v>
      </c>
      <c r="F77" s="259" t="s">
        <v>160</v>
      </c>
      <c r="G77" s="259">
        <v>5</v>
      </c>
      <c r="H77" s="259">
        <v>337</v>
      </c>
      <c r="I77" s="259">
        <v>212</v>
      </c>
      <c r="J77" s="259">
        <v>7</v>
      </c>
      <c r="K77" s="259">
        <v>3</v>
      </c>
      <c r="L77" s="259">
        <v>46</v>
      </c>
      <c r="M77" s="259">
        <v>222</v>
      </c>
      <c r="N77" s="259">
        <v>13</v>
      </c>
      <c r="O77" s="259">
        <v>8</v>
      </c>
      <c r="P77" s="259">
        <v>32</v>
      </c>
      <c r="Q77" s="259">
        <v>122</v>
      </c>
      <c r="R77" s="259">
        <v>63</v>
      </c>
      <c r="S77" s="259">
        <v>68</v>
      </c>
      <c r="T77" s="259">
        <v>272</v>
      </c>
      <c r="U77" s="259">
        <v>43</v>
      </c>
      <c r="V77" s="259">
        <v>108</v>
      </c>
      <c r="W77" s="259">
        <v>71</v>
      </c>
    </row>
    <row r="78" spans="1:23" s="243" customFormat="1" ht="15" customHeight="1">
      <c r="A78" s="139" t="s">
        <v>88</v>
      </c>
      <c r="B78" s="44"/>
      <c r="C78" s="260">
        <v>2206</v>
      </c>
      <c r="D78" s="260">
        <v>153</v>
      </c>
      <c r="E78" s="260">
        <v>11</v>
      </c>
      <c r="F78" s="260">
        <v>3</v>
      </c>
      <c r="G78" s="260">
        <v>2</v>
      </c>
      <c r="H78" s="260">
        <v>222</v>
      </c>
      <c r="I78" s="260">
        <v>472</v>
      </c>
      <c r="J78" s="260">
        <v>4</v>
      </c>
      <c r="K78" s="260">
        <v>7</v>
      </c>
      <c r="L78" s="260">
        <v>53</v>
      </c>
      <c r="M78" s="260">
        <v>230</v>
      </c>
      <c r="N78" s="260">
        <v>27</v>
      </c>
      <c r="O78" s="260">
        <v>6</v>
      </c>
      <c r="P78" s="260">
        <v>66</v>
      </c>
      <c r="Q78" s="260">
        <v>117</v>
      </c>
      <c r="R78" s="260">
        <v>82</v>
      </c>
      <c r="S78" s="260">
        <v>61</v>
      </c>
      <c r="T78" s="260">
        <v>384</v>
      </c>
      <c r="U78" s="260">
        <v>22</v>
      </c>
      <c r="V78" s="260">
        <v>173</v>
      </c>
      <c r="W78" s="260">
        <v>106</v>
      </c>
    </row>
    <row r="79" spans="1:23" s="243" customFormat="1" ht="15" customHeight="1">
      <c r="A79" s="139" t="s">
        <v>21</v>
      </c>
      <c r="B79" s="44"/>
      <c r="C79" s="260">
        <v>876</v>
      </c>
      <c r="D79" s="260">
        <v>92</v>
      </c>
      <c r="E79" s="260">
        <v>25</v>
      </c>
      <c r="F79" s="260" t="s">
        <v>160</v>
      </c>
      <c r="G79" s="260" t="s">
        <v>160</v>
      </c>
      <c r="H79" s="260">
        <v>90</v>
      </c>
      <c r="I79" s="260">
        <v>128</v>
      </c>
      <c r="J79" s="260">
        <v>1</v>
      </c>
      <c r="K79" s="260" t="s">
        <v>160</v>
      </c>
      <c r="L79" s="260">
        <v>27</v>
      </c>
      <c r="M79" s="260">
        <v>78</v>
      </c>
      <c r="N79" s="260">
        <v>3</v>
      </c>
      <c r="O79" s="260">
        <v>4</v>
      </c>
      <c r="P79" s="260">
        <v>5</v>
      </c>
      <c r="Q79" s="260">
        <v>29</v>
      </c>
      <c r="R79" s="260">
        <v>24</v>
      </c>
      <c r="S79" s="260">
        <v>28</v>
      </c>
      <c r="T79" s="260">
        <v>216</v>
      </c>
      <c r="U79" s="260">
        <v>15</v>
      </c>
      <c r="V79" s="260">
        <v>40</v>
      </c>
      <c r="W79" s="260">
        <v>65</v>
      </c>
    </row>
    <row r="80" spans="1:23" s="243" customFormat="1" ht="15" customHeight="1">
      <c r="A80" s="130" t="s">
        <v>82</v>
      </c>
      <c r="B80" s="140"/>
      <c r="C80" s="263">
        <v>1375</v>
      </c>
      <c r="D80" s="263">
        <v>141</v>
      </c>
      <c r="E80" s="263">
        <v>39</v>
      </c>
      <c r="F80" s="263">
        <v>2</v>
      </c>
      <c r="G80" s="263">
        <v>1</v>
      </c>
      <c r="H80" s="263">
        <v>139</v>
      </c>
      <c r="I80" s="263">
        <v>206</v>
      </c>
      <c r="J80" s="263">
        <v>2</v>
      </c>
      <c r="K80" s="263">
        <v>1</v>
      </c>
      <c r="L80" s="263">
        <v>32</v>
      </c>
      <c r="M80" s="263">
        <v>139</v>
      </c>
      <c r="N80" s="263">
        <v>9</v>
      </c>
      <c r="O80" s="263">
        <v>6</v>
      </c>
      <c r="P80" s="263">
        <v>14</v>
      </c>
      <c r="Q80" s="263">
        <v>66</v>
      </c>
      <c r="R80" s="263">
        <v>33</v>
      </c>
      <c r="S80" s="263">
        <v>52</v>
      </c>
      <c r="T80" s="263">
        <v>253</v>
      </c>
      <c r="U80" s="263">
        <v>32</v>
      </c>
      <c r="V80" s="263">
        <v>86</v>
      </c>
      <c r="W80" s="263">
        <v>118</v>
      </c>
    </row>
    <row r="81" spans="1:23" s="243" customFormat="1" ht="15" customHeight="1">
      <c r="A81" s="137" t="s">
        <v>127</v>
      </c>
      <c r="B81" s="144"/>
      <c r="C81" s="258">
        <v>7605</v>
      </c>
      <c r="D81" s="258">
        <v>1490</v>
      </c>
      <c r="E81" s="258">
        <v>23</v>
      </c>
      <c r="F81" s="258">
        <v>7</v>
      </c>
      <c r="G81" s="258">
        <v>3</v>
      </c>
      <c r="H81" s="258">
        <v>942</v>
      </c>
      <c r="I81" s="258">
        <v>838</v>
      </c>
      <c r="J81" s="258">
        <v>33</v>
      </c>
      <c r="K81" s="258">
        <v>29</v>
      </c>
      <c r="L81" s="258">
        <v>276</v>
      </c>
      <c r="M81" s="258">
        <v>882</v>
      </c>
      <c r="N81" s="258">
        <v>89</v>
      </c>
      <c r="O81" s="258">
        <v>47</v>
      </c>
      <c r="P81" s="258">
        <v>74</v>
      </c>
      <c r="Q81" s="258">
        <v>230</v>
      </c>
      <c r="R81" s="258">
        <v>248</v>
      </c>
      <c r="S81" s="258">
        <v>204</v>
      </c>
      <c r="T81" s="258">
        <v>1342</v>
      </c>
      <c r="U81" s="258">
        <v>161</v>
      </c>
      <c r="V81" s="258">
        <v>320</v>
      </c>
      <c r="W81" s="258">
        <v>281</v>
      </c>
    </row>
    <row r="82" spans="1:23" s="243" customFormat="1" ht="15" customHeight="1">
      <c r="A82" s="247" t="s">
        <v>112</v>
      </c>
      <c r="B82" s="147" t="s">
        <v>130</v>
      </c>
      <c r="C82" s="229">
        <v>2056</v>
      </c>
      <c r="D82" s="229">
        <v>355</v>
      </c>
      <c r="E82" s="229">
        <v>7</v>
      </c>
      <c r="F82" s="229" t="s">
        <v>160</v>
      </c>
      <c r="G82" s="229" t="s">
        <v>160</v>
      </c>
      <c r="H82" s="229">
        <v>241</v>
      </c>
      <c r="I82" s="229">
        <v>222</v>
      </c>
      <c r="J82" s="229">
        <v>6</v>
      </c>
      <c r="K82" s="229">
        <v>15</v>
      </c>
      <c r="L82" s="229">
        <v>63</v>
      </c>
      <c r="M82" s="229">
        <v>280</v>
      </c>
      <c r="N82" s="229">
        <v>25</v>
      </c>
      <c r="O82" s="229">
        <v>13</v>
      </c>
      <c r="P82" s="229">
        <v>13</v>
      </c>
      <c r="Q82" s="229">
        <v>53</v>
      </c>
      <c r="R82" s="229">
        <v>82</v>
      </c>
      <c r="S82" s="229">
        <v>68</v>
      </c>
      <c r="T82" s="229">
        <v>353</v>
      </c>
      <c r="U82" s="229">
        <v>48</v>
      </c>
      <c r="V82" s="229">
        <v>98</v>
      </c>
      <c r="W82" s="229">
        <v>89</v>
      </c>
    </row>
    <row r="83" spans="1:23" s="243" customFormat="1" ht="15" customHeight="1">
      <c r="A83" s="247" t="s">
        <v>112</v>
      </c>
      <c r="B83" s="147" t="s">
        <v>132</v>
      </c>
      <c r="C83" s="229">
        <v>2883</v>
      </c>
      <c r="D83" s="229">
        <v>551</v>
      </c>
      <c r="E83" s="229">
        <v>10</v>
      </c>
      <c r="F83" s="229" t="s">
        <v>160</v>
      </c>
      <c r="G83" s="229" t="s">
        <v>160</v>
      </c>
      <c r="H83" s="229">
        <v>359</v>
      </c>
      <c r="I83" s="229">
        <v>291</v>
      </c>
      <c r="J83" s="229">
        <v>17</v>
      </c>
      <c r="K83" s="229">
        <v>7</v>
      </c>
      <c r="L83" s="229">
        <v>122</v>
      </c>
      <c r="M83" s="229">
        <v>301</v>
      </c>
      <c r="N83" s="229">
        <v>33</v>
      </c>
      <c r="O83" s="229">
        <v>19</v>
      </c>
      <c r="P83" s="229">
        <v>25</v>
      </c>
      <c r="Q83" s="229">
        <v>92</v>
      </c>
      <c r="R83" s="229">
        <v>87</v>
      </c>
      <c r="S83" s="229">
        <v>82</v>
      </c>
      <c r="T83" s="229">
        <v>583</v>
      </c>
      <c r="U83" s="229">
        <v>66</v>
      </c>
      <c r="V83" s="229">
        <v>121</v>
      </c>
      <c r="W83" s="229">
        <v>96</v>
      </c>
    </row>
    <row r="84" spans="1:23" s="243" customFormat="1" ht="15" customHeight="1">
      <c r="A84" s="249" t="s">
        <v>112</v>
      </c>
      <c r="B84" s="145" t="s">
        <v>134</v>
      </c>
      <c r="C84" s="259">
        <v>2666</v>
      </c>
      <c r="D84" s="259">
        <v>584</v>
      </c>
      <c r="E84" s="259">
        <v>6</v>
      </c>
      <c r="F84" s="259">
        <v>7</v>
      </c>
      <c r="G84" s="259">
        <v>3</v>
      </c>
      <c r="H84" s="259">
        <v>342</v>
      </c>
      <c r="I84" s="259">
        <v>325</v>
      </c>
      <c r="J84" s="259">
        <v>10</v>
      </c>
      <c r="K84" s="259">
        <v>7</v>
      </c>
      <c r="L84" s="259">
        <v>91</v>
      </c>
      <c r="M84" s="259">
        <v>301</v>
      </c>
      <c r="N84" s="259">
        <v>31</v>
      </c>
      <c r="O84" s="259">
        <v>15</v>
      </c>
      <c r="P84" s="259">
        <v>36</v>
      </c>
      <c r="Q84" s="259">
        <v>85</v>
      </c>
      <c r="R84" s="259">
        <v>79</v>
      </c>
      <c r="S84" s="259">
        <v>54</v>
      </c>
      <c r="T84" s="259">
        <v>406</v>
      </c>
      <c r="U84" s="259">
        <v>47</v>
      </c>
      <c r="V84" s="259">
        <v>101</v>
      </c>
      <c r="W84" s="259">
        <v>96</v>
      </c>
    </row>
    <row r="85" spans="1:23" s="243" customFormat="1" ht="15" customHeight="1">
      <c r="A85" s="137" t="s">
        <v>136</v>
      </c>
      <c r="B85" s="144"/>
      <c r="C85" s="258">
        <v>3270</v>
      </c>
      <c r="D85" s="258">
        <v>552</v>
      </c>
      <c r="E85" s="258">
        <v>13</v>
      </c>
      <c r="F85" s="258">
        <v>78</v>
      </c>
      <c r="G85" s="258">
        <v>1</v>
      </c>
      <c r="H85" s="258">
        <v>371</v>
      </c>
      <c r="I85" s="258">
        <v>416</v>
      </c>
      <c r="J85" s="258">
        <v>7</v>
      </c>
      <c r="K85" s="258">
        <v>14</v>
      </c>
      <c r="L85" s="258">
        <v>100</v>
      </c>
      <c r="M85" s="258">
        <v>374</v>
      </c>
      <c r="N85" s="258">
        <v>29</v>
      </c>
      <c r="O85" s="258">
        <v>22</v>
      </c>
      <c r="P85" s="258">
        <v>40</v>
      </c>
      <c r="Q85" s="258">
        <v>125</v>
      </c>
      <c r="R85" s="258">
        <v>99</v>
      </c>
      <c r="S85" s="258">
        <v>103</v>
      </c>
      <c r="T85" s="258">
        <v>514</v>
      </c>
      <c r="U85" s="258">
        <v>68</v>
      </c>
      <c r="V85" s="258">
        <v>148</v>
      </c>
      <c r="W85" s="258">
        <v>134</v>
      </c>
    </row>
    <row r="86" spans="1:23" s="243" customFormat="1" ht="15" customHeight="1">
      <c r="A86" s="247" t="s">
        <v>112</v>
      </c>
      <c r="B86" s="147" t="s">
        <v>137</v>
      </c>
      <c r="C86" s="229">
        <v>1474</v>
      </c>
      <c r="D86" s="229">
        <v>102</v>
      </c>
      <c r="E86" s="229">
        <v>1</v>
      </c>
      <c r="F86" s="229">
        <v>75</v>
      </c>
      <c r="G86" s="229" t="s">
        <v>160</v>
      </c>
      <c r="H86" s="229">
        <v>168</v>
      </c>
      <c r="I86" s="229">
        <v>224</v>
      </c>
      <c r="J86" s="229">
        <v>5</v>
      </c>
      <c r="K86" s="229">
        <v>4</v>
      </c>
      <c r="L86" s="229">
        <v>55</v>
      </c>
      <c r="M86" s="229">
        <v>181</v>
      </c>
      <c r="N86" s="229">
        <v>12</v>
      </c>
      <c r="O86" s="229">
        <v>6</v>
      </c>
      <c r="P86" s="229">
        <v>17</v>
      </c>
      <c r="Q86" s="229">
        <v>78</v>
      </c>
      <c r="R86" s="229">
        <v>49</v>
      </c>
      <c r="S86" s="229">
        <v>66</v>
      </c>
      <c r="T86" s="229">
        <v>237</v>
      </c>
      <c r="U86" s="229">
        <v>37</v>
      </c>
      <c r="V86" s="229">
        <v>65</v>
      </c>
      <c r="W86" s="229">
        <v>65</v>
      </c>
    </row>
    <row r="87" spans="1:23" s="243" customFormat="1" ht="15" customHeight="1">
      <c r="A87" s="249" t="s">
        <v>112</v>
      </c>
      <c r="B87" s="145" t="s">
        <v>138</v>
      </c>
      <c r="C87" s="259">
        <v>1796</v>
      </c>
      <c r="D87" s="259">
        <v>450</v>
      </c>
      <c r="E87" s="259">
        <v>12</v>
      </c>
      <c r="F87" s="259">
        <v>3</v>
      </c>
      <c r="G87" s="259">
        <v>1</v>
      </c>
      <c r="H87" s="259">
        <v>203</v>
      </c>
      <c r="I87" s="259">
        <v>192</v>
      </c>
      <c r="J87" s="259">
        <v>2</v>
      </c>
      <c r="K87" s="259">
        <v>10</v>
      </c>
      <c r="L87" s="259">
        <v>45</v>
      </c>
      <c r="M87" s="259">
        <v>193</v>
      </c>
      <c r="N87" s="259">
        <v>17</v>
      </c>
      <c r="O87" s="259">
        <v>16</v>
      </c>
      <c r="P87" s="259">
        <v>23</v>
      </c>
      <c r="Q87" s="259">
        <v>47</v>
      </c>
      <c r="R87" s="259">
        <v>50</v>
      </c>
      <c r="S87" s="259">
        <v>37</v>
      </c>
      <c r="T87" s="259">
        <v>277</v>
      </c>
      <c r="U87" s="259">
        <v>31</v>
      </c>
      <c r="V87" s="259">
        <v>83</v>
      </c>
      <c r="W87" s="259">
        <v>69</v>
      </c>
    </row>
    <row r="88" spans="1:23" s="243" customFormat="1" ht="15" customHeight="1">
      <c r="A88" s="139" t="s">
        <v>102</v>
      </c>
      <c r="B88" s="44"/>
      <c r="C88" s="260">
        <v>3992</v>
      </c>
      <c r="D88" s="260">
        <v>399</v>
      </c>
      <c r="E88" s="260">
        <v>61</v>
      </c>
      <c r="F88" s="260">
        <v>1</v>
      </c>
      <c r="G88" s="260">
        <v>3</v>
      </c>
      <c r="H88" s="260">
        <v>386</v>
      </c>
      <c r="I88" s="260">
        <v>607</v>
      </c>
      <c r="J88" s="260">
        <v>10</v>
      </c>
      <c r="K88" s="260">
        <v>23</v>
      </c>
      <c r="L88" s="260">
        <v>150</v>
      </c>
      <c r="M88" s="260">
        <v>673</v>
      </c>
      <c r="N88" s="260">
        <v>52</v>
      </c>
      <c r="O88" s="260">
        <v>40</v>
      </c>
      <c r="P88" s="260">
        <v>57</v>
      </c>
      <c r="Q88" s="260">
        <v>121</v>
      </c>
      <c r="R88" s="260">
        <v>107</v>
      </c>
      <c r="S88" s="260">
        <v>198</v>
      </c>
      <c r="T88" s="260">
        <v>609</v>
      </c>
      <c r="U88" s="260">
        <v>85</v>
      </c>
      <c r="V88" s="260">
        <v>192</v>
      </c>
      <c r="W88" s="260">
        <v>209</v>
      </c>
    </row>
    <row r="89" spans="1:23" s="243" customFormat="1" ht="15" customHeight="1">
      <c r="A89" s="139" t="s">
        <v>103</v>
      </c>
      <c r="B89" s="44"/>
      <c r="C89" s="260">
        <v>2677</v>
      </c>
      <c r="D89" s="260">
        <v>269</v>
      </c>
      <c r="E89" s="260">
        <v>13</v>
      </c>
      <c r="F89" s="260" t="s">
        <v>160</v>
      </c>
      <c r="G89" s="260">
        <v>1</v>
      </c>
      <c r="H89" s="260">
        <v>236</v>
      </c>
      <c r="I89" s="260">
        <v>340</v>
      </c>
      <c r="J89" s="260">
        <v>14</v>
      </c>
      <c r="K89" s="260">
        <v>21</v>
      </c>
      <c r="L89" s="260">
        <v>106</v>
      </c>
      <c r="M89" s="260">
        <v>437</v>
      </c>
      <c r="N89" s="260">
        <v>47</v>
      </c>
      <c r="O89" s="260">
        <v>17</v>
      </c>
      <c r="P89" s="260">
        <v>30</v>
      </c>
      <c r="Q89" s="260">
        <v>99</v>
      </c>
      <c r="R89" s="260">
        <v>75</v>
      </c>
      <c r="S89" s="260">
        <v>119</v>
      </c>
      <c r="T89" s="260">
        <v>507</v>
      </c>
      <c r="U89" s="260">
        <v>56</v>
      </c>
      <c r="V89" s="260">
        <v>125</v>
      </c>
      <c r="W89" s="260">
        <v>149</v>
      </c>
    </row>
    <row r="90" spans="1:23" s="243" customFormat="1" ht="15" customHeight="1">
      <c r="A90" s="139" t="s">
        <v>104</v>
      </c>
      <c r="B90" s="44"/>
      <c r="C90" s="260">
        <v>2202</v>
      </c>
      <c r="D90" s="260">
        <v>239</v>
      </c>
      <c r="E90" s="260">
        <v>6</v>
      </c>
      <c r="F90" s="260" t="s">
        <v>160</v>
      </c>
      <c r="G90" s="260">
        <v>2</v>
      </c>
      <c r="H90" s="260">
        <v>240</v>
      </c>
      <c r="I90" s="260">
        <v>328</v>
      </c>
      <c r="J90" s="260">
        <v>10</v>
      </c>
      <c r="K90" s="260">
        <v>16</v>
      </c>
      <c r="L90" s="260">
        <v>98</v>
      </c>
      <c r="M90" s="260">
        <v>326</v>
      </c>
      <c r="N90" s="260">
        <v>44</v>
      </c>
      <c r="O90" s="260">
        <v>20</v>
      </c>
      <c r="P90" s="260">
        <v>24</v>
      </c>
      <c r="Q90" s="260">
        <v>59</v>
      </c>
      <c r="R90" s="260">
        <v>69</v>
      </c>
      <c r="S90" s="260">
        <v>74</v>
      </c>
      <c r="T90" s="260">
        <v>364</v>
      </c>
      <c r="U90" s="260">
        <v>51</v>
      </c>
      <c r="V90" s="260">
        <v>121</v>
      </c>
      <c r="W90" s="260">
        <v>89</v>
      </c>
    </row>
    <row r="91" spans="1:23" s="243" customFormat="1" ht="15" customHeight="1">
      <c r="A91" s="139" t="s">
        <v>81</v>
      </c>
      <c r="B91" s="44"/>
      <c r="C91" s="260">
        <v>1966</v>
      </c>
      <c r="D91" s="260">
        <v>1458</v>
      </c>
      <c r="E91" s="260" t="s">
        <v>160</v>
      </c>
      <c r="F91" s="260" t="s">
        <v>160</v>
      </c>
      <c r="G91" s="260">
        <v>1</v>
      </c>
      <c r="H91" s="260">
        <v>15</v>
      </c>
      <c r="I91" s="260">
        <v>29</v>
      </c>
      <c r="J91" s="260">
        <v>2</v>
      </c>
      <c r="K91" s="260">
        <v>2</v>
      </c>
      <c r="L91" s="260">
        <v>3</v>
      </c>
      <c r="M91" s="260">
        <v>119</v>
      </c>
      <c r="N91" s="260">
        <v>10</v>
      </c>
      <c r="O91" s="260">
        <v>8</v>
      </c>
      <c r="P91" s="260">
        <v>2</v>
      </c>
      <c r="Q91" s="260">
        <v>46</v>
      </c>
      <c r="R91" s="260">
        <v>23</v>
      </c>
      <c r="S91" s="260">
        <v>56</v>
      </c>
      <c r="T91" s="260">
        <v>66</v>
      </c>
      <c r="U91" s="260">
        <v>19</v>
      </c>
      <c r="V91" s="260">
        <v>41</v>
      </c>
      <c r="W91" s="260">
        <v>63</v>
      </c>
    </row>
    <row r="92" spans="1:23" s="243" customFormat="1" ht="15" customHeight="1">
      <c r="A92" s="137" t="s">
        <v>141</v>
      </c>
      <c r="B92" s="144"/>
      <c r="C92" s="258">
        <v>9848</v>
      </c>
      <c r="D92" s="258">
        <v>1447</v>
      </c>
      <c r="E92" s="258">
        <v>23</v>
      </c>
      <c r="F92" s="258" t="s">
        <v>160</v>
      </c>
      <c r="G92" s="258">
        <v>4</v>
      </c>
      <c r="H92" s="258">
        <v>1190</v>
      </c>
      <c r="I92" s="258">
        <v>1686</v>
      </c>
      <c r="J92" s="258">
        <v>18</v>
      </c>
      <c r="K92" s="258">
        <v>35</v>
      </c>
      <c r="L92" s="258">
        <v>324</v>
      </c>
      <c r="M92" s="258">
        <v>1318</v>
      </c>
      <c r="N92" s="258">
        <v>99</v>
      </c>
      <c r="O92" s="258">
        <v>59</v>
      </c>
      <c r="P92" s="258">
        <v>150</v>
      </c>
      <c r="Q92" s="258">
        <v>315</v>
      </c>
      <c r="R92" s="258">
        <v>296</v>
      </c>
      <c r="S92" s="258">
        <v>307</v>
      </c>
      <c r="T92" s="258">
        <v>1374</v>
      </c>
      <c r="U92" s="258">
        <v>212</v>
      </c>
      <c r="V92" s="258">
        <v>399</v>
      </c>
      <c r="W92" s="258">
        <v>334</v>
      </c>
    </row>
    <row r="93" spans="1:23" s="243" customFormat="1" ht="15" customHeight="1">
      <c r="A93" s="247" t="s">
        <v>112</v>
      </c>
      <c r="B93" s="147" t="s">
        <v>76</v>
      </c>
      <c r="C93" s="229">
        <v>3012</v>
      </c>
      <c r="D93" s="229">
        <v>275</v>
      </c>
      <c r="E93" s="229">
        <v>8</v>
      </c>
      <c r="F93" s="229" t="s">
        <v>160</v>
      </c>
      <c r="G93" s="229">
        <v>1</v>
      </c>
      <c r="H93" s="229">
        <v>321</v>
      </c>
      <c r="I93" s="229">
        <v>498</v>
      </c>
      <c r="J93" s="229">
        <v>6</v>
      </c>
      <c r="K93" s="229">
        <v>15</v>
      </c>
      <c r="L93" s="229">
        <v>105</v>
      </c>
      <c r="M93" s="229">
        <v>484</v>
      </c>
      <c r="N93" s="229">
        <v>38</v>
      </c>
      <c r="O93" s="229">
        <v>22</v>
      </c>
      <c r="P93" s="229">
        <v>47</v>
      </c>
      <c r="Q93" s="229">
        <v>127</v>
      </c>
      <c r="R93" s="229">
        <v>114</v>
      </c>
      <c r="S93" s="229">
        <v>108</v>
      </c>
      <c r="T93" s="229">
        <v>477</v>
      </c>
      <c r="U93" s="229">
        <v>48</v>
      </c>
      <c r="V93" s="229">
        <v>154</v>
      </c>
      <c r="W93" s="229">
        <v>115</v>
      </c>
    </row>
    <row r="94" spans="1:23" s="243" customFormat="1" ht="15" customHeight="1">
      <c r="A94" s="247" t="s">
        <v>112</v>
      </c>
      <c r="B94" s="147" t="s">
        <v>145</v>
      </c>
      <c r="C94" s="229">
        <v>3507</v>
      </c>
      <c r="D94" s="229">
        <v>604</v>
      </c>
      <c r="E94" s="229">
        <v>13</v>
      </c>
      <c r="F94" s="229" t="s">
        <v>160</v>
      </c>
      <c r="G94" s="229">
        <v>3</v>
      </c>
      <c r="H94" s="229">
        <v>486</v>
      </c>
      <c r="I94" s="229">
        <v>611</v>
      </c>
      <c r="J94" s="229">
        <v>5</v>
      </c>
      <c r="K94" s="229">
        <v>12</v>
      </c>
      <c r="L94" s="229">
        <v>116</v>
      </c>
      <c r="M94" s="229">
        <v>382</v>
      </c>
      <c r="N94" s="229">
        <v>28</v>
      </c>
      <c r="O94" s="229">
        <v>19</v>
      </c>
      <c r="P94" s="229">
        <v>52</v>
      </c>
      <c r="Q94" s="229">
        <v>106</v>
      </c>
      <c r="R94" s="229">
        <v>96</v>
      </c>
      <c r="S94" s="229">
        <v>105</v>
      </c>
      <c r="T94" s="229">
        <v>423</v>
      </c>
      <c r="U94" s="229">
        <v>100</v>
      </c>
      <c r="V94" s="229">
        <v>125</v>
      </c>
      <c r="W94" s="229">
        <v>97</v>
      </c>
    </row>
    <row r="95" spans="1:23" s="243" customFormat="1" ht="15" customHeight="1">
      <c r="A95" s="249" t="s">
        <v>112</v>
      </c>
      <c r="B95" s="145" t="s">
        <v>146</v>
      </c>
      <c r="C95" s="259">
        <v>3329</v>
      </c>
      <c r="D95" s="259">
        <v>568</v>
      </c>
      <c r="E95" s="259">
        <v>2</v>
      </c>
      <c r="F95" s="259" t="s">
        <v>160</v>
      </c>
      <c r="G95" s="259" t="s">
        <v>160</v>
      </c>
      <c r="H95" s="259">
        <v>383</v>
      </c>
      <c r="I95" s="259">
        <v>577</v>
      </c>
      <c r="J95" s="259">
        <v>7</v>
      </c>
      <c r="K95" s="259">
        <v>8</v>
      </c>
      <c r="L95" s="259">
        <v>103</v>
      </c>
      <c r="M95" s="259">
        <v>452</v>
      </c>
      <c r="N95" s="259">
        <v>33</v>
      </c>
      <c r="O95" s="259">
        <v>18</v>
      </c>
      <c r="P95" s="259">
        <v>51</v>
      </c>
      <c r="Q95" s="259">
        <v>82</v>
      </c>
      <c r="R95" s="259">
        <v>86</v>
      </c>
      <c r="S95" s="259">
        <v>94</v>
      </c>
      <c r="T95" s="259">
        <v>474</v>
      </c>
      <c r="U95" s="259">
        <v>64</v>
      </c>
      <c r="V95" s="259">
        <v>120</v>
      </c>
      <c r="W95" s="259">
        <v>122</v>
      </c>
    </row>
    <row r="96" spans="1:23" s="243" customFormat="1" ht="15" customHeight="1">
      <c r="A96" s="139" t="s">
        <v>107</v>
      </c>
      <c r="B96" s="44"/>
      <c r="C96" s="260">
        <v>7455</v>
      </c>
      <c r="D96" s="260">
        <v>1174</v>
      </c>
      <c r="E96" s="260">
        <v>35</v>
      </c>
      <c r="F96" s="260">
        <v>2</v>
      </c>
      <c r="G96" s="260">
        <v>4</v>
      </c>
      <c r="H96" s="260">
        <v>691</v>
      </c>
      <c r="I96" s="260">
        <v>1623</v>
      </c>
      <c r="J96" s="260">
        <v>8</v>
      </c>
      <c r="K96" s="260">
        <v>19</v>
      </c>
      <c r="L96" s="260">
        <v>191</v>
      </c>
      <c r="M96" s="260">
        <v>793</v>
      </c>
      <c r="N96" s="260">
        <v>62</v>
      </c>
      <c r="O96" s="260">
        <v>27</v>
      </c>
      <c r="P96" s="260">
        <v>111</v>
      </c>
      <c r="Q96" s="260">
        <v>246</v>
      </c>
      <c r="R96" s="260">
        <v>225</v>
      </c>
      <c r="S96" s="260">
        <v>266</v>
      </c>
      <c r="T96" s="260">
        <v>1064</v>
      </c>
      <c r="U96" s="260">
        <v>187</v>
      </c>
      <c r="V96" s="260">
        <v>312</v>
      </c>
      <c r="W96" s="260">
        <v>236</v>
      </c>
    </row>
    <row r="97" spans="1:23" s="243" customFormat="1" ht="15" customHeight="1">
      <c r="A97" s="139" t="s">
        <v>109</v>
      </c>
      <c r="B97" s="44"/>
      <c r="C97" s="260">
        <v>1567</v>
      </c>
      <c r="D97" s="260">
        <v>118</v>
      </c>
      <c r="E97" s="260">
        <v>28</v>
      </c>
      <c r="F97" s="260">
        <v>2</v>
      </c>
      <c r="G97" s="260">
        <v>3</v>
      </c>
      <c r="H97" s="260">
        <v>487</v>
      </c>
      <c r="I97" s="260">
        <v>252</v>
      </c>
      <c r="J97" s="260">
        <v>4</v>
      </c>
      <c r="K97" s="260">
        <v>3</v>
      </c>
      <c r="L97" s="260">
        <v>35</v>
      </c>
      <c r="M97" s="260">
        <v>137</v>
      </c>
      <c r="N97" s="260">
        <v>11</v>
      </c>
      <c r="O97" s="260">
        <v>2</v>
      </c>
      <c r="P97" s="260">
        <v>36</v>
      </c>
      <c r="Q97" s="260">
        <v>94</v>
      </c>
      <c r="R97" s="260">
        <v>24</v>
      </c>
      <c r="S97" s="260">
        <v>28</v>
      </c>
      <c r="T97" s="260">
        <v>150</v>
      </c>
      <c r="U97" s="260">
        <v>26</v>
      </c>
      <c r="V97" s="260">
        <v>54</v>
      </c>
      <c r="W97" s="260">
        <v>64</v>
      </c>
    </row>
    <row r="98" spans="1:23" s="243" customFormat="1" ht="12" customHeight="1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</row>
    <row r="99" spans="1:23" s="243" customFormat="1" ht="12" customHeight="1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</row>
    <row r="100" spans="1:23" s="243" customFormat="1" ht="12" customHeight="1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</row>
    <row r="101" spans="1:23" s="243" customFormat="1" ht="12" customHeight="1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</row>
    <row r="102" spans="1:23" s="243" customFormat="1" ht="12" customHeight="1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</row>
    <row r="103" spans="1:23" s="243" customFormat="1" ht="12" customHeight="1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</row>
    <row r="104" spans="1:23" s="243" customFormat="1" ht="12" customHeight="1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</row>
    <row r="105" spans="1:23" s="243" customFormat="1" ht="12" customHeight="1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</row>
    <row r="106" spans="1:23" s="243" customFormat="1" ht="12" customHeight="1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</row>
    <row r="107" spans="1:23" s="243" customFormat="1" ht="12" customHeight="1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</row>
    <row r="108" spans="1:23" s="20" customFormat="1" ht="12" customHeight="1"/>
    <row r="109" spans="1:23" s="20" customFormat="1" ht="12" customHeight="1"/>
    <row r="110" spans="1:23" s="20" customFormat="1" ht="12" customHeight="1"/>
  </sheetData>
  <mergeCells count="72">
    <mergeCell ref="C1:H1"/>
    <mergeCell ref="I1:N1"/>
    <mergeCell ref="O1:T1"/>
    <mergeCell ref="U1:W1"/>
    <mergeCell ref="A4:B4"/>
    <mergeCell ref="A5:B5"/>
    <mergeCell ref="A6:B6"/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C51:H51"/>
    <mergeCell ref="I51:N51"/>
    <mergeCell ref="O51:T51"/>
    <mergeCell ref="U51:W51"/>
    <mergeCell ref="A54:B54"/>
    <mergeCell ref="A55:B55"/>
    <mergeCell ref="A56:B56"/>
    <mergeCell ref="A65:B65"/>
    <mergeCell ref="A70:B70"/>
    <mergeCell ref="A74:B74"/>
    <mergeCell ref="A78:B78"/>
    <mergeCell ref="A79:B79"/>
    <mergeCell ref="A80:B80"/>
    <mergeCell ref="A81:B81"/>
    <mergeCell ref="A85:B85"/>
    <mergeCell ref="A88:B88"/>
    <mergeCell ref="A89:B89"/>
    <mergeCell ref="A90:B90"/>
    <mergeCell ref="A91:B91"/>
    <mergeCell ref="A92:B92"/>
    <mergeCell ref="A96:B96"/>
    <mergeCell ref="A97:B97"/>
    <mergeCell ref="A1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U2:U3"/>
    <mergeCell ref="V2:V3"/>
    <mergeCell ref="W2:W3"/>
    <mergeCell ref="A51:B53"/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P52:P53"/>
    <mergeCell ref="Q52:Q53"/>
    <mergeCell ref="R52:R53"/>
    <mergeCell ref="S52:S53"/>
    <mergeCell ref="U52:U53"/>
    <mergeCell ref="V52:V53"/>
    <mergeCell ref="W52:W53"/>
  </mergeCells>
  <phoneticPr fontId="15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</headerFooter>
  <rowBreaks count="1" manualBreakCount="1">
    <brk id="5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XFB60"/>
  <sheetViews>
    <sheetView showGridLines="0" view="pageBreakPreview" zoomScaleSheetLayoutView="100" workbookViewId="0">
      <pane xSplit="2" topLeftCell="AE1" activePane="topRight" state="frozen"/>
      <selection pane="topRight" activeCell="Z10" sqref="Z10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8" width="11.625" style="67" customWidth="1"/>
    <col min="39" max="67" width="11.625" style="110" customWidth="1"/>
    <col min="68" max="69" width="14.625" style="110" customWidth="1"/>
    <col min="70" max="70" width="14.625" style="67" customWidth="1"/>
    <col min="71" max="71" width="14.625" style="110" customWidth="1"/>
    <col min="72" max="72" width="10.125" style="110" customWidth="1"/>
    <col min="73" max="75" width="10.125" style="67" customWidth="1"/>
    <col min="76" max="87" width="11.625" style="67" customWidth="1"/>
    <col min="88" max="88" width="20.375" style="67" customWidth="1"/>
    <col min="89" max="97" width="7.625" style="67" customWidth="1"/>
    <col min="98" max="103" width="11.625" style="67" customWidth="1"/>
    <col min="104" max="104" width="18" style="67" customWidth="1"/>
    <col min="105" max="106" width="18.625" style="20" customWidth="1"/>
    <col min="107" max="16384" width="7.125" style="20"/>
  </cols>
  <sheetData>
    <row r="1" spans="1:107" s="21" customFormat="1" ht="20" customHeight="1">
      <c r="A1" s="130" t="s">
        <v>355</v>
      </c>
      <c r="B1" s="140"/>
      <c r="C1" s="285" t="s">
        <v>438</v>
      </c>
      <c r="D1" s="291"/>
      <c r="E1" s="291"/>
      <c r="F1" s="291"/>
      <c r="G1" s="291"/>
      <c r="H1" s="296"/>
      <c r="I1" s="285" t="s">
        <v>376</v>
      </c>
      <c r="J1" s="291"/>
      <c r="K1" s="291"/>
      <c r="L1" s="291"/>
      <c r="M1" s="291"/>
      <c r="N1" s="296"/>
      <c r="O1" s="302" t="s">
        <v>376</v>
      </c>
      <c r="P1" s="303"/>
      <c r="Q1" s="303"/>
      <c r="R1" s="303"/>
      <c r="S1" s="303"/>
      <c r="T1" s="304"/>
      <c r="U1" s="302" t="s">
        <v>376</v>
      </c>
      <c r="V1" s="303"/>
      <c r="W1" s="303"/>
      <c r="X1" s="303"/>
      <c r="Y1" s="303"/>
      <c r="Z1" s="304"/>
      <c r="AA1" s="285" t="s">
        <v>376</v>
      </c>
      <c r="AB1" s="291"/>
      <c r="AC1" s="291"/>
      <c r="AD1" s="291"/>
      <c r="AE1" s="291"/>
      <c r="AF1" s="296"/>
      <c r="AG1" s="302" t="s">
        <v>369</v>
      </c>
      <c r="AH1" s="303"/>
      <c r="AI1" s="303"/>
      <c r="AJ1" s="303"/>
      <c r="AK1" s="303"/>
      <c r="AL1" s="304"/>
      <c r="AM1" s="224" t="s">
        <v>121</v>
      </c>
      <c r="AN1" s="232"/>
      <c r="AO1" s="232"/>
      <c r="AP1" s="232"/>
      <c r="AQ1" s="232"/>
      <c r="AR1" s="241"/>
      <c r="AS1" s="224" t="s">
        <v>233</v>
      </c>
      <c r="AT1" s="232"/>
      <c r="AU1" s="232"/>
      <c r="AV1" s="232"/>
      <c r="AW1" s="232"/>
      <c r="AX1" s="241"/>
      <c r="AY1" s="224" t="s">
        <v>233</v>
      </c>
      <c r="AZ1" s="232"/>
      <c r="BA1" s="232"/>
      <c r="BB1" s="232"/>
      <c r="BC1" s="232"/>
      <c r="BD1" s="241"/>
      <c r="BE1" s="317" t="s">
        <v>233</v>
      </c>
      <c r="BF1" s="318"/>
      <c r="BG1" s="318"/>
      <c r="BH1" s="318"/>
      <c r="BI1" s="318"/>
      <c r="BJ1" s="324"/>
      <c r="BK1" s="325" t="s">
        <v>411</v>
      </c>
      <c r="BL1" s="325"/>
      <c r="BM1" s="325"/>
      <c r="BN1" s="325"/>
      <c r="BO1" s="325"/>
      <c r="BP1" s="334" t="s">
        <v>53</v>
      </c>
      <c r="BQ1" s="334"/>
      <c r="BR1" s="334"/>
      <c r="BS1" s="334"/>
      <c r="BT1" s="105" t="s">
        <v>537</v>
      </c>
      <c r="BU1" s="105"/>
      <c r="BV1" s="105"/>
      <c r="BW1" s="105"/>
      <c r="BX1" s="105"/>
      <c r="BY1" s="105"/>
      <c r="BZ1" s="105" t="s">
        <v>464</v>
      </c>
      <c r="CA1" s="105"/>
      <c r="CB1" s="105"/>
      <c r="CC1" s="105"/>
      <c r="CD1" s="105"/>
      <c r="CE1" s="105"/>
      <c r="CF1" s="105" t="s">
        <v>541</v>
      </c>
      <c r="CG1" s="105"/>
      <c r="CH1" s="105"/>
      <c r="CI1" s="105"/>
      <c r="CJ1" s="313" t="s">
        <v>456</v>
      </c>
      <c r="CK1" s="361" t="s">
        <v>542</v>
      </c>
      <c r="CL1" s="361"/>
      <c r="CM1" s="361"/>
      <c r="CN1" s="361"/>
      <c r="CO1" s="361"/>
      <c r="CP1" s="361"/>
      <c r="CQ1" s="361"/>
      <c r="CR1" s="361"/>
      <c r="CS1" s="361"/>
      <c r="CT1" s="105" t="s">
        <v>543</v>
      </c>
      <c r="CU1" s="105"/>
      <c r="CV1" s="105"/>
      <c r="CW1" s="105"/>
      <c r="CX1" s="105"/>
      <c r="CY1" s="105"/>
      <c r="CZ1" s="366" t="s">
        <v>93</v>
      </c>
      <c r="DA1" s="370" t="s">
        <v>329</v>
      </c>
      <c r="DB1" s="370"/>
      <c r="DC1" s="383"/>
    </row>
    <row r="2" spans="1:107" s="21" customFormat="1" ht="20" customHeight="1">
      <c r="A2" s="131"/>
      <c r="B2" s="46"/>
      <c r="C2" s="286" t="s">
        <v>283</v>
      </c>
      <c r="D2" s="292"/>
      <c r="E2" s="286" t="s">
        <v>522</v>
      </c>
      <c r="F2" s="292"/>
      <c r="G2" s="294" t="s">
        <v>243</v>
      </c>
      <c r="H2" s="297"/>
      <c r="I2" s="286" t="s">
        <v>285</v>
      </c>
      <c r="J2" s="292"/>
      <c r="K2" s="286" t="s">
        <v>287</v>
      </c>
      <c r="L2" s="292"/>
      <c r="M2" s="294" t="s">
        <v>399</v>
      </c>
      <c r="N2" s="301"/>
      <c r="O2" s="286" t="s">
        <v>289</v>
      </c>
      <c r="P2" s="292"/>
      <c r="Q2" s="294" t="s">
        <v>523</v>
      </c>
      <c r="R2" s="301"/>
      <c r="S2" s="286" t="s">
        <v>524</v>
      </c>
      <c r="T2" s="292"/>
      <c r="U2" s="286" t="s">
        <v>525</v>
      </c>
      <c r="V2" s="292"/>
      <c r="W2" s="294" t="s">
        <v>526</v>
      </c>
      <c r="X2" s="301"/>
      <c r="Y2" s="305" t="s">
        <v>29</v>
      </c>
      <c r="Z2" s="306"/>
      <c r="AA2" s="294" t="s">
        <v>527</v>
      </c>
      <c r="AB2" s="301"/>
      <c r="AC2" s="294" t="s">
        <v>180</v>
      </c>
      <c r="AD2" s="301"/>
      <c r="AE2" s="294" t="s">
        <v>528</v>
      </c>
      <c r="AF2" s="301"/>
      <c r="AG2" s="294" t="s">
        <v>529</v>
      </c>
      <c r="AH2" s="301"/>
      <c r="AI2" s="294" t="s">
        <v>302</v>
      </c>
      <c r="AJ2" s="301"/>
      <c r="AK2" s="307" t="s">
        <v>550</v>
      </c>
      <c r="AL2" s="308"/>
      <c r="AM2" s="107" t="s">
        <v>293</v>
      </c>
      <c r="AN2" s="107" t="s">
        <v>294</v>
      </c>
      <c r="AO2" s="107" t="s">
        <v>295</v>
      </c>
      <c r="AP2" s="107" t="s">
        <v>297</v>
      </c>
      <c r="AQ2" s="107" t="s">
        <v>259</v>
      </c>
      <c r="AR2" s="107" t="s">
        <v>167</v>
      </c>
      <c r="AS2" s="107" t="s">
        <v>133</v>
      </c>
      <c r="AT2" s="107" t="s">
        <v>298</v>
      </c>
      <c r="AU2" s="310" t="s">
        <v>439</v>
      </c>
      <c r="AV2" s="107" t="s">
        <v>530</v>
      </c>
      <c r="AW2" s="107" t="s">
        <v>197</v>
      </c>
      <c r="AX2" s="310" t="s">
        <v>531</v>
      </c>
      <c r="AY2" s="107" t="s">
        <v>400</v>
      </c>
      <c r="AZ2" s="107" t="s">
        <v>507</v>
      </c>
      <c r="BA2" s="313" t="s">
        <v>342</v>
      </c>
      <c r="BB2" s="314" t="s">
        <v>532</v>
      </c>
      <c r="BC2" s="313" t="s">
        <v>404</v>
      </c>
      <c r="BD2" s="313" t="s">
        <v>406</v>
      </c>
      <c r="BE2" s="107" t="s">
        <v>533</v>
      </c>
      <c r="BF2" s="107" t="s">
        <v>135</v>
      </c>
      <c r="BG2" s="107" t="s">
        <v>142</v>
      </c>
      <c r="BH2" s="107" t="s">
        <v>301</v>
      </c>
      <c r="BI2" s="107" t="s">
        <v>303</v>
      </c>
      <c r="BJ2" s="107" t="s">
        <v>306</v>
      </c>
      <c r="BK2" s="326" t="s">
        <v>307</v>
      </c>
      <c r="BL2" s="326" t="s">
        <v>92</v>
      </c>
      <c r="BM2" s="326" t="s">
        <v>308</v>
      </c>
      <c r="BN2" s="326" t="s">
        <v>125</v>
      </c>
      <c r="BO2" s="326" t="s">
        <v>313</v>
      </c>
      <c r="BP2" s="335" t="s">
        <v>38</v>
      </c>
      <c r="BQ2" s="339"/>
      <c r="BR2" s="339"/>
      <c r="BS2" s="341"/>
      <c r="BT2" s="343" t="s">
        <v>318</v>
      </c>
      <c r="BU2" s="343" t="s">
        <v>304</v>
      </c>
      <c r="BV2" s="343" t="s">
        <v>412</v>
      </c>
      <c r="BW2" s="343" t="s">
        <v>457</v>
      </c>
      <c r="BX2" s="343" t="s">
        <v>208</v>
      </c>
      <c r="BY2" s="343" t="s">
        <v>458</v>
      </c>
      <c r="BZ2" s="345" t="s">
        <v>465</v>
      </c>
      <c r="CA2" s="345" t="s">
        <v>463</v>
      </c>
      <c r="CB2" s="347" t="s">
        <v>347</v>
      </c>
      <c r="CC2" s="349" t="s">
        <v>310</v>
      </c>
      <c r="CD2" s="349" t="s">
        <v>462</v>
      </c>
      <c r="CE2" s="351" t="s">
        <v>460</v>
      </c>
      <c r="CF2" s="353" t="s">
        <v>202</v>
      </c>
      <c r="CG2" s="355"/>
      <c r="CH2" s="355"/>
      <c r="CI2" s="358"/>
      <c r="CJ2" s="359"/>
      <c r="CK2" s="105" t="s">
        <v>471</v>
      </c>
      <c r="CL2" s="105" t="s">
        <v>381</v>
      </c>
      <c r="CM2" s="105"/>
      <c r="CN2" s="105" t="s">
        <v>468</v>
      </c>
      <c r="CO2" s="105"/>
      <c r="CP2" s="105"/>
      <c r="CQ2" s="105"/>
      <c r="CR2" s="105"/>
      <c r="CS2" s="105"/>
      <c r="CT2" s="362" t="s">
        <v>471</v>
      </c>
      <c r="CU2" s="232"/>
      <c r="CV2" s="232"/>
      <c r="CW2" s="232"/>
      <c r="CX2" s="232"/>
      <c r="CY2" s="365"/>
      <c r="CZ2" s="367"/>
      <c r="DA2" s="371" t="s">
        <v>351</v>
      </c>
      <c r="DB2" s="371" t="s">
        <v>204</v>
      </c>
      <c r="DC2" s="383"/>
    </row>
    <row r="3" spans="1:107" s="21" customFormat="1" ht="20" customHeight="1">
      <c r="A3" s="132"/>
      <c r="B3" s="141"/>
      <c r="C3" s="287" t="s">
        <v>290</v>
      </c>
      <c r="D3" s="293" t="s">
        <v>292</v>
      </c>
      <c r="E3" s="287" t="s">
        <v>290</v>
      </c>
      <c r="F3" s="293" t="s">
        <v>292</v>
      </c>
      <c r="G3" s="287" t="s">
        <v>290</v>
      </c>
      <c r="H3" s="293" t="s">
        <v>292</v>
      </c>
      <c r="I3" s="287" t="s">
        <v>290</v>
      </c>
      <c r="J3" s="293" t="s">
        <v>292</v>
      </c>
      <c r="K3" s="287" t="s">
        <v>290</v>
      </c>
      <c r="L3" s="299" t="s">
        <v>292</v>
      </c>
      <c r="M3" s="287" t="s">
        <v>290</v>
      </c>
      <c r="N3" s="293" t="s">
        <v>292</v>
      </c>
      <c r="O3" s="287" t="s">
        <v>290</v>
      </c>
      <c r="P3" s="293" t="s">
        <v>292</v>
      </c>
      <c r="Q3" s="287" t="s">
        <v>290</v>
      </c>
      <c r="R3" s="293" t="s">
        <v>292</v>
      </c>
      <c r="S3" s="287" t="s">
        <v>290</v>
      </c>
      <c r="T3" s="293" t="s">
        <v>292</v>
      </c>
      <c r="U3" s="287" t="s">
        <v>290</v>
      </c>
      <c r="V3" s="293" t="s">
        <v>292</v>
      </c>
      <c r="W3" s="287" t="s">
        <v>290</v>
      </c>
      <c r="X3" s="293" t="s">
        <v>292</v>
      </c>
      <c r="Y3" s="287" t="s">
        <v>290</v>
      </c>
      <c r="Z3" s="293" t="s">
        <v>292</v>
      </c>
      <c r="AA3" s="287" t="s">
        <v>290</v>
      </c>
      <c r="AB3" s="293" t="s">
        <v>292</v>
      </c>
      <c r="AC3" s="287" t="s">
        <v>290</v>
      </c>
      <c r="AD3" s="293" t="s">
        <v>292</v>
      </c>
      <c r="AE3" s="287" t="s">
        <v>290</v>
      </c>
      <c r="AF3" s="293" t="s">
        <v>292</v>
      </c>
      <c r="AG3" s="287" t="s">
        <v>290</v>
      </c>
      <c r="AH3" s="293" t="s">
        <v>292</v>
      </c>
      <c r="AI3" s="287" t="s">
        <v>290</v>
      </c>
      <c r="AJ3" s="293" t="s">
        <v>292</v>
      </c>
      <c r="AK3" s="287" t="s">
        <v>290</v>
      </c>
      <c r="AL3" s="293" t="s">
        <v>292</v>
      </c>
      <c r="AM3" s="309"/>
      <c r="AN3" s="309"/>
      <c r="AO3" s="309"/>
      <c r="AP3" s="180" t="s">
        <v>48</v>
      </c>
      <c r="AQ3" s="309"/>
      <c r="AR3" s="309"/>
      <c r="AS3" s="309"/>
      <c r="AT3" s="180" t="s">
        <v>48</v>
      </c>
      <c r="AU3" s="311"/>
      <c r="AV3" s="180" t="s">
        <v>96</v>
      </c>
      <c r="AW3" s="180" t="s">
        <v>24</v>
      </c>
      <c r="AX3" s="311"/>
      <c r="AY3" s="180"/>
      <c r="AZ3" s="180" t="s">
        <v>408</v>
      </c>
      <c r="BA3" s="180"/>
      <c r="BB3" s="315"/>
      <c r="BC3" s="180"/>
      <c r="BD3" s="316"/>
      <c r="BE3" s="180" t="s">
        <v>410</v>
      </c>
      <c r="BF3" s="180" t="s">
        <v>203</v>
      </c>
      <c r="BG3" s="180" t="s">
        <v>48</v>
      </c>
      <c r="BH3" s="180"/>
      <c r="BI3" s="180" t="s">
        <v>353</v>
      </c>
      <c r="BJ3" s="180" t="s">
        <v>383</v>
      </c>
      <c r="BK3" s="327"/>
      <c r="BL3" s="327"/>
      <c r="BM3" s="327"/>
      <c r="BN3" s="326" t="s">
        <v>308</v>
      </c>
      <c r="BO3" s="327"/>
      <c r="BP3" s="336"/>
      <c r="BQ3" s="326" t="s">
        <v>15</v>
      </c>
      <c r="BR3" s="340" t="s">
        <v>535</v>
      </c>
      <c r="BS3" s="342" t="s">
        <v>536</v>
      </c>
      <c r="BT3" s="343"/>
      <c r="BU3" s="343"/>
      <c r="BV3" s="343"/>
      <c r="BW3" s="343"/>
      <c r="BX3" s="343"/>
      <c r="BY3" s="343"/>
      <c r="BZ3" s="346"/>
      <c r="CA3" s="346"/>
      <c r="CB3" s="348"/>
      <c r="CC3" s="350"/>
      <c r="CD3" s="350"/>
      <c r="CE3" s="352"/>
      <c r="CF3" s="180"/>
      <c r="CG3" s="105" t="s">
        <v>149</v>
      </c>
      <c r="CH3" s="105" t="s">
        <v>13</v>
      </c>
      <c r="CI3" s="105" t="s">
        <v>211</v>
      </c>
      <c r="CJ3" s="360"/>
      <c r="CK3" s="105"/>
      <c r="CL3" s="180" t="s">
        <v>371</v>
      </c>
      <c r="CM3" s="180" t="s">
        <v>470</v>
      </c>
      <c r="CN3" s="346" t="s">
        <v>469</v>
      </c>
      <c r="CO3" s="180" t="s">
        <v>358</v>
      </c>
      <c r="CP3" s="180" t="s">
        <v>466</v>
      </c>
      <c r="CQ3" s="180" t="s">
        <v>388</v>
      </c>
      <c r="CR3" s="180" t="s">
        <v>282</v>
      </c>
      <c r="CS3" s="346" t="s">
        <v>324</v>
      </c>
      <c r="CT3" s="360"/>
      <c r="CU3" s="363" t="s">
        <v>446</v>
      </c>
      <c r="CV3" s="364" t="s">
        <v>373</v>
      </c>
      <c r="CW3" s="361" t="s">
        <v>300</v>
      </c>
      <c r="CX3" s="361" t="s">
        <v>473</v>
      </c>
      <c r="CY3" s="361" t="s">
        <v>269</v>
      </c>
      <c r="CZ3" s="368"/>
      <c r="DA3" s="372"/>
      <c r="DB3" s="372"/>
    </row>
    <row r="4" spans="1:107" s="21" customFormat="1" ht="20" customHeight="1">
      <c r="A4" s="32" t="s">
        <v>4</v>
      </c>
      <c r="B4" s="44"/>
      <c r="C4" s="288" t="s">
        <v>364</v>
      </c>
      <c r="D4" s="288" t="s">
        <v>364</v>
      </c>
      <c r="E4" s="288" t="s">
        <v>364</v>
      </c>
      <c r="F4" s="288" t="s">
        <v>364</v>
      </c>
      <c r="G4" s="288" t="s">
        <v>364</v>
      </c>
      <c r="H4" s="298" t="s">
        <v>364</v>
      </c>
      <c r="I4" s="288" t="s">
        <v>364</v>
      </c>
      <c r="J4" s="288" t="s">
        <v>364</v>
      </c>
      <c r="K4" s="288" t="s">
        <v>364</v>
      </c>
      <c r="L4" s="288" t="s">
        <v>364</v>
      </c>
      <c r="M4" s="288" t="s">
        <v>364</v>
      </c>
      <c r="N4" s="298" t="s">
        <v>364</v>
      </c>
      <c r="O4" s="288" t="s">
        <v>364</v>
      </c>
      <c r="P4" s="288" t="s">
        <v>364</v>
      </c>
      <c r="Q4" s="288" t="s">
        <v>364</v>
      </c>
      <c r="R4" s="288" t="s">
        <v>364</v>
      </c>
      <c r="S4" s="288" t="s">
        <v>364</v>
      </c>
      <c r="T4" s="298" t="s">
        <v>364</v>
      </c>
      <c r="U4" s="288" t="s">
        <v>364</v>
      </c>
      <c r="V4" s="288" t="s">
        <v>364</v>
      </c>
      <c r="W4" s="288" t="s">
        <v>364</v>
      </c>
      <c r="X4" s="288" t="s">
        <v>364</v>
      </c>
      <c r="Y4" s="288" t="s">
        <v>364</v>
      </c>
      <c r="Z4" s="298" t="s">
        <v>364</v>
      </c>
      <c r="AA4" s="288" t="s">
        <v>364</v>
      </c>
      <c r="AB4" s="288" t="s">
        <v>364</v>
      </c>
      <c r="AC4" s="288" t="s">
        <v>364</v>
      </c>
      <c r="AD4" s="288" t="s">
        <v>364</v>
      </c>
      <c r="AE4" s="288" t="s">
        <v>364</v>
      </c>
      <c r="AF4" s="298" t="s">
        <v>364</v>
      </c>
      <c r="AG4" s="288" t="s">
        <v>364</v>
      </c>
      <c r="AH4" s="288" t="s">
        <v>364</v>
      </c>
      <c r="AI4" s="288" t="s">
        <v>364</v>
      </c>
      <c r="AJ4" s="288" t="s">
        <v>364</v>
      </c>
      <c r="AK4" s="288" t="s">
        <v>364</v>
      </c>
      <c r="AL4" s="298" t="s">
        <v>364</v>
      </c>
      <c r="AM4" s="105" t="s">
        <v>493</v>
      </c>
      <c r="AN4" s="105" t="s">
        <v>493</v>
      </c>
      <c r="AO4" s="105" t="s">
        <v>493</v>
      </c>
      <c r="AP4" s="105" t="s">
        <v>493</v>
      </c>
      <c r="AQ4" s="105" t="s">
        <v>493</v>
      </c>
      <c r="AR4" s="105" t="s">
        <v>493</v>
      </c>
      <c r="AS4" s="105" t="s">
        <v>493</v>
      </c>
      <c r="AT4" s="105" t="s">
        <v>493</v>
      </c>
      <c r="AU4" s="105" t="s">
        <v>493</v>
      </c>
      <c r="AV4" s="105" t="s">
        <v>493</v>
      </c>
      <c r="AW4" s="105" t="s">
        <v>493</v>
      </c>
      <c r="AX4" s="105" t="s">
        <v>493</v>
      </c>
      <c r="AY4" s="105" t="s">
        <v>493</v>
      </c>
      <c r="AZ4" s="105" t="s">
        <v>493</v>
      </c>
      <c r="BA4" s="105" t="s">
        <v>493</v>
      </c>
      <c r="BB4" s="105" t="s">
        <v>493</v>
      </c>
      <c r="BC4" s="105" t="s">
        <v>493</v>
      </c>
      <c r="BD4" s="105" t="s">
        <v>493</v>
      </c>
      <c r="BE4" s="105" t="s">
        <v>493</v>
      </c>
      <c r="BF4" s="105" t="s">
        <v>493</v>
      </c>
      <c r="BG4" s="105" t="s">
        <v>493</v>
      </c>
      <c r="BH4" s="105" t="s">
        <v>493</v>
      </c>
      <c r="BI4" s="105" t="s">
        <v>493</v>
      </c>
      <c r="BJ4" s="105" t="s">
        <v>493</v>
      </c>
      <c r="BK4" s="326" t="s">
        <v>493</v>
      </c>
      <c r="BL4" s="326" t="s">
        <v>493</v>
      </c>
      <c r="BM4" s="326" t="s">
        <v>493</v>
      </c>
      <c r="BN4" s="326" t="s">
        <v>493</v>
      </c>
      <c r="BO4" s="326" t="s">
        <v>493</v>
      </c>
      <c r="BP4" s="337" t="s">
        <v>25</v>
      </c>
      <c r="BQ4" s="337"/>
      <c r="BR4" s="337"/>
      <c r="BS4" s="337"/>
      <c r="BT4" s="344" t="s">
        <v>25</v>
      </c>
      <c r="BU4" s="344"/>
      <c r="BV4" s="344"/>
      <c r="BW4" s="344"/>
      <c r="BX4" s="344"/>
      <c r="BY4" s="344"/>
      <c r="BZ4" s="344" t="s">
        <v>25</v>
      </c>
      <c r="CA4" s="344"/>
      <c r="CB4" s="344"/>
      <c r="CC4" s="344"/>
      <c r="CD4" s="344"/>
      <c r="CE4" s="344"/>
      <c r="CF4" s="344" t="s">
        <v>25</v>
      </c>
      <c r="CG4" s="344"/>
      <c r="CH4" s="344"/>
      <c r="CI4" s="344"/>
      <c r="CJ4" s="298" t="s">
        <v>25</v>
      </c>
      <c r="CK4" s="344" t="s">
        <v>25</v>
      </c>
      <c r="CL4" s="344"/>
      <c r="CM4" s="344"/>
      <c r="CN4" s="344"/>
      <c r="CO4" s="344"/>
      <c r="CP4" s="344"/>
      <c r="CQ4" s="344"/>
      <c r="CR4" s="344"/>
      <c r="CS4" s="344"/>
      <c r="CT4" s="344" t="s">
        <v>25</v>
      </c>
      <c r="CU4" s="344"/>
      <c r="CV4" s="344"/>
      <c r="CW4" s="344"/>
      <c r="CX4" s="344"/>
      <c r="CY4" s="344"/>
      <c r="CZ4" s="344" t="s">
        <v>25</v>
      </c>
      <c r="DA4" s="372" t="s">
        <v>429</v>
      </c>
      <c r="DB4" s="372" t="s">
        <v>429</v>
      </c>
    </row>
    <row r="5" spans="1:107" s="21" customFormat="1" ht="20" customHeight="1">
      <c r="A5" s="32" t="s">
        <v>10</v>
      </c>
      <c r="B5" s="44"/>
      <c r="C5" s="287" t="s">
        <v>155</v>
      </c>
      <c r="D5" s="293" t="s">
        <v>173</v>
      </c>
      <c r="E5" s="287" t="s">
        <v>155</v>
      </c>
      <c r="F5" s="293" t="s">
        <v>173</v>
      </c>
      <c r="G5" s="287" t="s">
        <v>155</v>
      </c>
      <c r="H5" s="293" t="s">
        <v>173</v>
      </c>
      <c r="I5" s="287" t="s">
        <v>155</v>
      </c>
      <c r="J5" s="293" t="s">
        <v>173</v>
      </c>
      <c r="K5" s="287" t="s">
        <v>155</v>
      </c>
      <c r="L5" s="293" t="s">
        <v>173</v>
      </c>
      <c r="M5" s="287" t="s">
        <v>155</v>
      </c>
      <c r="N5" s="293" t="s">
        <v>173</v>
      </c>
      <c r="O5" s="287" t="s">
        <v>155</v>
      </c>
      <c r="P5" s="293" t="s">
        <v>173</v>
      </c>
      <c r="Q5" s="287" t="s">
        <v>155</v>
      </c>
      <c r="R5" s="293" t="s">
        <v>173</v>
      </c>
      <c r="S5" s="287" t="s">
        <v>155</v>
      </c>
      <c r="T5" s="293" t="s">
        <v>173</v>
      </c>
      <c r="U5" s="287" t="s">
        <v>155</v>
      </c>
      <c r="V5" s="293" t="s">
        <v>173</v>
      </c>
      <c r="W5" s="287" t="s">
        <v>155</v>
      </c>
      <c r="X5" s="293" t="s">
        <v>173</v>
      </c>
      <c r="Y5" s="287" t="s">
        <v>155</v>
      </c>
      <c r="Z5" s="293" t="s">
        <v>173</v>
      </c>
      <c r="AA5" s="287" t="s">
        <v>155</v>
      </c>
      <c r="AB5" s="293" t="s">
        <v>173</v>
      </c>
      <c r="AC5" s="287" t="s">
        <v>155</v>
      </c>
      <c r="AD5" s="293" t="s">
        <v>173</v>
      </c>
      <c r="AE5" s="287" t="s">
        <v>155</v>
      </c>
      <c r="AF5" s="293" t="s">
        <v>173</v>
      </c>
      <c r="AG5" s="287" t="s">
        <v>155</v>
      </c>
      <c r="AH5" s="293" t="s">
        <v>173</v>
      </c>
      <c r="AI5" s="287" t="s">
        <v>155</v>
      </c>
      <c r="AJ5" s="293" t="s">
        <v>173</v>
      </c>
      <c r="AK5" s="287" t="s">
        <v>155</v>
      </c>
      <c r="AL5" s="293" t="s">
        <v>173</v>
      </c>
      <c r="AM5" s="180" t="s">
        <v>225</v>
      </c>
      <c r="AN5" s="180" t="s">
        <v>177</v>
      </c>
      <c r="AO5" s="180" t="s">
        <v>177</v>
      </c>
      <c r="AP5" s="180" t="s">
        <v>225</v>
      </c>
      <c r="AQ5" s="180" t="s">
        <v>225</v>
      </c>
      <c r="AR5" s="180" t="s">
        <v>225</v>
      </c>
      <c r="AS5" s="180" t="s">
        <v>225</v>
      </c>
      <c r="AT5" s="180" t="s">
        <v>225</v>
      </c>
      <c r="AU5" s="180" t="s">
        <v>225</v>
      </c>
      <c r="AV5" s="180" t="s">
        <v>225</v>
      </c>
      <c r="AW5" s="180" t="s">
        <v>225</v>
      </c>
      <c r="AX5" s="312" t="s">
        <v>225</v>
      </c>
      <c r="AY5" s="180" t="s">
        <v>225</v>
      </c>
      <c r="AZ5" s="180" t="s">
        <v>225</v>
      </c>
      <c r="BA5" s="180" t="s">
        <v>225</v>
      </c>
      <c r="BB5" s="312" t="s">
        <v>225</v>
      </c>
      <c r="BC5" s="180" t="s">
        <v>225</v>
      </c>
      <c r="BD5" s="180" t="s">
        <v>225</v>
      </c>
      <c r="BE5" s="180" t="s">
        <v>225</v>
      </c>
      <c r="BF5" s="180" t="s">
        <v>225</v>
      </c>
      <c r="BG5" s="180" t="s">
        <v>225</v>
      </c>
      <c r="BH5" s="180" t="s">
        <v>225</v>
      </c>
      <c r="BI5" s="180" t="s">
        <v>225</v>
      </c>
      <c r="BJ5" s="180" t="s">
        <v>225</v>
      </c>
      <c r="BK5" s="326" t="s">
        <v>225</v>
      </c>
      <c r="BL5" s="326" t="s">
        <v>225</v>
      </c>
      <c r="BM5" s="326" t="s">
        <v>225</v>
      </c>
      <c r="BN5" s="326" t="s">
        <v>225</v>
      </c>
      <c r="BO5" s="326" t="s">
        <v>225</v>
      </c>
      <c r="BP5" s="326" t="s">
        <v>212</v>
      </c>
      <c r="BQ5" s="326" t="s">
        <v>212</v>
      </c>
      <c r="BR5" s="326" t="s">
        <v>212</v>
      </c>
      <c r="BS5" s="326" t="s">
        <v>212</v>
      </c>
      <c r="BT5" s="180" t="s">
        <v>212</v>
      </c>
      <c r="BU5" s="180" t="s">
        <v>212</v>
      </c>
      <c r="BV5" s="180" t="s">
        <v>212</v>
      </c>
      <c r="BW5" s="180" t="s">
        <v>212</v>
      </c>
      <c r="BX5" s="180" t="s">
        <v>212</v>
      </c>
      <c r="BY5" s="180" t="s">
        <v>212</v>
      </c>
      <c r="BZ5" s="180" t="s">
        <v>212</v>
      </c>
      <c r="CA5" s="105" t="s">
        <v>212</v>
      </c>
      <c r="CB5" s="105" t="s">
        <v>212</v>
      </c>
      <c r="CC5" s="105" t="s">
        <v>212</v>
      </c>
      <c r="CD5" s="105" t="s">
        <v>212</v>
      </c>
      <c r="CE5" s="180" t="s">
        <v>212</v>
      </c>
      <c r="CF5" s="180" t="s">
        <v>152</v>
      </c>
      <c r="CG5" s="180" t="s">
        <v>152</v>
      </c>
      <c r="CH5" s="180" t="s">
        <v>152</v>
      </c>
      <c r="CI5" s="180" t="s">
        <v>152</v>
      </c>
      <c r="CJ5" s="180" t="s">
        <v>362</v>
      </c>
      <c r="CK5" s="180" t="s">
        <v>362</v>
      </c>
      <c r="CL5" s="180" t="s">
        <v>362</v>
      </c>
      <c r="CM5" s="180" t="s">
        <v>362</v>
      </c>
      <c r="CN5" s="180" t="s">
        <v>362</v>
      </c>
      <c r="CO5" s="180" t="s">
        <v>362</v>
      </c>
      <c r="CP5" s="180" t="s">
        <v>362</v>
      </c>
      <c r="CQ5" s="180" t="s">
        <v>362</v>
      </c>
      <c r="CR5" s="180" t="s">
        <v>362</v>
      </c>
      <c r="CS5" s="180" t="s">
        <v>362</v>
      </c>
      <c r="CT5" s="180" t="s">
        <v>152</v>
      </c>
      <c r="CU5" s="180" t="s">
        <v>152</v>
      </c>
      <c r="CV5" s="180" t="s">
        <v>152</v>
      </c>
      <c r="CW5" s="180" t="s">
        <v>152</v>
      </c>
      <c r="CX5" s="180" t="s">
        <v>152</v>
      </c>
      <c r="CY5" s="180" t="s">
        <v>152</v>
      </c>
      <c r="CZ5" s="180" t="s">
        <v>461</v>
      </c>
      <c r="DA5" s="373" t="s">
        <v>70</v>
      </c>
      <c r="DB5" s="373" t="s">
        <v>70</v>
      </c>
    </row>
    <row r="6" spans="1:107" s="21" customFormat="1" ht="20" customHeight="1">
      <c r="A6" s="33" t="s">
        <v>52</v>
      </c>
      <c r="B6" s="45"/>
      <c r="C6" s="255">
        <v>48769</v>
      </c>
      <c r="D6" s="255">
        <v>413719</v>
      </c>
      <c r="E6" s="255">
        <v>755</v>
      </c>
      <c r="F6" s="255">
        <v>8254</v>
      </c>
      <c r="G6" s="255">
        <v>49</v>
      </c>
      <c r="H6" s="255">
        <v>598</v>
      </c>
      <c r="I6" s="255">
        <v>5385</v>
      </c>
      <c r="J6" s="255">
        <v>40329</v>
      </c>
      <c r="K6" s="255">
        <v>3481</v>
      </c>
      <c r="L6" s="255">
        <v>67198</v>
      </c>
      <c r="M6" s="255">
        <v>65</v>
      </c>
      <c r="N6" s="255">
        <v>1686</v>
      </c>
      <c r="O6" s="255">
        <v>302</v>
      </c>
      <c r="P6" s="255">
        <v>3737</v>
      </c>
      <c r="Q6" s="255">
        <v>966</v>
      </c>
      <c r="R6" s="255">
        <v>18869</v>
      </c>
      <c r="S6" s="255">
        <v>13034</v>
      </c>
      <c r="T6" s="255">
        <v>86407</v>
      </c>
      <c r="U6" s="255">
        <v>841</v>
      </c>
      <c r="V6" s="255">
        <v>9720</v>
      </c>
      <c r="W6" s="255">
        <v>1721</v>
      </c>
      <c r="X6" s="255">
        <v>6024</v>
      </c>
      <c r="Y6" s="255">
        <v>1624</v>
      </c>
      <c r="Z6" s="255">
        <v>8211</v>
      </c>
      <c r="AA6" s="255">
        <v>5841</v>
      </c>
      <c r="AB6" s="255">
        <v>33576</v>
      </c>
      <c r="AC6" s="255">
        <v>5876</v>
      </c>
      <c r="AD6" s="255">
        <v>18790</v>
      </c>
      <c r="AE6" s="255">
        <v>1170</v>
      </c>
      <c r="AF6" s="255">
        <v>9172</v>
      </c>
      <c r="AG6" s="255">
        <v>3646</v>
      </c>
      <c r="AH6" s="255">
        <v>66049</v>
      </c>
      <c r="AI6" s="255">
        <v>532</v>
      </c>
      <c r="AJ6" s="255">
        <v>6219</v>
      </c>
      <c r="AK6" s="255">
        <v>3481</v>
      </c>
      <c r="AL6" s="255">
        <v>28880</v>
      </c>
      <c r="AM6" s="255">
        <f t="shared" ref="AM6:BO6" si="0">SUM(AM7:AM31)</f>
        <v>101764</v>
      </c>
      <c r="AN6" s="255">
        <f t="shared" si="0"/>
        <v>11146</v>
      </c>
      <c r="AO6" s="255">
        <f t="shared" si="0"/>
        <v>1463</v>
      </c>
      <c r="AP6" s="255">
        <f t="shared" si="0"/>
        <v>114373</v>
      </c>
      <c r="AQ6" s="255">
        <f t="shared" si="0"/>
        <v>12412</v>
      </c>
      <c r="AR6" s="255">
        <f t="shared" si="0"/>
        <v>544629</v>
      </c>
      <c r="AS6" s="255">
        <f t="shared" si="0"/>
        <v>286072</v>
      </c>
      <c r="AT6" s="255">
        <f t="shared" si="0"/>
        <v>843113</v>
      </c>
      <c r="AU6" s="255">
        <f t="shared" si="0"/>
        <v>185486</v>
      </c>
      <c r="AV6" s="255">
        <f t="shared" si="0"/>
        <v>369014</v>
      </c>
      <c r="AW6" s="255">
        <f t="shared" si="0"/>
        <v>142960</v>
      </c>
      <c r="AX6" s="255">
        <f t="shared" si="0"/>
        <v>95220</v>
      </c>
      <c r="AY6" s="255">
        <f t="shared" si="0"/>
        <v>79479</v>
      </c>
      <c r="AZ6" s="255">
        <f t="shared" si="0"/>
        <v>121040</v>
      </c>
      <c r="BA6" s="255">
        <f t="shared" si="0"/>
        <v>468729</v>
      </c>
      <c r="BB6" s="255">
        <f t="shared" si="0"/>
        <v>240266</v>
      </c>
      <c r="BC6" s="255">
        <f t="shared" si="0"/>
        <v>220430</v>
      </c>
      <c r="BD6" s="255">
        <f t="shared" si="0"/>
        <v>167140</v>
      </c>
      <c r="BE6" s="255">
        <f t="shared" si="0"/>
        <v>435092</v>
      </c>
      <c r="BF6" s="255">
        <f t="shared" si="0"/>
        <v>159047</v>
      </c>
      <c r="BG6" s="255">
        <f t="shared" si="0"/>
        <v>2683903</v>
      </c>
      <c r="BH6" s="255">
        <f t="shared" si="0"/>
        <v>3641389</v>
      </c>
      <c r="BI6" s="319">
        <f t="shared" si="0"/>
        <v>-16639</v>
      </c>
      <c r="BJ6" s="255">
        <f t="shared" si="0"/>
        <v>3624750</v>
      </c>
      <c r="BK6" s="328">
        <f t="shared" si="0"/>
        <v>1666003</v>
      </c>
      <c r="BL6" s="328">
        <f t="shared" si="0"/>
        <v>161221</v>
      </c>
      <c r="BM6" s="328">
        <f t="shared" si="0"/>
        <v>811951.87308167934</v>
      </c>
      <c r="BN6" s="328">
        <f t="shared" si="0"/>
        <v>247642.76802663255</v>
      </c>
      <c r="BO6" s="328">
        <f t="shared" si="0"/>
        <v>2639175.8730816795</v>
      </c>
      <c r="BP6" s="338">
        <v>28947</v>
      </c>
      <c r="BQ6" s="338">
        <v>27902</v>
      </c>
      <c r="BR6" s="338">
        <v>1045</v>
      </c>
      <c r="BS6" s="338">
        <v>710</v>
      </c>
      <c r="BT6" s="255">
        <v>15780</v>
      </c>
      <c r="BU6" s="255">
        <v>8092</v>
      </c>
      <c r="BV6" s="255">
        <v>2743</v>
      </c>
      <c r="BW6" s="255">
        <v>1885</v>
      </c>
      <c r="BX6" s="255">
        <v>281</v>
      </c>
      <c r="BY6" s="255">
        <v>166</v>
      </c>
      <c r="BZ6" s="255">
        <v>19935</v>
      </c>
      <c r="CA6" s="255">
        <v>3444</v>
      </c>
      <c r="CB6" s="255">
        <v>2946</v>
      </c>
      <c r="CC6" s="255">
        <v>2367</v>
      </c>
      <c r="CD6" s="255">
        <v>167</v>
      </c>
      <c r="CE6" s="255">
        <v>88</v>
      </c>
      <c r="CF6" s="255">
        <v>11445262</v>
      </c>
      <c r="CG6" s="255">
        <v>10478213</v>
      </c>
      <c r="CH6" s="255">
        <v>813806</v>
      </c>
      <c r="CI6" s="255">
        <v>153243</v>
      </c>
      <c r="CJ6" s="255">
        <v>75402</v>
      </c>
      <c r="CK6" s="255">
        <v>42144</v>
      </c>
      <c r="CL6" s="255">
        <v>28363</v>
      </c>
      <c r="CM6" s="255">
        <v>13781</v>
      </c>
      <c r="CN6" s="255">
        <v>1125</v>
      </c>
      <c r="CO6" s="255">
        <v>2283</v>
      </c>
      <c r="CP6" s="255">
        <v>3358</v>
      </c>
      <c r="CQ6" s="255">
        <v>9517</v>
      </c>
      <c r="CR6" s="255">
        <v>17216</v>
      </c>
      <c r="CS6" s="255">
        <v>8645</v>
      </c>
      <c r="CT6" s="255">
        <v>10783833</v>
      </c>
      <c r="CU6" s="255">
        <v>8645860</v>
      </c>
      <c r="CV6" s="255">
        <v>267577</v>
      </c>
      <c r="CW6" s="255">
        <v>814966</v>
      </c>
      <c r="CX6" s="255">
        <v>323339.63</v>
      </c>
      <c r="CY6" s="255">
        <v>150224.95000000001</v>
      </c>
      <c r="CZ6" s="255">
        <v>4783</v>
      </c>
      <c r="DA6" s="374">
        <v>501200</v>
      </c>
      <c r="DB6" s="374">
        <v>13900</v>
      </c>
    </row>
    <row r="7" spans="1:107" s="27" customFormat="1" ht="22" customHeight="1">
      <c r="A7" s="34" t="s">
        <v>79</v>
      </c>
      <c r="B7" s="46"/>
      <c r="C7" s="289">
        <v>14983</v>
      </c>
      <c r="D7" s="289">
        <v>146415</v>
      </c>
      <c r="E7" s="289">
        <v>65</v>
      </c>
      <c r="F7" s="289">
        <v>620</v>
      </c>
      <c r="G7" s="289">
        <v>5</v>
      </c>
      <c r="H7" s="289">
        <v>62</v>
      </c>
      <c r="I7" s="289">
        <v>1421</v>
      </c>
      <c r="J7" s="289">
        <v>10687</v>
      </c>
      <c r="K7" s="289">
        <v>539</v>
      </c>
      <c r="L7" s="289">
        <v>11953</v>
      </c>
      <c r="M7" s="289">
        <v>18</v>
      </c>
      <c r="N7" s="289">
        <v>808</v>
      </c>
      <c r="O7" s="289">
        <v>169</v>
      </c>
      <c r="P7" s="289">
        <v>2929</v>
      </c>
      <c r="Q7" s="289">
        <v>350</v>
      </c>
      <c r="R7" s="289">
        <v>9189</v>
      </c>
      <c r="S7" s="289">
        <v>4070</v>
      </c>
      <c r="T7" s="289">
        <v>32956</v>
      </c>
      <c r="U7" s="289">
        <v>329</v>
      </c>
      <c r="V7" s="289">
        <v>5388</v>
      </c>
      <c r="W7" s="289">
        <v>788</v>
      </c>
      <c r="X7" s="289">
        <v>2973</v>
      </c>
      <c r="Y7" s="289">
        <v>739</v>
      </c>
      <c r="Z7" s="289">
        <v>4169</v>
      </c>
      <c r="AA7" s="289">
        <v>1926</v>
      </c>
      <c r="AB7" s="289">
        <v>13840</v>
      </c>
      <c r="AC7" s="289">
        <v>1634</v>
      </c>
      <c r="AD7" s="289">
        <v>7146</v>
      </c>
      <c r="AE7" s="289">
        <v>525</v>
      </c>
      <c r="AF7" s="289">
        <v>5789</v>
      </c>
      <c r="AG7" s="289">
        <v>1194</v>
      </c>
      <c r="AH7" s="289">
        <v>21440</v>
      </c>
      <c r="AI7" s="289">
        <v>83</v>
      </c>
      <c r="AJ7" s="289">
        <v>1568</v>
      </c>
      <c r="AK7" s="289">
        <v>1128</v>
      </c>
      <c r="AL7" s="289">
        <v>14898</v>
      </c>
      <c r="AM7" s="289">
        <v>5982</v>
      </c>
      <c r="AN7" s="289">
        <v>776</v>
      </c>
      <c r="AO7" s="289">
        <v>41</v>
      </c>
      <c r="AP7" s="289">
        <v>6799</v>
      </c>
      <c r="AQ7" s="289">
        <v>3267</v>
      </c>
      <c r="AR7" s="289">
        <v>121547</v>
      </c>
      <c r="AS7" s="289">
        <v>69622</v>
      </c>
      <c r="AT7" s="289">
        <v>194436</v>
      </c>
      <c r="AU7" s="289">
        <v>65827</v>
      </c>
      <c r="AV7" s="289">
        <v>187743</v>
      </c>
      <c r="AW7" s="289">
        <v>66160</v>
      </c>
      <c r="AX7" s="289">
        <v>36584</v>
      </c>
      <c r="AY7" s="289">
        <v>38027</v>
      </c>
      <c r="AZ7" s="289">
        <v>53692</v>
      </c>
      <c r="BA7" s="289">
        <v>170215</v>
      </c>
      <c r="BB7" s="289">
        <v>138992</v>
      </c>
      <c r="BC7" s="289">
        <v>92886</v>
      </c>
      <c r="BD7" s="289">
        <v>58869</v>
      </c>
      <c r="BE7" s="289">
        <v>142599</v>
      </c>
      <c r="BF7" s="289">
        <v>63964</v>
      </c>
      <c r="BG7" s="289">
        <v>1115558</v>
      </c>
      <c r="BH7" s="289">
        <v>1316793</v>
      </c>
      <c r="BI7" s="320">
        <v>-6016</v>
      </c>
      <c r="BJ7" s="289">
        <v>1310777</v>
      </c>
      <c r="BK7" s="329">
        <v>629631</v>
      </c>
      <c r="BL7" s="329">
        <v>57194</v>
      </c>
      <c r="BM7" s="329">
        <v>284947.10505504679</v>
      </c>
      <c r="BN7" s="329">
        <v>70952</v>
      </c>
      <c r="BO7" s="329">
        <v>971772.10505504673</v>
      </c>
      <c r="BP7" s="256">
        <v>1998</v>
      </c>
      <c r="BQ7" s="256">
        <v>1940</v>
      </c>
      <c r="BR7" s="256">
        <v>58</v>
      </c>
      <c r="BS7" s="256">
        <v>50</v>
      </c>
      <c r="BT7" s="289">
        <v>1145</v>
      </c>
      <c r="BU7" s="289">
        <v>570</v>
      </c>
      <c r="BV7" s="289">
        <v>183</v>
      </c>
      <c r="BW7" s="289">
        <v>84</v>
      </c>
      <c r="BX7" s="289">
        <v>10</v>
      </c>
      <c r="BY7" s="289">
        <v>6</v>
      </c>
      <c r="BZ7" s="289">
        <v>1551</v>
      </c>
      <c r="CA7" s="289">
        <v>222</v>
      </c>
      <c r="CB7" s="289">
        <v>155</v>
      </c>
      <c r="CC7" s="289">
        <v>59</v>
      </c>
      <c r="CD7" s="289">
        <v>7</v>
      </c>
      <c r="CE7" s="289">
        <v>4</v>
      </c>
      <c r="CF7" s="289">
        <v>637806</v>
      </c>
      <c r="CG7" s="289">
        <v>597722</v>
      </c>
      <c r="CH7" s="289">
        <v>37387</v>
      </c>
      <c r="CI7" s="289">
        <v>2697</v>
      </c>
      <c r="CJ7" s="289">
        <v>5026</v>
      </c>
      <c r="CK7" s="289">
        <v>2788</v>
      </c>
      <c r="CL7" s="289">
        <v>1918</v>
      </c>
      <c r="CM7" s="289">
        <v>870</v>
      </c>
      <c r="CN7" s="289">
        <v>52</v>
      </c>
      <c r="CO7" s="289">
        <v>115</v>
      </c>
      <c r="CP7" s="289">
        <v>196</v>
      </c>
      <c r="CQ7" s="289">
        <v>550</v>
      </c>
      <c r="CR7" s="289">
        <v>1234</v>
      </c>
      <c r="CS7" s="289">
        <v>641</v>
      </c>
      <c r="CT7" s="289">
        <v>601176</v>
      </c>
      <c r="CU7" s="289">
        <v>513984</v>
      </c>
      <c r="CV7" s="289">
        <v>12427</v>
      </c>
      <c r="CW7" s="289">
        <v>49344</v>
      </c>
      <c r="CX7" s="289">
        <v>17480.740000000002</v>
      </c>
      <c r="CY7" s="289">
        <v>2636</v>
      </c>
      <c r="CZ7" s="289">
        <v>289</v>
      </c>
      <c r="DA7" s="375">
        <v>30600</v>
      </c>
      <c r="DB7" s="375">
        <v>829</v>
      </c>
    </row>
    <row r="8" spans="1:107" s="21" customFormat="1" ht="22" customHeight="1">
      <c r="A8" s="36" t="s">
        <v>26</v>
      </c>
      <c r="B8" s="48"/>
      <c r="C8" s="229">
        <v>2938</v>
      </c>
      <c r="D8" s="229">
        <v>22666</v>
      </c>
      <c r="E8" s="229">
        <v>29</v>
      </c>
      <c r="F8" s="229">
        <v>340</v>
      </c>
      <c r="G8" s="229">
        <v>1</v>
      </c>
      <c r="H8" s="229">
        <v>3</v>
      </c>
      <c r="I8" s="229">
        <v>226</v>
      </c>
      <c r="J8" s="229">
        <v>2236</v>
      </c>
      <c r="K8" s="229">
        <v>257</v>
      </c>
      <c r="L8" s="229">
        <v>3454</v>
      </c>
      <c r="M8" s="229">
        <v>10</v>
      </c>
      <c r="N8" s="229">
        <v>235</v>
      </c>
      <c r="O8" s="229">
        <v>15</v>
      </c>
      <c r="P8" s="229">
        <v>94</v>
      </c>
      <c r="Q8" s="229">
        <v>54</v>
      </c>
      <c r="R8" s="229">
        <v>1232</v>
      </c>
      <c r="S8" s="229">
        <v>781</v>
      </c>
      <c r="T8" s="229">
        <v>4645</v>
      </c>
      <c r="U8" s="229">
        <v>55</v>
      </c>
      <c r="V8" s="229">
        <v>439</v>
      </c>
      <c r="W8" s="229">
        <v>91</v>
      </c>
      <c r="X8" s="229">
        <v>282</v>
      </c>
      <c r="Y8" s="229">
        <v>112</v>
      </c>
      <c r="Z8" s="229">
        <v>574</v>
      </c>
      <c r="AA8" s="229">
        <v>411</v>
      </c>
      <c r="AB8" s="229">
        <v>1687</v>
      </c>
      <c r="AC8" s="229">
        <v>346</v>
      </c>
      <c r="AD8" s="229">
        <v>1047</v>
      </c>
      <c r="AE8" s="229">
        <v>80</v>
      </c>
      <c r="AF8" s="229">
        <v>523</v>
      </c>
      <c r="AG8" s="229">
        <v>251</v>
      </c>
      <c r="AH8" s="229">
        <v>4163</v>
      </c>
      <c r="AI8" s="229">
        <v>23</v>
      </c>
      <c r="AJ8" s="229">
        <v>412</v>
      </c>
      <c r="AK8" s="229">
        <v>196</v>
      </c>
      <c r="AL8" s="229">
        <v>1300</v>
      </c>
      <c r="AM8" s="229">
        <v>4615</v>
      </c>
      <c r="AN8" s="229">
        <v>371</v>
      </c>
      <c r="AO8" s="229">
        <v>23</v>
      </c>
      <c r="AP8" s="229">
        <v>5009</v>
      </c>
      <c r="AQ8" s="229">
        <v>0</v>
      </c>
      <c r="AR8" s="229">
        <v>17403</v>
      </c>
      <c r="AS8" s="229">
        <v>25222</v>
      </c>
      <c r="AT8" s="229">
        <v>42625</v>
      </c>
      <c r="AU8" s="229">
        <v>32693</v>
      </c>
      <c r="AV8" s="229">
        <v>17293</v>
      </c>
      <c r="AW8" s="229">
        <v>9656</v>
      </c>
      <c r="AX8" s="229">
        <v>4389</v>
      </c>
      <c r="AY8" s="229">
        <v>4023</v>
      </c>
      <c r="AZ8" s="229">
        <v>5468</v>
      </c>
      <c r="BA8" s="229">
        <v>26509</v>
      </c>
      <c r="BB8" s="229">
        <v>10811</v>
      </c>
      <c r="BC8" s="229">
        <v>11076</v>
      </c>
      <c r="BD8" s="229">
        <v>10319</v>
      </c>
      <c r="BE8" s="229">
        <v>27659</v>
      </c>
      <c r="BF8" s="229">
        <v>9156</v>
      </c>
      <c r="BG8" s="229">
        <v>169052</v>
      </c>
      <c r="BH8" s="229">
        <v>216686</v>
      </c>
      <c r="BI8" s="321">
        <v>-990</v>
      </c>
      <c r="BJ8" s="229">
        <v>215696</v>
      </c>
      <c r="BK8" s="330">
        <v>81283</v>
      </c>
      <c r="BL8" s="330">
        <v>8154</v>
      </c>
      <c r="BM8" s="330">
        <v>48339</v>
      </c>
      <c r="BN8" s="330">
        <v>14421</v>
      </c>
      <c r="BO8" s="330">
        <v>137776</v>
      </c>
      <c r="BP8" s="229">
        <v>1175</v>
      </c>
      <c r="BQ8" s="229">
        <v>1151</v>
      </c>
      <c r="BR8" s="229">
        <v>24</v>
      </c>
      <c r="BS8" s="229">
        <v>24</v>
      </c>
      <c r="BT8" s="229">
        <v>511</v>
      </c>
      <c r="BU8" s="229">
        <v>346</v>
      </c>
      <c r="BV8" s="229">
        <v>204</v>
      </c>
      <c r="BW8" s="229">
        <v>100</v>
      </c>
      <c r="BX8" s="229">
        <v>11</v>
      </c>
      <c r="BY8" s="229">
        <v>3</v>
      </c>
      <c r="BZ8" s="229">
        <v>669</v>
      </c>
      <c r="CA8" s="229">
        <v>161</v>
      </c>
      <c r="CB8" s="229">
        <v>187</v>
      </c>
      <c r="CC8" s="229">
        <v>147</v>
      </c>
      <c r="CD8" s="229">
        <v>10</v>
      </c>
      <c r="CE8" s="229">
        <v>1</v>
      </c>
      <c r="CF8" s="229">
        <v>521583</v>
      </c>
      <c r="CG8" s="229">
        <v>465594</v>
      </c>
      <c r="CH8" s="229">
        <v>55155</v>
      </c>
      <c r="CI8" s="229">
        <v>834</v>
      </c>
      <c r="CJ8" s="229">
        <v>2840</v>
      </c>
      <c r="CK8" s="229">
        <v>1914</v>
      </c>
      <c r="CL8" s="229">
        <v>1216</v>
      </c>
      <c r="CM8" s="229">
        <v>698</v>
      </c>
      <c r="CN8" s="229">
        <v>51</v>
      </c>
      <c r="CO8" s="229">
        <v>110</v>
      </c>
      <c r="CP8" s="229">
        <v>151</v>
      </c>
      <c r="CQ8" s="229">
        <v>458</v>
      </c>
      <c r="CR8" s="229">
        <v>732</v>
      </c>
      <c r="CS8" s="229">
        <v>412</v>
      </c>
      <c r="CT8" s="229">
        <v>495805</v>
      </c>
      <c r="CU8" s="229">
        <v>389196</v>
      </c>
      <c r="CV8" s="229">
        <v>2812</v>
      </c>
      <c r="CW8" s="229">
        <v>56753</v>
      </c>
      <c r="CX8" s="229" t="s">
        <v>472</v>
      </c>
      <c r="CY8" s="229">
        <v>822</v>
      </c>
      <c r="CZ8" s="229">
        <v>198</v>
      </c>
      <c r="DA8" s="376">
        <v>23900</v>
      </c>
      <c r="DB8" s="376">
        <v>1420</v>
      </c>
    </row>
    <row r="9" spans="1:107" s="21" customFormat="1" ht="22" customHeight="1">
      <c r="A9" s="36" t="s">
        <v>106</v>
      </c>
      <c r="B9" s="48"/>
      <c r="C9" s="229">
        <v>4608</v>
      </c>
      <c r="D9" s="229">
        <v>37368</v>
      </c>
      <c r="E9" s="229">
        <v>94</v>
      </c>
      <c r="F9" s="229">
        <v>1132</v>
      </c>
      <c r="G9" s="229" t="s">
        <v>160</v>
      </c>
      <c r="H9" s="229" t="s">
        <v>160</v>
      </c>
      <c r="I9" s="229">
        <v>516</v>
      </c>
      <c r="J9" s="229">
        <v>3321</v>
      </c>
      <c r="K9" s="229">
        <v>381</v>
      </c>
      <c r="L9" s="229">
        <v>8165</v>
      </c>
      <c r="M9" s="229">
        <v>2</v>
      </c>
      <c r="N9" s="229">
        <v>80</v>
      </c>
      <c r="O9" s="229">
        <v>22</v>
      </c>
      <c r="P9" s="229">
        <v>122</v>
      </c>
      <c r="Q9" s="229">
        <v>100</v>
      </c>
      <c r="R9" s="229">
        <v>1705</v>
      </c>
      <c r="S9" s="229">
        <v>1325</v>
      </c>
      <c r="T9" s="229">
        <v>8516</v>
      </c>
      <c r="U9" s="229">
        <v>71</v>
      </c>
      <c r="V9" s="229">
        <v>739</v>
      </c>
      <c r="W9" s="229">
        <v>100</v>
      </c>
      <c r="X9" s="229">
        <v>361</v>
      </c>
      <c r="Y9" s="229">
        <v>138</v>
      </c>
      <c r="Z9" s="229">
        <v>577</v>
      </c>
      <c r="AA9" s="229">
        <v>511</v>
      </c>
      <c r="AB9" s="229">
        <v>2753</v>
      </c>
      <c r="AC9" s="229">
        <v>592</v>
      </c>
      <c r="AD9" s="229">
        <v>1707</v>
      </c>
      <c r="AE9" s="229">
        <v>65</v>
      </c>
      <c r="AF9" s="229">
        <v>243</v>
      </c>
      <c r="AG9" s="229">
        <v>311</v>
      </c>
      <c r="AH9" s="229">
        <v>5517</v>
      </c>
      <c r="AI9" s="229">
        <v>48</v>
      </c>
      <c r="AJ9" s="229">
        <v>638</v>
      </c>
      <c r="AK9" s="229">
        <v>332</v>
      </c>
      <c r="AL9" s="229">
        <v>1792</v>
      </c>
      <c r="AM9" s="229">
        <v>16095</v>
      </c>
      <c r="AN9" s="229">
        <v>1756</v>
      </c>
      <c r="AO9" s="229">
        <v>4</v>
      </c>
      <c r="AP9" s="229">
        <v>17855</v>
      </c>
      <c r="AQ9" s="229">
        <v>83</v>
      </c>
      <c r="AR9" s="229">
        <v>53755</v>
      </c>
      <c r="AS9" s="229">
        <v>29535</v>
      </c>
      <c r="AT9" s="229">
        <v>83373</v>
      </c>
      <c r="AU9" s="229">
        <v>8213</v>
      </c>
      <c r="AV9" s="229">
        <v>34736</v>
      </c>
      <c r="AW9" s="229">
        <v>12620</v>
      </c>
      <c r="AX9" s="229">
        <v>8237</v>
      </c>
      <c r="AY9" s="229">
        <v>5637</v>
      </c>
      <c r="AZ9" s="229">
        <v>8601</v>
      </c>
      <c r="BA9" s="229">
        <v>37066</v>
      </c>
      <c r="BB9" s="229">
        <v>13109</v>
      </c>
      <c r="BC9" s="229">
        <v>15542</v>
      </c>
      <c r="BD9" s="229">
        <v>13755</v>
      </c>
      <c r="BE9" s="229">
        <v>40841</v>
      </c>
      <c r="BF9" s="229">
        <v>13489</v>
      </c>
      <c r="BG9" s="229">
        <v>211846</v>
      </c>
      <c r="BH9" s="229">
        <v>313074</v>
      </c>
      <c r="BI9" s="321">
        <v>-1431</v>
      </c>
      <c r="BJ9" s="229">
        <v>311643</v>
      </c>
      <c r="BK9" s="330">
        <v>137074</v>
      </c>
      <c r="BL9" s="330">
        <v>13725</v>
      </c>
      <c r="BM9" s="330">
        <v>70333.768026632548</v>
      </c>
      <c r="BN9" s="330">
        <v>22398.768026632548</v>
      </c>
      <c r="BO9" s="330">
        <v>221132.76802663255</v>
      </c>
      <c r="BP9" s="229">
        <v>4768</v>
      </c>
      <c r="BQ9" s="229">
        <v>4603</v>
      </c>
      <c r="BR9" s="229">
        <v>165</v>
      </c>
      <c r="BS9" s="229">
        <v>100</v>
      </c>
      <c r="BT9" s="229">
        <v>2870</v>
      </c>
      <c r="BU9" s="229">
        <v>1321</v>
      </c>
      <c r="BV9" s="229">
        <v>353</v>
      </c>
      <c r="BW9" s="229">
        <v>165</v>
      </c>
      <c r="BX9" s="229">
        <v>34</v>
      </c>
      <c r="BY9" s="229">
        <v>25</v>
      </c>
      <c r="BZ9" s="229">
        <v>3247</v>
      </c>
      <c r="CA9" s="229">
        <v>576</v>
      </c>
      <c r="CB9" s="229">
        <v>538</v>
      </c>
      <c r="CC9" s="229">
        <v>350</v>
      </c>
      <c r="CD9" s="229">
        <v>32</v>
      </c>
      <c r="CE9" s="229">
        <v>25</v>
      </c>
      <c r="CF9" s="229">
        <v>1499360</v>
      </c>
      <c r="CG9" s="229">
        <v>1357001</v>
      </c>
      <c r="CH9" s="229">
        <v>73297</v>
      </c>
      <c r="CI9" s="229">
        <v>69062</v>
      </c>
      <c r="CJ9" s="229">
        <v>12578</v>
      </c>
      <c r="CK9" s="229">
        <v>7026</v>
      </c>
      <c r="CL9" s="229">
        <v>4791</v>
      </c>
      <c r="CM9" s="229">
        <v>2235</v>
      </c>
      <c r="CN9" s="229">
        <v>178</v>
      </c>
      <c r="CO9" s="229">
        <v>397</v>
      </c>
      <c r="CP9" s="229">
        <v>526</v>
      </c>
      <c r="CQ9" s="229">
        <v>1639</v>
      </c>
      <c r="CR9" s="229">
        <v>2883</v>
      </c>
      <c r="CS9" s="229">
        <v>1403</v>
      </c>
      <c r="CT9" s="229" t="s">
        <v>472</v>
      </c>
      <c r="CU9" s="229">
        <v>1328232</v>
      </c>
      <c r="CV9" s="229">
        <v>28774</v>
      </c>
      <c r="CW9" s="229">
        <v>97671</v>
      </c>
      <c r="CX9" s="229">
        <v>49356.05</v>
      </c>
      <c r="CY9" s="229">
        <v>68829.070000000007</v>
      </c>
      <c r="CZ9" s="229">
        <v>973</v>
      </c>
      <c r="DA9" s="376">
        <v>67400</v>
      </c>
      <c r="DB9" s="376">
        <v>1530</v>
      </c>
    </row>
    <row r="10" spans="1:107" s="21" customFormat="1" ht="22" customHeight="1">
      <c r="A10" s="36" t="s">
        <v>117</v>
      </c>
      <c r="B10" s="48"/>
      <c r="C10" s="229">
        <v>3457</v>
      </c>
      <c r="D10" s="229">
        <v>31198</v>
      </c>
      <c r="E10" s="229">
        <v>45</v>
      </c>
      <c r="F10" s="229">
        <v>452</v>
      </c>
      <c r="G10" s="229">
        <v>3</v>
      </c>
      <c r="H10" s="229">
        <v>32</v>
      </c>
      <c r="I10" s="229">
        <v>341</v>
      </c>
      <c r="J10" s="229">
        <v>3217</v>
      </c>
      <c r="K10" s="229">
        <v>245</v>
      </c>
      <c r="L10" s="229">
        <v>6782</v>
      </c>
      <c r="M10" s="229">
        <v>5</v>
      </c>
      <c r="N10" s="229">
        <v>142</v>
      </c>
      <c r="O10" s="229">
        <v>21</v>
      </c>
      <c r="P10" s="229">
        <v>311</v>
      </c>
      <c r="Q10" s="229">
        <v>77</v>
      </c>
      <c r="R10" s="229">
        <v>1460</v>
      </c>
      <c r="S10" s="229">
        <v>931</v>
      </c>
      <c r="T10" s="229">
        <v>6309</v>
      </c>
      <c r="U10" s="229">
        <v>75</v>
      </c>
      <c r="V10" s="229">
        <v>580</v>
      </c>
      <c r="W10" s="229">
        <v>171</v>
      </c>
      <c r="X10" s="229">
        <v>461</v>
      </c>
      <c r="Y10" s="229">
        <v>92</v>
      </c>
      <c r="Z10" s="229">
        <v>430</v>
      </c>
      <c r="AA10" s="229">
        <v>407</v>
      </c>
      <c r="AB10" s="229">
        <v>1964</v>
      </c>
      <c r="AC10" s="229">
        <v>414</v>
      </c>
      <c r="AD10" s="229">
        <v>1452</v>
      </c>
      <c r="AE10" s="229">
        <v>74</v>
      </c>
      <c r="AF10" s="229">
        <v>500</v>
      </c>
      <c r="AG10" s="229">
        <v>268</v>
      </c>
      <c r="AH10" s="229">
        <v>4178</v>
      </c>
      <c r="AI10" s="229">
        <v>32</v>
      </c>
      <c r="AJ10" s="229">
        <v>345</v>
      </c>
      <c r="AK10" s="229">
        <v>256</v>
      </c>
      <c r="AL10" s="229">
        <v>2583</v>
      </c>
      <c r="AM10" s="229">
        <v>7186</v>
      </c>
      <c r="AN10" s="229">
        <v>624</v>
      </c>
      <c r="AO10" s="229">
        <v>2</v>
      </c>
      <c r="AP10" s="229">
        <v>7812</v>
      </c>
      <c r="AQ10" s="229">
        <v>186</v>
      </c>
      <c r="AR10" s="229">
        <v>69906</v>
      </c>
      <c r="AS10" s="229">
        <v>16760</v>
      </c>
      <c r="AT10" s="229">
        <v>86852</v>
      </c>
      <c r="AU10" s="229">
        <v>11544</v>
      </c>
      <c r="AV10" s="229">
        <v>30659</v>
      </c>
      <c r="AW10" s="229">
        <v>11052</v>
      </c>
      <c r="AX10" s="229">
        <v>5799</v>
      </c>
      <c r="AY10" s="229">
        <v>6010</v>
      </c>
      <c r="AZ10" s="229">
        <v>7413</v>
      </c>
      <c r="BA10" s="229">
        <v>33980</v>
      </c>
      <c r="BB10" s="229">
        <v>19417</v>
      </c>
      <c r="BC10" s="229">
        <v>8826</v>
      </c>
      <c r="BD10" s="229">
        <v>13578</v>
      </c>
      <c r="BE10" s="229">
        <v>32508</v>
      </c>
      <c r="BF10" s="229">
        <v>11091</v>
      </c>
      <c r="BG10" s="229">
        <v>191877</v>
      </c>
      <c r="BH10" s="229">
        <v>286541</v>
      </c>
      <c r="BI10" s="321">
        <v>-1309</v>
      </c>
      <c r="BJ10" s="229">
        <v>285232</v>
      </c>
      <c r="BK10" s="330">
        <v>118879</v>
      </c>
      <c r="BL10" s="330">
        <v>11570</v>
      </c>
      <c r="BM10" s="330">
        <v>63936</v>
      </c>
      <c r="BN10" s="330">
        <v>18350</v>
      </c>
      <c r="BO10" s="330">
        <v>194385</v>
      </c>
      <c r="BP10" s="229">
        <v>1297</v>
      </c>
      <c r="BQ10" s="229">
        <v>1248</v>
      </c>
      <c r="BR10" s="229">
        <v>49</v>
      </c>
      <c r="BS10" s="229">
        <v>38</v>
      </c>
      <c r="BT10" s="229">
        <v>795</v>
      </c>
      <c r="BU10" s="229">
        <v>281</v>
      </c>
      <c r="BV10" s="229">
        <v>111</v>
      </c>
      <c r="BW10" s="229">
        <v>86</v>
      </c>
      <c r="BX10" s="229">
        <v>11</v>
      </c>
      <c r="BY10" s="229">
        <v>13</v>
      </c>
      <c r="BZ10" s="229">
        <v>910</v>
      </c>
      <c r="CA10" s="229">
        <v>138</v>
      </c>
      <c r="CB10" s="229">
        <v>130</v>
      </c>
      <c r="CC10" s="229">
        <v>104</v>
      </c>
      <c r="CD10" s="229">
        <v>3</v>
      </c>
      <c r="CE10" s="229">
        <v>12</v>
      </c>
      <c r="CF10" s="229">
        <v>520618</v>
      </c>
      <c r="CG10" s="229">
        <v>479125</v>
      </c>
      <c r="CH10" s="229">
        <v>35541</v>
      </c>
      <c r="CI10" s="229">
        <v>5952</v>
      </c>
      <c r="CJ10" s="229">
        <v>3469</v>
      </c>
      <c r="CK10" s="229">
        <v>1919</v>
      </c>
      <c r="CL10" s="229">
        <v>1262</v>
      </c>
      <c r="CM10" s="229">
        <v>657</v>
      </c>
      <c r="CN10" s="229">
        <v>47</v>
      </c>
      <c r="CO10" s="229">
        <v>95</v>
      </c>
      <c r="CP10" s="229">
        <v>125</v>
      </c>
      <c r="CQ10" s="229">
        <v>418</v>
      </c>
      <c r="CR10" s="229">
        <v>767</v>
      </c>
      <c r="CS10" s="229">
        <v>467</v>
      </c>
      <c r="CT10" s="229">
        <v>475448</v>
      </c>
      <c r="CU10" s="229">
        <v>360265</v>
      </c>
      <c r="CV10" s="229">
        <v>36749</v>
      </c>
      <c r="CW10" s="229">
        <v>23481</v>
      </c>
      <c r="CX10" s="229">
        <v>35877.64</v>
      </c>
      <c r="CY10" s="229" t="s">
        <v>472</v>
      </c>
      <c r="CZ10" s="369">
        <v>144</v>
      </c>
      <c r="DA10" s="376">
        <v>20400</v>
      </c>
      <c r="DB10" s="376">
        <v>215</v>
      </c>
    </row>
    <row r="11" spans="1:107" s="21" customFormat="1" ht="22" customHeight="1">
      <c r="A11" s="36" t="s">
        <v>119</v>
      </c>
      <c r="B11" s="48"/>
      <c r="C11" s="229">
        <v>1265</v>
      </c>
      <c r="D11" s="229">
        <v>8766</v>
      </c>
      <c r="E11" s="229">
        <v>16</v>
      </c>
      <c r="F11" s="229">
        <v>215</v>
      </c>
      <c r="G11" s="229">
        <v>4</v>
      </c>
      <c r="H11" s="229">
        <v>43</v>
      </c>
      <c r="I11" s="229">
        <v>183</v>
      </c>
      <c r="J11" s="229">
        <v>1386</v>
      </c>
      <c r="K11" s="229">
        <v>74</v>
      </c>
      <c r="L11" s="229">
        <v>878</v>
      </c>
      <c r="M11" s="229">
        <v>3</v>
      </c>
      <c r="N11" s="229">
        <v>8</v>
      </c>
      <c r="O11" s="229">
        <v>2</v>
      </c>
      <c r="P11" s="229">
        <v>3</v>
      </c>
      <c r="Q11" s="229">
        <v>31</v>
      </c>
      <c r="R11" s="229">
        <v>266</v>
      </c>
      <c r="S11" s="229">
        <v>336</v>
      </c>
      <c r="T11" s="229">
        <v>2015</v>
      </c>
      <c r="U11" s="229">
        <v>15</v>
      </c>
      <c r="V11" s="229">
        <v>162</v>
      </c>
      <c r="W11" s="229">
        <v>12</v>
      </c>
      <c r="X11" s="229">
        <v>26</v>
      </c>
      <c r="Y11" s="229">
        <v>18</v>
      </c>
      <c r="Z11" s="229">
        <v>52</v>
      </c>
      <c r="AA11" s="229">
        <v>158</v>
      </c>
      <c r="AB11" s="229">
        <v>919</v>
      </c>
      <c r="AC11" s="229">
        <v>170</v>
      </c>
      <c r="AD11" s="229">
        <v>468</v>
      </c>
      <c r="AE11" s="229">
        <v>21</v>
      </c>
      <c r="AF11" s="229">
        <v>81</v>
      </c>
      <c r="AG11" s="229">
        <v>91</v>
      </c>
      <c r="AH11" s="229">
        <v>1483</v>
      </c>
      <c r="AI11" s="229">
        <v>34</v>
      </c>
      <c r="AJ11" s="229">
        <v>212</v>
      </c>
      <c r="AK11" s="229">
        <v>97</v>
      </c>
      <c r="AL11" s="229">
        <v>549</v>
      </c>
      <c r="AM11" s="229">
        <v>2529</v>
      </c>
      <c r="AN11" s="229">
        <v>221</v>
      </c>
      <c r="AO11" s="229">
        <v>585</v>
      </c>
      <c r="AP11" s="229">
        <v>3335</v>
      </c>
      <c r="AQ11" s="229">
        <v>1841</v>
      </c>
      <c r="AR11" s="229">
        <v>5297</v>
      </c>
      <c r="AS11" s="229">
        <v>4962</v>
      </c>
      <c r="AT11" s="229">
        <v>12100</v>
      </c>
      <c r="AU11" s="229">
        <v>3892</v>
      </c>
      <c r="AV11" s="229">
        <v>5090</v>
      </c>
      <c r="AW11" s="229">
        <v>2264</v>
      </c>
      <c r="AX11" s="229">
        <v>3027</v>
      </c>
      <c r="AY11" s="229">
        <v>1548</v>
      </c>
      <c r="AZ11" s="229">
        <v>2671</v>
      </c>
      <c r="BA11" s="229">
        <v>12509</v>
      </c>
      <c r="BB11" s="229">
        <v>3307</v>
      </c>
      <c r="BC11" s="229">
        <v>7619</v>
      </c>
      <c r="BD11" s="229">
        <v>4052</v>
      </c>
      <c r="BE11" s="229">
        <v>9329</v>
      </c>
      <c r="BF11" s="229">
        <v>3831</v>
      </c>
      <c r="BG11" s="229">
        <v>59139</v>
      </c>
      <c r="BH11" s="229">
        <v>74574</v>
      </c>
      <c r="BI11" s="321">
        <v>-341</v>
      </c>
      <c r="BJ11" s="229">
        <v>74233</v>
      </c>
      <c r="BK11" s="330">
        <v>35685</v>
      </c>
      <c r="BL11" s="330">
        <v>3766</v>
      </c>
      <c r="BM11" s="330">
        <v>17592</v>
      </c>
      <c r="BN11" s="330">
        <v>7742</v>
      </c>
      <c r="BO11" s="330">
        <v>57043</v>
      </c>
      <c r="BP11" s="229">
        <v>683</v>
      </c>
      <c r="BQ11" s="229">
        <v>670</v>
      </c>
      <c r="BR11" s="229">
        <v>13</v>
      </c>
      <c r="BS11" s="229">
        <v>10</v>
      </c>
      <c r="BT11" s="229">
        <v>309</v>
      </c>
      <c r="BU11" s="229">
        <v>192</v>
      </c>
      <c r="BV11" s="229">
        <v>109</v>
      </c>
      <c r="BW11" s="229">
        <v>60</v>
      </c>
      <c r="BX11" s="229">
        <v>8</v>
      </c>
      <c r="BY11" s="229">
        <v>5</v>
      </c>
      <c r="BZ11" s="229">
        <v>387</v>
      </c>
      <c r="CA11" s="229">
        <v>114</v>
      </c>
      <c r="CB11" s="229">
        <v>105</v>
      </c>
      <c r="CC11" s="229">
        <v>71</v>
      </c>
      <c r="CD11" s="229">
        <v>5</v>
      </c>
      <c r="CE11" s="229">
        <v>1</v>
      </c>
      <c r="CF11" s="229">
        <v>339847</v>
      </c>
      <c r="CG11" s="229">
        <v>305788</v>
      </c>
      <c r="CH11" s="229">
        <v>23726</v>
      </c>
      <c r="CI11" s="229">
        <v>10333</v>
      </c>
      <c r="CJ11" s="229">
        <v>1693</v>
      </c>
      <c r="CK11" s="229">
        <v>1138</v>
      </c>
      <c r="CL11" s="229">
        <v>715</v>
      </c>
      <c r="CM11" s="229">
        <v>423</v>
      </c>
      <c r="CN11" s="229">
        <v>23</v>
      </c>
      <c r="CO11" s="229">
        <v>65</v>
      </c>
      <c r="CP11" s="229">
        <v>92</v>
      </c>
      <c r="CQ11" s="229">
        <v>252</v>
      </c>
      <c r="CR11" s="229">
        <v>483</v>
      </c>
      <c r="CS11" s="229">
        <v>223</v>
      </c>
      <c r="CT11" s="229">
        <v>320670</v>
      </c>
      <c r="CU11" s="229">
        <v>279680</v>
      </c>
      <c r="CV11" s="229">
        <v>3723</v>
      </c>
      <c r="CW11" s="229" t="s">
        <v>472</v>
      </c>
      <c r="CX11" s="229">
        <v>6137.03</v>
      </c>
      <c r="CY11" s="229">
        <v>10328</v>
      </c>
      <c r="CZ11" s="256">
        <v>123</v>
      </c>
      <c r="DA11" s="376">
        <v>14400</v>
      </c>
      <c r="DB11" s="376">
        <v>439</v>
      </c>
    </row>
    <row r="12" spans="1:107" s="21" customFormat="1" ht="22" customHeight="1">
      <c r="A12" s="36" t="s">
        <v>75</v>
      </c>
      <c r="B12" s="48"/>
      <c r="C12" s="229">
        <v>2539</v>
      </c>
      <c r="D12" s="229">
        <v>18780</v>
      </c>
      <c r="E12" s="229">
        <v>40</v>
      </c>
      <c r="F12" s="229">
        <v>402</v>
      </c>
      <c r="G12" s="229">
        <v>5</v>
      </c>
      <c r="H12" s="229">
        <v>101</v>
      </c>
      <c r="I12" s="229">
        <v>257</v>
      </c>
      <c r="J12" s="229">
        <v>1860</v>
      </c>
      <c r="K12" s="229">
        <v>348</v>
      </c>
      <c r="L12" s="229">
        <v>4864</v>
      </c>
      <c r="M12" s="229">
        <v>3</v>
      </c>
      <c r="N12" s="229">
        <v>24</v>
      </c>
      <c r="O12" s="229">
        <v>10</v>
      </c>
      <c r="P12" s="229">
        <v>35</v>
      </c>
      <c r="Q12" s="229">
        <v>34</v>
      </c>
      <c r="R12" s="229">
        <v>694</v>
      </c>
      <c r="S12" s="229">
        <v>663</v>
      </c>
      <c r="T12" s="229">
        <v>3738</v>
      </c>
      <c r="U12" s="229">
        <v>28</v>
      </c>
      <c r="V12" s="229">
        <v>262</v>
      </c>
      <c r="W12" s="229">
        <v>98</v>
      </c>
      <c r="X12" s="229">
        <v>256</v>
      </c>
      <c r="Y12" s="229">
        <v>63</v>
      </c>
      <c r="Z12" s="229">
        <v>328</v>
      </c>
      <c r="AA12" s="229">
        <v>285</v>
      </c>
      <c r="AB12" s="229">
        <v>1322</v>
      </c>
      <c r="AC12" s="229">
        <v>297</v>
      </c>
      <c r="AD12" s="229">
        <v>739</v>
      </c>
      <c r="AE12" s="229">
        <v>42</v>
      </c>
      <c r="AF12" s="229">
        <v>224</v>
      </c>
      <c r="AG12" s="229">
        <v>172</v>
      </c>
      <c r="AH12" s="229">
        <v>2818</v>
      </c>
      <c r="AI12" s="229">
        <v>36</v>
      </c>
      <c r="AJ12" s="229">
        <v>457</v>
      </c>
      <c r="AK12" s="229">
        <v>158</v>
      </c>
      <c r="AL12" s="229">
        <v>656</v>
      </c>
      <c r="AM12" s="229">
        <v>4271</v>
      </c>
      <c r="AN12" s="229">
        <v>630</v>
      </c>
      <c r="AO12" s="229">
        <v>20</v>
      </c>
      <c r="AP12" s="229">
        <v>4921</v>
      </c>
      <c r="AQ12" s="229">
        <v>2234</v>
      </c>
      <c r="AR12" s="229">
        <v>21575</v>
      </c>
      <c r="AS12" s="229">
        <v>13124</v>
      </c>
      <c r="AT12" s="229">
        <v>36933</v>
      </c>
      <c r="AU12" s="229">
        <v>6348</v>
      </c>
      <c r="AV12" s="229">
        <v>10166</v>
      </c>
      <c r="AW12" s="229">
        <v>6236</v>
      </c>
      <c r="AX12" s="229">
        <v>3879</v>
      </c>
      <c r="AY12" s="229">
        <v>2543</v>
      </c>
      <c r="AZ12" s="229">
        <v>4291</v>
      </c>
      <c r="BA12" s="229">
        <v>19811</v>
      </c>
      <c r="BB12" s="229">
        <v>5725</v>
      </c>
      <c r="BC12" s="229">
        <v>9048</v>
      </c>
      <c r="BD12" s="229">
        <v>3372</v>
      </c>
      <c r="BE12" s="229">
        <v>20140</v>
      </c>
      <c r="BF12" s="229">
        <v>6210</v>
      </c>
      <c r="BG12" s="229">
        <v>97769</v>
      </c>
      <c r="BH12" s="229">
        <v>139623</v>
      </c>
      <c r="BI12" s="321">
        <v>-638</v>
      </c>
      <c r="BJ12" s="229">
        <v>138985</v>
      </c>
      <c r="BK12" s="330">
        <v>63173</v>
      </c>
      <c r="BL12" s="330">
        <v>6493</v>
      </c>
      <c r="BM12" s="330">
        <v>31747</v>
      </c>
      <c r="BN12" s="330">
        <v>11042</v>
      </c>
      <c r="BO12" s="330">
        <v>101413</v>
      </c>
      <c r="BP12" s="229">
        <v>2038</v>
      </c>
      <c r="BQ12" s="229">
        <v>1958</v>
      </c>
      <c r="BR12" s="229">
        <v>80</v>
      </c>
      <c r="BS12" s="229">
        <v>48</v>
      </c>
      <c r="BT12" s="229">
        <v>1478</v>
      </c>
      <c r="BU12" s="229">
        <v>385</v>
      </c>
      <c r="BV12" s="229">
        <v>107</v>
      </c>
      <c r="BW12" s="229">
        <v>50</v>
      </c>
      <c r="BX12" s="229">
        <v>9</v>
      </c>
      <c r="BY12" s="229">
        <v>9</v>
      </c>
      <c r="BZ12" s="229">
        <v>1578</v>
      </c>
      <c r="CA12" s="229">
        <v>192</v>
      </c>
      <c r="CB12" s="229">
        <v>166</v>
      </c>
      <c r="CC12" s="229">
        <v>91</v>
      </c>
      <c r="CD12" s="229">
        <v>4</v>
      </c>
      <c r="CE12" s="229">
        <v>7</v>
      </c>
      <c r="CF12" s="229">
        <v>504021</v>
      </c>
      <c r="CG12" s="229">
        <v>442630</v>
      </c>
      <c r="CH12" s="229">
        <v>42414</v>
      </c>
      <c r="CI12" s="229">
        <v>18977</v>
      </c>
      <c r="CJ12" s="229">
        <v>5002</v>
      </c>
      <c r="CK12" s="229">
        <v>2651</v>
      </c>
      <c r="CL12" s="229">
        <v>1777</v>
      </c>
      <c r="CM12" s="229">
        <v>874</v>
      </c>
      <c r="CN12" s="229">
        <v>73</v>
      </c>
      <c r="CO12" s="229">
        <v>143</v>
      </c>
      <c r="CP12" s="229">
        <v>200</v>
      </c>
      <c r="CQ12" s="229">
        <v>599</v>
      </c>
      <c r="CR12" s="229">
        <v>1073</v>
      </c>
      <c r="CS12" s="229">
        <v>563</v>
      </c>
      <c r="CT12" s="229">
        <v>455395</v>
      </c>
      <c r="CU12" s="229">
        <v>338566</v>
      </c>
      <c r="CV12" s="229">
        <v>11804</v>
      </c>
      <c r="CW12" s="229">
        <v>53963</v>
      </c>
      <c r="CX12" s="229" t="s">
        <v>472</v>
      </c>
      <c r="CY12" s="229" t="s">
        <v>472</v>
      </c>
      <c r="CZ12" s="229">
        <v>248</v>
      </c>
      <c r="DA12" s="376">
        <v>21900</v>
      </c>
      <c r="DB12" s="376">
        <v>856</v>
      </c>
    </row>
    <row r="13" spans="1:107" s="21" customFormat="1" ht="22" customHeight="1">
      <c r="A13" s="36" t="s">
        <v>61</v>
      </c>
      <c r="B13" s="48"/>
      <c r="C13" s="229">
        <v>1481</v>
      </c>
      <c r="D13" s="229">
        <v>12692</v>
      </c>
      <c r="E13" s="229">
        <v>37</v>
      </c>
      <c r="F13" s="229">
        <v>526</v>
      </c>
      <c r="G13" s="229">
        <v>3</v>
      </c>
      <c r="H13" s="229">
        <v>21</v>
      </c>
      <c r="I13" s="229">
        <v>168</v>
      </c>
      <c r="J13" s="229">
        <v>1587</v>
      </c>
      <c r="K13" s="229">
        <v>107</v>
      </c>
      <c r="L13" s="229">
        <v>1771</v>
      </c>
      <c r="M13" s="229">
        <v>9</v>
      </c>
      <c r="N13" s="229">
        <v>91</v>
      </c>
      <c r="O13" s="229">
        <v>7</v>
      </c>
      <c r="P13" s="229">
        <v>58</v>
      </c>
      <c r="Q13" s="229">
        <v>33</v>
      </c>
      <c r="R13" s="229">
        <v>459</v>
      </c>
      <c r="S13" s="229">
        <v>397</v>
      </c>
      <c r="T13" s="229">
        <v>2279</v>
      </c>
      <c r="U13" s="229">
        <v>26</v>
      </c>
      <c r="V13" s="229">
        <v>285</v>
      </c>
      <c r="W13" s="229">
        <v>62</v>
      </c>
      <c r="X13" s="229">
        <v>152</v>
      </c>
      <c r="Y13" s="229">
        <v>32</v>
      </c>
      <c r="Z13" s="229">
        <v>99</v>
      </c>
      <c r="AA13" s="229">
        <v>166</v>
      </c>
      <c r="AB13" s="229">
        <v>1044</v>
      </c>
      <c r="AC13" s="229">
        <v>178</v>
      </c>
      <c r="AD13" s="229">
        <v>533</v>
      </c>
      <c r="AE13" s="229">
        <v>22</v>
      </c>
      <c r="AF13" s="229">
        <v>60</v>
      </c>
      <c r="AG13" s="229">
        <v>108</v>
      </c>
      <c r="AH13" s="229">
        <v>2813</v>
      </c>
      <c r="AI13" s="229">
        <v>18</v>
      </c>
      <c r="AJ13" s="229">
        <v>185</v>
      </c>
      <c r="AK13" s="229">
        <v>108</v>
      </c>
      <c r="AL13" s="229">
        <v>729</v>
      </c>
      <c r="AM13" s="229">
        <v>3428</v>
      </c>
      <c r="AN13" s="229">
        <v>447</v>
      </c>
      <c r="AO13" s="229">
        <v>2</v>
      </c>
      <c r="AP13" s="229">
        <v>3877</v>
      </c>
      <c r="AQ13" s="229">
        <v>414</v>
      </c>
      <c r="AR13" s="229">
        <v>10713</v>
      </c>
      <c r="AS13" s="229">
        <v>9012</v>
      </c>
      <c r="AT13" s="229">
        <v>20139</v>
      </c>
      <c r="AU13" s="229">
        <v>5699</v>
      </c>
      <c r="AV13" s="229">
        <v>7272</v>
      </c>
      <c r="AW13" s="229">
        <v>3249</v>
      </c>
      <c r="AX13" s="229">
        <v>3450</v>
      </c>
      <c r="AY13" s="229">
        <v>1767</v>
      </c>
      <c r="AZ13" s="229">
        <v>3569</v>
      </c>
      <c r="BA13" s="229">
        <v>14270</v>
      </c>
      <c r="BB13" s="229">
        <v>4152</v>
      </c>
      <c r="BC13" s="229">
        <v>6692</v>
      </c>
      <c r="BD13" s="229">
        <v>4644</v>
      </c>
      <c r="BE13" s="229">
        <v>12545</v>
      </c>
      <c r="BF13" s="229">
        <v>4251</v>
      </c>
      <c r="BG13" s="229">
        <v>71560</v>
      </c>
      <c r="BH13" s="229">
        <v>95576</v>
      </c>
      <c r="BI13" s="321">
        <v>-437</v>
      </c>
      <c r="BJ13" s="229">
        <v>95139</v>
      </c>
      <c r="BK13" s="330">
        <v>44555</v>
      </c>
      <c r="BL13" s="330">
        <v>4574</v>
      </c>
      <c r="BM13" s="330">
        <v>22336</v>
      </c>
      <c r="BN13" s="330">
        <v>7866</v>
      </c>
      <c r="BO13" s="330">
        <v>71465</v>
      </c>
      <c r="BP13" s="229">
        <v>1182</v>
      </c>
      <c r="BQ13" s="229">
        <v>1146</v>
      </c>
      <c r="BR13" s="229">
        <v>36</v>
      </c>
      <c r="BS13" s="229">
        <v>31</v>
      </c>
      <c r="BT13" s="229">
        <v>827</v>
      </c>
      <c r="BU13" s="229">
        <v>240</v>
      </c>
      <c r="BV13" s="229">
        <v>57</v>
      </c>
      <c r="BW13" s="229">
        <v>40</v>
      </c>
      <c r="BX13" s="229">
        <v>7</v>
      </c>
      <c r="BY13" s="229">
        <v>11</v>
      </c>
      <c r="BZ13" s="229">
        <v>843</v>
      </c>
      <c r="CA13" s="229">
        <v>145</v>
      </c>
      <c r="CB13" s="229">
        <v>114</v>
      </c>
      <c r="CC13" s="229">
        <v>66</v>
      </c>
      <c r="CD13" s="229">
        <v>10</v>
      </c>
      <c r="CE13" s="229">
        <v>4</v>
      </c>
      <c r="CF13" s="229">
        <v>378890</v>
      </c>
      <c r="CG13" s="229">
        <v>279815</v>
      </c>
      <c r="CH13" s="229">
        <v>80003</v>
      </c>
      <c r="CI13" s="229">
        <v>19072</v>
      </c>
      <c r="CJ13" s="229">
        <v>3085</v>
      </c>
      <c r="CK13" s="229">
        <v>1831</v>
      </c>
      <c r="CL13" s="229">
        <v>1117</v>
      </c>
      <c r="CM13" s="229">
        <v>714</v>
      </c>
      <c r="CN13" s="229">
        <v>33</v>
      </c>
      <c r="CO13" s="229">
        <v>110</v>
      </c>
      <c r="CP13" s="229">
        <v>148</v>
      </c>
      <c r="CQ13" s="229">
        <v>416</v>
      </c>
      <c r="CR13" s="229">
        <v>722</v>
      </c>
      <c r="CS13" s="229">
        <v>402</v>
      </c>
      <c r="CT13" s="229">
        <v>322231</v>
      </c>
      <c r="CU13" s="229">
        <v>214536</v>
      </c>
      <c r="CV13" s="229">
        <v>14211</v>
      </c>
      <c r="CW13" s="229">
        <v>3420</v>
      </c>
      <c r="CX13" s="229">
        <v>9500.1200000000008</v>
      </c>
      <c r="CY13" s="229" t="s">
        <v>472</v>
      </c>
      <c r="CZ13" s="229">
        <v>210</v>
      </c>
      <c r="DA13" s="376">
        <v>11200</v>
      </c>
      <c r="DB13" s="376">
        <v>186</v>
      </c>
    </row>
    <row r="14" spans="1:107" s="21" customFormat="1" ht="22" customHeight="1">
      <c r="A14" s="36" t="s">
        <v>120</v>
      </c>
      <c r="B14" s="48"/>
      <c r="C14" s="229">
        <v>3736</v>
      </c>
      <c r="D14" s="229">
        <v>31602</v>
      </c>
      <c r="E14" s="229">
        <v>61</v>
      </c>
      <c r="F14" s="229">
        <v>653</v>
      </c>
      <c r="G14" s="229">
        <v>4</v>
      </c>
      <c r="H14" s="229">
        <v>66</v>
      </c>
      <c r="I14" s="229">
        <v>462</v>
      </c>
      <c r="J14" s="229">
        <v>3202</v>
      </c>
      <c r="K14" s="229">
        <v>291</v>
      </c>
      <c r="L14" s="229">
        <v>7719</v>
      </c>
      <c r="M14" s="229">
        <v>5</v>
      </c>
      <c r="N14" s="229">
        <v>92</v>
      </c>
      <c r="O14" s="229">
        <v>16</v>
      </c>
      <c r="P14" s="229">
        <v>52</v>
      </c>
      <c r="Q14" s="229">
        <v>46</v>
      </c>
      <c r="R14" s="229">
        <v>687</v>
      </c>
      <c r="S14" s="229">
        <v>983</v>
      </c>
      <c r="T14" s="229">
        <v>5884</v>
      </c>
      <c r="U14" s="229">
        <v>68</v>
      </c>
      <c r="V14" s="229">
        <v>532</v>
      </c>
      <c r="W14" s="229">
        <v>96</v>
      </c>
      <c r="X14" s="229">
        <v>342</v>
      </c>
      <c r="Y14" s="229">
        <v>103</v>
      </c>
      <c r="Z14" s="229">
        <v>468</v>
      </c>
      <c r="AA14" s="229">
        <v>482</v>
      </c>
      <c r="AB14" s="229">
        <v>2397</v>
      </c>
      <c r="AC14" s="229">
        <v>449</v>
      </c>
      <c r="AD14" s="229">
        <v>1319</v>
      </c>
      <c r="AE14" s="229">
        <v>91</v>
      </c>
      <c r="AF14" s="229">
        <v>466</v>
      </c>
      <c r="AG14" s="229">
        <v>266</v>
      </c>
      <c r="AH14" s="229">
        <v>5860</v>
      </c>
      <c r="AI14" s="229">
        <v>48</v>
      </c>
      <c r="AJ14" s="229">
        <v>490</v>
      </c>
      <c r="AK14" s="229">
        <v>265</v>
      </c>
      <c r="AL14" s="229">
        <v>1373</v>
      </c>
      <c r="AM14" s="229">
        <v>5760</v>
      </c>
      <c r="AN14" s="229">
        <v>1570</v>
      </c>
      <c r="AO14" s="229">
        <v>64</v>
      </c>
      <c r="AP14" s="229">
        <v>7394</v>
      </c>
      <c r="AQ14" s="229">
        <v>1407</v>
      </c>
      <c r="AR14" s="229">
        <v>82044</v>
      </c>
      <c r="AS14" s="229">
        <v>22121</v>
      </c>
      <c r="AT14" s="229">
        <v>105572</v>
      </c>
      <c r="AU14" s="229">
        <v>12648</v>
      </c>
      <c r="AV14" s="229">
        <v>17655</v>
      </c>
      <c r="AW14" s="229">
        <v>6158</v>
      </c>
      <c r="AX14" s="229">
        <v>6393</v>
      </c>
      <c r="AY14" s="229">
        <v>4594</v>
      </c>
      <c r="AZ14" s="229">
        <v>8242</v>
      </c>
      <c r="BA14" s="229">
        <v>33561</v>
      </c>
      <c r="BB14" s="229">
        <v>11082</v>
      </c>
      <c r="BC14" s="229">
        <v>15190</v>
      </c>
      <c r="BD14" s="229">
        <v>13894</v>
      </c>
      <c r="BE14" s="229">
        <v>36994</v>
      </c>
      <c r="BF14" s="229">
        <v>11049</v>
      </c>
      <c r="BG14" s="229">
        <v>177460</v>
      </c>
      <c r="BH14" s="229">
        <v>290426</v>
      </c>
      <c r="BI14" s="321">
        <v>-1327</v>
      </c>
      <c r="BJ14" s="229">
        <v>289099</v>
      </c>
      <c r="BK14" s="330">
        <v>126308</v>
      </c>
      <c r="BL14" s="330">
        <v>12281</v>
      </c>
      <c r="BM14" s="330">
        <v>65192</v>
      </c>
      <c r="BN14" s="330">
        <v>18465</v>
      </c>
      <c r="BO14" s="330">
        <v>203781</v>
      </c>
      <c r="BP14" s="229">
        <v>3036</v>
      </c>
      <c r="BQ14" s="229">
        <v>2970</v>
      </c>
      <c r="BR14" s="229">
        <v>66</v>
      </c>
      <c r="BS14" s="229">
        <v>45</v>
      </c>
      <c r="BT14" s="229">
        <v>1685</v>
      </c>
      <c r="BU14" s="229">
        <v>947</v>
      </c>
      <c r="BV14" s="229">
        <v>269</v>
      </c>
      <c r="BW14" s="229">
        <v>116</v>
      </c>
      <c r="BX14" s="229">
        <v>14</v>
      </c>
      <c r="BY14" s="229">
        <v>5</v>
      </c>
      <c r="BZ14" s="229">
        <v>2285</v>
      </c>
      <c r="CA14" s="229">
        <v>343</v>
      </c>
      <c r="CB14" s="229">
        <v>254</v>
      </c>
      <c r="CC14" s="229">
        <v>143</v>
      </c>
      <c r="CD14" s="229">
        <v>7</v>
      </c>
      <c r="CE14" s="229">
        <v>4</v>
      </c>
      <c r="CF14" s="229">
        <v>917181</v>
      </c>
      <c r="CG14" s="229">
        <v>824500</v>
      </c>
      <c r="CH14" s="229">
        <v>87531</v>
      </c>
      <c r="CI14" s="229">
        <v>5150</v>
      </c>
      <c r="CJ14" s="229">
        <v>8019</v>
      </c>
      <c r="CK14" s="229">
        <v>4569</v>
      </c>
      <c r="CL14" s="229">
        <v>3070</v>
      </c>
      <c r="CM14" s="229">
        <v>1499</v>
      </c>
      <c r="CN14" s="229">
        <v>98</v>
      </c>
      <c r="CO14" s="229">
        <v>203</v>
      </c>
      <c r="CP14" s="229">
        <v>306</v>
      </c>
      <c r="CQ14" s="229">
        <v>1073</v>
      </c>
      <c r="CR14" s="229">
        <v>1925</v>
      </c>
      <c r="CS14" s="229">
        <v>964</v>
      </c>
      <c r="CT14" s="229" t="s">
        <v>472</v>
      </c>
      <c r="CU14" s="229">
        <v>639075</v>
      </c>
      <c r="CV14" s="229">
        <v>26746</v>
      </c>
      <c r="CW14" s="229">
        <v>23147</v>
      </c>
      <c r="CX14" s="229" t="s">
        <v>472</v>
      </c>
      <c r="CY14" s="229">
        <v>4842.8599999999997</v>
      </c>
      <c r="CZ14" s="229">
        <v>589</v>
      </c>
      <c r="DA14" s="376">
        <v>36000</v>
      </c>
      <c r="DB14" s="376">
        <v>200</v>
      </c>
    </row>
    <row r="15" spans="1:107" s="21" customFormat="1" ht="22" customHeight="1">
      <c r="A15" s="37" t="s">
        <v>19</v>
      </c>
      <c r="B15" s="48"/>
      <c r="C15" s="229">
        <v>1130</v>
      </c>
      <c r="D15" s="229">
        <v>8341</v>
      </c>
      <c r="E15" s="229">
        <v>20</v>
      </c>
      <c r="F15" s="229">
        <v>152</v>
      </c>
      <c r="G15" s="229">
        <v>3</v>
      </c>
      <c r="H15" s="229">
        <v>6</v>
      </c>
      <c r="I15" s="229">
        <v>195</v>
      </c>
      <c r="J15" s="229">
        <v>1085</v>
      </c>
      <c r="K15" s="229">
        <v>67</v>
      </c>
      <c r="L15" s="229">
        <v>1591</v>
      </c>
      <c r="M15" s="229">
        <v>2</v>
      </c>
      <c r="N15" s="229">
        <v>12</v>
      </c>
      <c r="O15" s="229" t="s">
        <v>160</v>
      </c>
      <c r="P15" s="229" t="s">
        <v>160</v>
      </c>
      <c r="Q15" s="229">
        <v>20</v>
      </c>
      <c r="R15" s="229">
        <v>255</v>
      </c>
      <c r="S15" s="229">
        <v>284</v>
      </c>
      <c r="T15" s="229">
        <v>1774</v>
      </c>
      <c r="U15" s="229">
        <v>13</v>
      </c>
      <c r="V15" s="229">
        <v>93</v>
      </c>
      <c r="W15" s="229">
        <v>25</v>
      </c>
      <c r="X15" s="229">
        <v>98</v>
      </c>
      <c r="Y15" s="229">
        <v>20</v>
      </c>
      <c r="Z15" s="229">
        <v>63</v>
      </c>
      <c r="AA15" s="229">
        <v>107</v>
      </c>
      <c r="AB15" s="229">
        <v>509</v>
      </c>
      <c r="AC15" s="229">
        <v>155</v>
      </c>
      <c r="AD15" s="229">
        <v>338</v>
      </c>
      <c r="AE15" s="229">
        <v>38</v>
      </c>
      <c r="AF15" s="229">
        <v>163</v>
      </c>
      <c r="AG15" s="229">
        <v>101</v>
      </c>
      <c r="AH15" s="229">
        <v>1790</v>
      </c>
      <c r="AI15" s="229">
        <v>14</v>
      </c>
      <c r="AJ15" s="229">
        <v>80</v>
      </c>
      <c r="AK15" s="229">
        <v>66</v>
      </c>
      <c r="AL15" s="229">
        <v>332</v>
      </c>
      <c r="AM15" s="235">
        <v>2145</v>
      </c>
      <c r="AN15" s="235">
        <v>73</v>
      </c>
      <c r="AO15" s="235">
        <v>82</v>
      </c>
      <c r="AP15" s="235">
        <v>2300</v>
      </c>
      <c r="AQ15" s="235">
        <v>103</v>
      </c>
      <c r="AR15" s="235">
        <v>17978</v>
      </c>
      <c r="AS15" s="235">
        <v>7990</v>
      </c>
      <c r="AT15" s="235">
        <v>26071</v>
      </c>
      <c r="AU15" s="235">
        <v>3746</v>
      </c>
      <c r="AV15" s="235">
        <v>5177</v>
      </c>
      <c r="AW15" s="235">
        <v>2234</v>
      </c>
      <c r="AX15" s="235">
        <v>1278</v>
      </c>
      <c r="AY15" s="235">
        <v>1486</v>
      </c>
      <c r="AZ15" s="235">
        <v>2996</v>
      </c>
      <c r="BA15" s="235">
        <v>13824</v>
      </c>
      <c r="BB15" s="235">
        <v>2183</v>
      </c>
      <c r="BC15" s="235">
        <v>3997</v>
      </c>
      <c r="BD15" s="235">
        <v>6561</v>
      </c>
      <c r="BE15" s="235">
        <v>13653</v>
      </c>
      <c r="BF15" s="235">
        <v>2770</v>
      </c>
      <c r="BG15" s="235">
        <v>59905</v>
      </c>
      <c r="BH15" s="235">
        <v>88276</v>
      </c>
      <c r="BI15" s="322">
        <v>-403</v>
      </c>
      <c r="BJ15" s="235">
        <v>87873</v>
      </c>
      <c r="BK15" s="330">
        <v>52817</v>
      </c>
      <c r="BL15" s="330">
        <v>5121</v>
      </c>
      <c r="BM15" s="330">
        <v>20701</v>
      </c>
      <c r="BN15" s="330">
        <v>7997</v>
      </c>
      <c r="BO15" s="330">
        <v>78639</v>
      </c>
      <c r="BP15" s="235">
        <v>575</v>
      </c>
      <c r="BQ15" s="235">
        <v>544</v>
      </c>
      <c r="BR15" s="235">
        <v>31</v>
      </c>
      <c r="BS15" s="235">
        <v>19</v>
      </c>
      <c r="BT15" s="235">
        <v>290</v>
      </c>
      <c r="BU15" s="235">
        <v>153</v>
      </c>
      <c r="BV15" s="235">
        <v>60</v>
      </c>
      <c r="BW15" s="235">
        <v>54</v>
      </c>
      <c r="BX15" s="235">
        <v>13</v>
      </c>
      <c r="BY15" s="235">
        <v>5</v>
      </c>
      <c r="BZ15" s="235">
        <v>383</v>
      </c>
      <c r="CA15" s="235">
        <v>70</v>
      </c>
      <c r="CB15" s="235">
        <v>52</v>
      </c>
      <c r="CC15" s="235">
        <v>66</v>
      </c>
      <c r="CD15" s="235">
        <v>4</v>
      </c>
      <c r="CE15" s="229" t="s">
        <v>160</v>
      </c>
      <c r="CF15" s="235">
        <v>299269</v>
      </c>
      <c r="CG15" s="235">
        <v>286888</v>
      </c>
      <c r="CH15" s="235">
        <v>8332</v>
      </c>
      <c r="CI15" s="235">
        <v>4049</v>
      </c>
      <c r="CJ15" s="235">
        <v>1425</v>
      </c>
      <c r="CK15" s="235">
        <v>851</v>
      </c>
      <c r="CL15" s="235">
        <v>581</v>
      </c>
      <c r="CM15" s="235">
        <v>270</v>
      </c>
      <c r="CN15" s="235">
        <v>24</v>
      </c>
      <c r="CO15" s="235">
        <v>44</v>
      </c>
      <c r="CP15" s="235">
        <v>74</v>
      </c>
      <c r="CQ15" s="235">
        <v>189</v>
      </c>
      <c r="CR15" s="235">
        <v>357</v>
      </c>
      <c r="CS15" s="235">
        <v>163</v>
      </c>
      <c r="CT15" s="235" t="s">
        <v>472</v>
      </c>
      <c r="CU15" s="235">
        <v>220994</v>
      </c>
      <c r="CV15" s="235">
        <v>3320</v>
      </c>
      <c r="CW15" s="235">
        <v>44811</v>
      </c>
      <c r="CX15" s="235">
        <v>5508.04</v>
      </c>
      <c r="CY15" s="235">
        <v>4035</v>
      </c>
      <c r="CZ15" s="235">
        <v>87</v>
      </c>
      <c r="DA15" s="376">
        <v>13200</v>
      </c>
      <c r="DB15" s="376">
        <v>893</v>
      </c>
    </row>
    <row r="16" spans="1:107" s="21" customFormat="1" ht="22" customHeight="1">
      <c r="A16" s="37" t="s">
        <v>122</v>
      </c>
      <c r="B16" s="48"/>
      <c r="C16" s="229">
        <v>4220</v>
      </c>
      <c r="D16" s="229">
        <v>33692</v>
      </c>
      <c r="E16" s="229">
        <v>86</v>
      </c>
      <c r="F16" s="229">
        <v>888</v>
      </c>
      <c r="G16" s="229">
        <v>8</v>
      </c>
      <c r="H16" s="229">
        <v>113</v>
      </c>
      <c r="I16" s="229">
        <v>512</v>
      </c>
      <c r="J16" s="229">
        <v>4047</v>
      </c>
      <c r="K16" s="229">
        <v>341</v>
      </c>
      <c r="L16" s="229">
        <v>5332</v>
      </c>
      <c r="M16" s="229">
        <v>4</v>
      </c>
      <c r="N16" s="229">
        <v>180</v>
      </c>
      <c r="O16" s="229">
        <v>14</v>
      </c>
      <c r="P16" s="229">
        <v>51</v>
      </c>
      <c r="Q16" s="229">
        <v>78</v>
      </c>
      <c r="R16" s="229">
        <v>1113</v>
      </c>
      <c r="S16" s="229">
        <v>1161</v>
      </c>
      <c r="T16" s="229">
        <v>7249</v>
      </c>
      <c r="U16" s="229">
        <v>74</v>
      </c>
      <c r="V16" s="229">
        <v>604</v>
      </c>
      <c r="W16" s="229">
        <v>97</v>
      </c>
      <c r="X16" s="229">
        <v>630</v>
      </c>
      <c r="Y16" s="229">
        <v>129</v>
      </c>
      <c r="Z16" s="229">
        <v>804</v>
      </c>
      <c r="AA16" s="229">
        <v>445</v>
      </c>
      <c r="AB16" s="229">
        <v>2310</v>
      </c>
      <c r="AC16" s="229">
        <v>573</v>
      </c>
      <c r="AD16" s="229">
        <v>1667</v>
      </c>
      <c r="AE16" s="229">
        <v>73</v>
      </c>
      <c r="AF16" s="229">
        <v>515</v>
      </c>
      <c r="AG16" s="229">
        <v>290</v>
      </c>
      <c r="AH16" s="229">
        <v>5636</v>
      </c>
      <c r="AI16" s="229">
        <v>54</v>
      </c>
      <c r="AJ16" s="229">
        <v>668</v>
      </c>
      <c r="AK16" s="229">
        <v>281</v>
      </c>
      <c r="AL16" s="229">
        <v>1885</v>
      </c>
      <c r="AM16" s="229">
        <v>12228</v>
      </c>
      <c r="AN16" s="229">
        <v>751</v>
      </c>
      <c r="AO16" s="229">
        <v>12</v>
      </c>
      <c r="AP16" s="229">
        <v>12991</v>
      </c>
      <c r="AQ16" s="229">
        <v>1407</v>
      </c>
      <c r="AR16" s="229">
        <v>30865</v>
      </c>
      <c r="AS16" s="229">
        <v>28482</v>
      </c>
      <c r="AT16" s="229">
        <v>60754</v>
      </c>
      <c r="AU16" s="229">
        <v>8694</v>
      </c>
      <c r="AV16" s="229">
        <v>22863</v>
      </c>
      <c r="AW16" s="229">
        <v>9262</v>
      </c>
      <c r="AX16" s="229">
        <v>6159</v>
      </c>
      <c r="AY16" s="229">
        <v>4412</v>
      </c>
      <c r="AZ16" s="229">
        <v>7699</v>
      </c>
      <c r="BA16" s="229">
        <v>33776</v>
      </c>
      <c r="BB16" s="229">
        <v>18031</v>
      </c>
      <c r="BC16" s="229">
        <v>15987</v>
      </c>
      <c r="BD16" s="229">
        <v>12978</v>
      </c>
      <c r="BE16" s="229">
        <v>33449</v>
      </c>
      <c r="BF16" s="229">
        <v>12712</v>
      </c>
      <c r="BG16" s="229">
        <v>186022</v>
      </c>
      <c r="BH16" s="229">
        <v>259767</v>
      </c>
      <c r="BI16" s="321">
        <v>-1187</v>
      </c>
      <c r="BJ16" s="229">
        <v>258580</v>
      </c>
      <c r="BK16" s="330">
        <v>126358</v>
      </c>
      <c r="BL16" s="330">
        <v>12513</v>
      </c>
      <c r="BM16" s="330">
        <v>58523</v>
      </c>
      <c r="BN16" s="330">
        <v>20082</v>
      </c>
      <c r="BO16" s="330">
        <v>197394</v>
      </c>
      <c r="BP16" s="229">
        <v>3951</v>
      </c>
      <c r="BQ16" s="229">
        <v>3780</v>
      </c>
      <c r="BR16" s="229">
        <v>171</v>
      </c>
      <c r="BS16" s="229">
        <v>107</v>
      </c>
      <c r="BT16" s="229">
        <v>1907</v>
      </c>
      <c r="BU16" s="229">
        <v>1292</v>
      </c>
      <c r="BV16" s="229">
        <v>464</v>
      </c>
      <c r="BW16" s="229">
        <v>226</v>
      </c>
      <c r="BX16" s="229">
        <v>36</v>
      </c>
      <c r="BY16" s="229">
        <v>26</v>
      </c>
      <c r="BZ16" s="229">
        <v>2707</v>
      </c>
      <c r="CA16" s="229">
        <v>519</v>
      </c>
      <c r="CB16" s="229">
        <v>426</v>
      </c>
      <c r="CC16" s="229">
        <v>270</v>
      </c>
      <c r="CD16" s="229">
        <v>19</v>
      </c>
      <c r="CE16" s="229">
        <v>10</v>
      </c>
      <c r="CF16" s="229">
        <v>1650297</v>
      </c>
      <c r="CG16" s="229">
        <v>1568022</v>
      </c>
      <c r="CH16" s="229">
        <v>79796</v>
      </c>
      <c r="CI16" s="229">
        <v>2479</v>
      </c>
      <c r="CJ16" s="229">
        <v>10716</v>
      </c>
      <c r="CK16" s="229">
        <v>5369</v>
      </c>
      <c r="CL16" s="229">
        <v>3696</v>
      </c>
      <c r="CM16" s="229">
        <v>1673</v>
      </c>
      <c r="CN16" s="229">
        <v>161</v>
      </c>
      <c r="CO16" s="229">
        <v>297</v>
      </c>
      <c r="CP16" s="229">
        <v>399</v>
      </c>
      <c r="CQ16" s="229">
        <v>1224</v>
      </c>
      <c r="CR16" s="229">
        <v>2278</v>
      </c>
      <c r="CS16" s="229">
        <v>1010</v>
      </c>
      <c r="CT16" s="229">
        <v>1522498</v>
      </c>
      <c r="CU16" s="229">
        <v>1255501</v>
      </c>
      <c r="CV16" s="229">
        <v>48079</v>
      </c>
      <c r="CW16" s="229">
        <v>127495</v>
      </c>
      <c r="CX16" s="229">
        <v>34001.629999999997</v>
      </c>
      <c r="CY16" s="229" t="s">
        <v>472</v>
      </c>
      <c r="CZ16" s="229">
        <v>602</v>
      </c>
      <c r="DA16" s="376">
        <v>72700</v>
      </c>
      <c r="DB16" s="381">
        <v>2860</v>
      </c>
    </row>
    <row r="17" spans="1:106" s="21" customFormat="1" ht="22" customHeight="1">
      <c r="A17" s="36" t="s">
        <v>123</v>
      </c>
      <c r="B17" s="48"/>
      <c r="C17" s="229">
        <v>1625</v>
      </c>
      <c r="D17" s="229">
        <v>11884</v>
      </c>
      <c r="E17" s="229">
        <v>39</v>
      </c>
      <c r="F17" s="229">
        <v>542</v>
      </c>
      <c r="G17" s="229">
        <v>4</v>
      </c>
      <c r="H17" s="229">
        <v>18</v>
      </c>
      <c r="I17" s="229">
        <v>168</v>
      </c>
      <c r="J17" s="229">
        <v>1180</v>
      </c>
      <c r="K17" s="229">
        <v>155</v>
      </c>
      <c r="L17" s="229">
        <v>2374</v>
      </c>
      <c r="M17" s="295">
        <v>1</v>
      </c>
      <c r="N17" s="295">
        <v>2</v>
      </c>
      <c r="O17" s="229">
        <v>6</v>
      </c>
      <c r="P17" s="229">
        <v>34</v>
      </c>
      <c r="Q17" s="229">
        <v>34</v>
      </c>
      <c r="R17" s="229">
        <v>368</v>
      </c>
      <c r="S17" s="229">
        <v>399</v>
      </c>
      <c r="T17" s="229">
        <v>2169</v>
      </c>
      <c r="U17" s="229">
        <v>19</v>
      </c>
      <c r="V17" s="229">
        <v>163</v>
      </c>
      <c r="W17" s="229">
        <v>57</v>
      </c>
      <c r="X17" s="229">
        <v>156</v>
      </c>
      <c r="Y17" s="229">
        <v>36</v>
      </c>
      <c r="Z17" s="229">
        <v>143</v>
      </c>
      <c r="AA17" s="229">
        <v>177</v>
      </c>
      <c r="AB17" s="229">
        <v>656</v>
      </c>
      <c r="AC17" s="229">
        <v>215</v>
      </c>
      <c r="AD17" s="229">
        <v>501</v>
      </c>
      <c r="AE17" s="229">
        <v>24</v>
      </c>
      <c r="AF17" s="229">
        <v>104</v>
      </c>
      <c r="AG17" s="229">
        <v>140</v>
      </c>
      <c r="AH17" s="229">
        <v>2676</v>
      </c>
      <c r="AI17" s="229">
        <v>28</v>
      </c>
      <c r="AJ17" s="229">
        <v>287</v>
      </c>
      <c r="AK17" s="229">
        <v>123</v>
      </c>
      <c r="AL17" s="229">
        <v>511</v>
      </c>
      <c r="AM17" s="229">
        <v>4010</v>
      </c>
      <c r="AN17" s="229">
        <v>837</v>
      </c>
      <c r="AO17" s="229">
        <v>14</v>
      </c>
      <c r="AP17" s="229">
        <v>4861</v>
      </c>
      <c r="AQ17" s="229">
        <v>228</v>
      </c>
      <c r="AR17" s="229">
        <v>12105</v>
      </c>
      <c r="AS17" s="229">
        <v>9703</v>
      </c>
      <c r="AT17" s="229">
        <v>22036</v>
      </c>
      <c r="AU17" s="229">
        <v>3456</v>
      </c>
      <c r="AV17" s="229">
        <v>7269</v>
      </c>
      <c r="AW17" s="229">
        <v>3056</v>
      </c>
      <c r="AX17" s="229">
        <v>1743</v>
      </c>
      <c r="AY17" s="229">
        <v>1996</v>
      </c>
      <c r="AZ17" s="229">
        <v>3056</v>
      </c>
      <c r="BA17" s="229">
        <v>14689</v>
      </c>
      <c r="BB17" s="229">
        <v>4508</v>
      </c>
      <c r="BC17" s="229">
        <v>7009</v>
      </c>
      <c r="BD17" s="229">
        <v>5256</v>
      </c>
      <c r="BE17" s="229">
        <v>16128</v>
      </c>
      <c r="BF17" s="229">
        <v>4388</v>
      </c>
      <c r="BG17" s="229">
        <v>72554</v>
      </c>
      <c r="BH17" s="229">
        <v>99451</v>
      </c>
      <c r="BI17" s="321">
        <v>-454</v>
      </c>
      <c r="BJ17" s="229">
        <v>98997</v>
      </c>
      <c r="BK17" s="330">
        <v>45385</v>
      </c>
      <c r="BL17" s="330">
        <v>4705</v>
      </c>
      <c r="BM17" s="330">
        <v>22058</v>
      </c>
      <c r="BN17" s="330">
        <v>8334</v>
      </c>
      <c r="BO17" s="330">
        <v>72148</v>
      </c>
      <c r="BP17" s="229">
        <v>935</v>
      </c>
      <c r="BQ17" s="229">
        <v>888</v>
      </c>
      <c r="BR17" s="229">
        <v>47</v>
      </c>
      <c r="BS17" s="229">
        <v>40</v>
      </c>
      <c r="BT17" s="229">
        <v>518</v>
      </c>
      <c r="BU17" s="229">
        <v>198</v>
      </c>
      <c r="BV17" s="229">
        <v>100</v>
      </c>
      <c r="BW17" s="229">
        <v>91</v>
      </c>
      <c r="BX17" s="229">
        <v>17</v>
      </c>
      <c r="BY17" s="229">
        <v>11</v>
      </c>
      <c r="BZ17" s="229">
        <v>655</v>
      </c>
      <c r="CA17" s="229">
        <v>85</v>
      </c>
      <c r="CB17" s="229">
        <v>85</v>
      </c>
      <c r="CC17" s="229">
        <v>93</v>
      </c>
      <c r="CD17" s="229">
        <v>14</v>
      </c>
      <c r="CE17" s="229">
        <v>3</v>
      </c>
      <c r="CF17" s="229">
        <v>479062</v>
      </c>
      <c r="CG17" s="229">
        <v>428073</v>
      </c>
      <c r="CH17" s="229">
        <v>49717</v>
      </c>
      <c r="CI17" s="229">
        <v>1272</v>
      </c>
      <c r="CJ17" s="229">
        <v>2294</v>
      </c>
      <c r="CK17" s="229">
        <v>1277</v>
      </c>
      <c r="CL17" s="229">
        <v>885</v>
      </c>
      <c r="CM17" s="229">
        <v>392</v>
      </c>
      <c r="CN17" s="229">
        <v>37</v>
      </c>
      <c r="CO17" s="229">
        <v>59</v>
      </c>
      <c r="CP17" s="229">
        <v>80</v>
      </c>
      <c r="CQ17" s="229">
        <v>246</v>
      </c>
      <c r="CR17" s="229">
        <v>530</v>
      </c>
      <c r="CS17" s="229">
        <v>325</v>
      </c>
      <c r="CT17" s="229">
        <v>442043</v>
      </c>
      <c r="CU17" s="229">
        <v>314620</v>
      </c>
      <c r="CV17" s="229">
        <v>21332</v>
      </c>
      <c r="CW17" s="229" t="s">
        <v>472</v>
      </c>
      <c r="CX17" s="229">
        <v>18256.43</v>
      </c>
      <c r="CY17" s="229" t="s">
        <v>472</v>
      </c>
      <c r="CZ17" s="229">
        <v>137</v>
      </c>
      <c r="DA17" s="376">
        <v>16700</v>
      </c>
      <c r="DB17" s="376">
        <v>297</v>
      </c>
    </row>
    <row r="18" spans="1:106" s="21" customFormat="1" ht="22" customHeight="1">
      <c r="A18" s="37" t="s">
        <v>1</v>
      </c>
      <c r="B18" s="48"/>
      <c r="C18" s="229">
        <v>1189</v>
      </c>
      <c r="D18" s="229">
        <v>10043</v>
      </c>
      <c r="E18" s="229">
        <v>14</v>
      </c>
      <c r="F18" s="229">
        <v>157</v>
      </c>
      <c r="G18" s="295">
        <v>1</v>
      </c>
      <c r="H18" s="295">
        <v>59</v>
      </c>
      <c r="I18" s="229">
        <v>153</v>
      </c>
      <c r="J18" s="229">
        <v>909</v>
      </c>
      <c r="K18" s="229">
        <v>149</v>
      </c>
      <c r="L18" s="229">
        <v>3548</v>
      </c>
      <c r="M18" s="229">
        <v>1</v>
      </c>
      <c r="N18" s="229">
        <v>5</v>
      </c>
      <c r="O18" s="229">
        <v>3</v>
      </c>
      <c r="P18" s="229">
        <v>10</v>
      </c>
      <c r="Q18" s="229">
        <v>14</v>
      </c>
      <c r="R18" s="229">
        <v>395</v>
      </c>
      <c r="S18" s="229">
        <v>299</v>
      </c>
      <c r="T18" s="229">
        <v>1549</v>
      </c>
      <c r="U18" s="229">
        <v>11</v>
      </c>
      <c r="V18" s="229">
        <v>91</v>
      </c>
      <c r="W18" s="229">
        <v>30</v>
      </c>
      <c r="X18" s="229">
        <v>46</v>
      </c>
      <c r="Y18" s="229">
        <v>29</v>
      </c>
      <c r="Z18" s="229">
        <v>81</v>
      </c>
      <c r="AA18" s="229">
        <v>151</v>
      </c>
      <c r="AB18" s="229">
        <v>776</v>
      </c>
      <c r="AC18" s="229">
        <v>141</v>
      </c>
      <c r="AD18" s="229">
        <v>334</v>
      </c>
      <c r="AE18" s="229">
        <v>28</v>
      </c>
      <c r="AF18" s="229">
        <v>120</v>
      </c>
      <c r="AG18" s="229">
        <v>75</v>
      </c>
      <c r="AH18" s="229">
        <v>1212</v>
      </c>
      <c r="AI18" s="229">
        <v>15</v>
      </c>
      <c r="AJ18" s="229">
        <v>103</v>
      </c>
      <c r="AK18" s="229">
        <v>75</v>
      </c>
      <c r="AL18" s="229">
        <v>648</v>
      </c>
      <c r="AM18" s="229">
        <v>1943</v>
      </c>
      <c r="AN18" s="229">
        <v>251</v>
      </c>
      <c r="AO18" s="229">
        <v>332</v>
      </c>
      <c r="AP18" s="229">
        <v>2526</v>
      </c>
      <c r="AQ18" s="229">
        <v>0</v>
      </c>
      <c r="AR18" s="229">
        <v>49797</v>
      </c>
      <c r="AS18" s="229">
        <v>5746</v>
      </c>
      <c r="AT18" s="229">
        <v>55543</v>
      </c>
      <c r="AU18" s="229">
        <v>4280</v>
      </c>
      <c r="AV18" s="229">
        <v>4361</v>
      </c>
      <c r="AW18" s="229">
        <v>2689</v>
      </c>
      <c r="AX18" s="229">
        <v>2103</v>
      </c>
      <c r="AY18" s="229">
        <v>1200</v>
      </c>
      <c r="AZ18" s="229">
        <v>2550</v>
      </c>
      <c r="BA18" s="229">
        <v>9992</v>
      </c>
      <c r="BB18" s="229">
        <v>2238</v>
      </c>
      <c r="BC18" s="229">
        <v>3833</v>
      </c>
      <c r="BD18" s="229">
        <v>3746</v>
      </c>
      <c r="BE18" s="229">
        <v>6541</v>
      </c>
      <c r="BF18" s="229">
        <v>2940</v>
      </c>
      <c r="BG18" s="229">
        <v>46473</v>
      </c>
      <c r="BH18" s="229">
        <v>104542</v>
      </c>
      <c r="BI18" s="321">
        <v>-478</v>
      </c>
      <c r="BJ18" s="229">
        <v>104064</v>
      </c>
      <c r="BK18" s="330">
        <v>41946</v>
      </c>
      <c r="BL18" s="330">
        <v>3985</v>
      </c>
      <c r="BM18" s="330">
        <v>23585</v>
      </c>
      <c r="BN18" s="330">
        <v>6205</v>
      </c>
      <c r="BO18" s="330">
        <v>69516</v>
      </c>
      <c r="BP18" s="229">
        <v>590</v>
      </c>
      <c r="BQ18" s="229">
        <v>560</v>
      </c>
      <c r="BR18" s="229">
        <v>30</v>
      </c>
      <c r="BS18" s="229">
        <v>15</v>
      </c>
      <c r="BT18" s="229">
        <v>227</v>
      </c>
      <c r="BU18" s="229">
        <v>226</v>
      </c>
      <c r="BV18" s="229">
        <v>91</v>
      </c>
      <c r="BW18" s="229">
        <v>35</v>
      </c>
      <c r="BX18" s="229">
        <v>6</v>
      </c>
      <c r="BY18" s="229">
        <v>5</v>
      </c>
      <c r="BZ18" s="229">
        <v>386</v>
      </c>
      <c r="CA18" s="229">
        <v>95</v>
      </c>
      <c r="CB18" s="229">
        <v>61</v>
      </c>
      <c r="CC18" s="229">
        <v>48</v>
      </c>
      <c r="CD18" s="229" t="s">
        <v>160</v>
      </c>
      <c r="CE18" s="229" t="s">
        <v>160</v>
      </c>
      <c r="CF18" s="229">
        <v>284507</v>
      </c>
      <c r="CG18" s="229">
        <v>252093</v>
      </c>
      <c r="CH18" s="229">
        <v>30088</v>
      </c>
      <c r="CI18" s="229">
        <v>2326</v>
      </c>
      <c r="CJ18" s="229">
        <v>1632</v>
      </c>
      <c r="CK18" s="229">
        <v>964</v>
      </c>
      <c r="CL18" s="229">
        <v>724</v>
      </c>
      <c r="CM18" s="229">
        <v>240</v>
      </c>
      <c r="CN18" s="229">
        <v>20</v>
      </c>
      <c r="CO18" s="229">
        <v>49</v>
      </c>
      <c r="CP18" s="229">
        <v>78</v>
      </c>
      <c r="CQ18" s="229">
        <v>215</v>
      </c>
      <c r="CR18" s="229">
        <v>408</v>
      </c>
      <c r="CS18" s="229">
        <v>194</v>
      </c>
      <c r="CT18" s="229">
        <v>246291</v>
      </c>
      <c r="CU18" s="229">
        <v>189911</v>
      </c>
      <c r="CV18" s="229">
        <v>4022</v>
      </c>
      <c r="CW18" s="229" t="s">
        <v>472</v>
      </c>
      <c r="CX18" s="229" t="s">
        <v>472</v>
      </c>
      <c r="CY18" s="229">
        <v>1766</v>
      </c>
      <c r="CZ18" s="229">
        <v>114</v>
      </c>
      <c r="DA18" s="376">
        <v>10900</v>
      </c>
      <c r="DB18" s="376">
        <v>49</v>
      </c>
    </row>
    <row r="19" spans="1:106" s="21" customFormat="1" ht="22" customHeight="1">
      <c r="A19" s="36" t="s">
        <v>126</v>
      </c>
      <c r="B19" s="48"/>
      <c r="C19" s="229">
        <v>1514</v>
      </c>
      <c r="D19" s="229">
        <v>9869</v>
      </c>
      <c r="E19" s="229">
        <v>26</v>
      </c>
      <c r="F19" s="229">
        <v>310</v>
      </c>
      <c r="G19" s="229">
        <v>6</v>
      </c>
      <c r="H19" s="229">
        <v>45</v>
      </c>
      <c r="I19" s="229">
        <v>159</v>
      </c>
      <c r="J19" s="229">
        <v>1343</v>
      </c>
      <c r="K19" s="229">
        <v>117</v>
      </c>
      <c r="L19" s="229">
        <v>1680</v>
      </c>
      <c r="M19" s="229">
        <v>1</v>
      </c>
      <c r="N19" s="229">
        <v>4</v>
      </c>
      <c r="O19" s="229">
        <v>5</v>
      </c>
      <c r="P19" s="229">
        <v>14</v>
      </c>
      <c r="Q19" s="229">
        <v>29</v>
      </c>
      <c r="R19" s="229">
        <v>286</v>
      </c>
      <c r="S19" s="229">
        <v>373</v>
      </c>
      <c r="T19" s="229">
        <v>1996</v>
      </c>
      <c r="U19" s="229">
        <v>19</v>
      </c>
      <c r="V19" s="229">
        <v>155</v>
      </c>
      <c r="W19" s="229">
        <v>41</v>
      </c>
      <c r="X19" s="229">
        <v>87</v>
      </c>
      <c r="Y19" s="229">
        <v>38</v>
      </c>
      <c r="Z19" s="229">
        <v>135</v>
      </c>
      <c r="AA19" s="229">
        <v>272</v>
      </c>
      <c r="AB19" s="229">
        <v>1630</v>
      </c>
      <c r="AC19" s="229">
        <v>208</v>
      </c>
      <c r="AD19" s="229">
        <v>411</v>
      </c>
      <c r="AE19" s="229">
        <v>24</v>
      </c>
      <c r="AF19" s="229">
        <v>108</v>
      </c>
      <c r="AG19" s="229">
        <v>87</v>
      </c>
      <c r="AH19" s="229">
        <v>1057</v>
      </c>
      <c r="AI19" s="229">
        <v>14</v>
      </c>
      <c r="AJ19" s="229">
        <v>164</v>
      </c>
      <c r="AK19" s="229">
        <v>95</v>
      </c>
      <c r="AL19" s="229">
        <v>444</v>
      </c>
      <c r="AM19" s="229">
        <v>4190</v>
      </c>
      <c r="AN19" s="229">
        <v>596</v>
      </c>
      <c r="AO19" s="229">
        <v>10</v>
      </c>
      <c r="AP19" s="229">
        <v>4796</v>
      </c>
      <c r="AQ19" s="229">
        <v>1014</v>
      </c>
      <c r="AR19" s="229">
        <v>7236</v>
      </c>
      <c r="AS19" s="229">
        <v>9655</v>
      </c>
      <c r="AT19" s="229">
        <v>17905</v>
      </c>
      <c r="AU19" s="229">
        <v>5897</v>
      </c>
      <c r="AV19" s="229">
        <v>5070</v>
      </c>
      <c r="AW19" s="229">
        <v>1818</v>
      </c>
      <c r="AX19" s="229">
        <v>6313</v>
      </c>
      <c r="AY19" s="229">
        <v>1443</v>
      </c>
      <c r="AZ19" s="229">
        <v>2555</v>
      </c>
      <c r="BA19" s="229">
        <v>11128</v>
      </c>
      <c r="BB19" s="229">
        <v>2029</v>
      </c>
      <c r="BC19" s="229">
        <v>5169</v>
      </c>
      <c r="BD19" s="229">
        <v>3776</v>
      </c>
      <c r="BE19" s="229">
        <v>10797</v>
      </c>
      <c r="BF19" s="229">
        <v>3360</v>
      </c>
      <c r="BG19" s="229">
        <v>59355</v>
      </c>
      <c r="BH19" s="229">
        <v>82056</v>
      </c>
      <c r="BI19" s="321">
        <v>-375</v>
      </c>
      <c r="BJ19" s="229">
        <v>81681</v>
      </c>
      <c r="BK19" s="330">
        <v>35104</v>
      </c>
      <c r="BL19" s="330">
        <v>3683</v>
      </c>
      <c r="BM19" s="330">
        <v>19153</v>
      </c>
      <c r="BN19" s="330">
        <v>6816</v>
      </c>
      <c r="BO19" s="330">
        <v>57940</v>
      </c>
      <c r="BP19" s="229">
        <v>1166</v>
      </c>
      <c r="BQ19" s="229">
        <v>1126</v>
      </c>
      <c r="BR19" s="229">
        <v>40</v>
      </c>
      <c r="BS19" s="229">
        <v>25</v>
      </c>
      <c r="BT19" s="229">
        <v>540</v>
      </c>
      <c r="BU19" s="229">
        <v>400</v>
      </c>
      <c r="BV19" s="229">
        <v>135</v>
      </c>
      <c r="BW19" s="229">
        <v>78</v>
      </c>
      <c r="BX19" s="229">
        <v>7</v>
      </c>
      <c r="BY19" s="229">
        <v>6</v>
      </c>
      <c r="BZ19" s="229">
        <v>817</v>
      </c>
      <c r="CA19" s="229">
        <v>147</v>
      </c>
      <c r="CB19" s="229">
        <v>128</v>
      </c>
      <c r="CC19" s="229">
        <v>68</v>
      </c>
      <c r="CD19" s="229">
        <v>4</v>
      </c>
      <c r="CE19" s="229">
        <v>2</v>
      </c>
      <c r="CF19" s="229">
        <v>467786</v>
      </c>
      <c r="CG19" s="229">
        <v>433719</v>
      </c>
      <c r="CH19" s="229">
        <v>30934</v>
      </c>
      <c r="CI19" s="229">
        <v>3133</v>
      </c>
      <c r="CJ19" s="229">
        <v>3068</v>
      </c>
      <c r="CK19" s="229">
        <v>1611</v>
      </c>
      <c r="CL19" s="229">
        <v>1061</v>
      </c>
      <c r="CM19" s="229">
        <v>550</v>
      </c>
      <c r="CN19" s="229">
        <v>35</v>
      </c>
      <c r="CO19" s="229">
        <v>90</v>
      </c>
      <c r="CP19" s="229">
        <v>127</v>
      </c>
      <c r="CQ19" s="229">
        <v>380</v>
      </c>
      <c r="CR19" s="229">
        <v>719</v>
      </c>
      <c r="CS19" s="229">
        <v>260</v>
      </c>
      <c r="CT19" s="229">
        <v>410249</v>
      </c>
      <c r="CU19" s="235">
        <v>313326</v>
      </c>
      <c r="CV19" s="229">
        <v>12506</v>
      </c>
      <c r="CW19" s="229">
        <v>20460</v>
      </c>
      <c r="CX19" s="229" t="s">
        <v>472</v>
      </c>
      <c r="CY19" s="229" t="s">
        <v>472</v>
      </c>
      <c r="CZ19" s="229">
        <v>176</v>
      </c>
      <c r="DA19" s="376">
        <v>17000</v>
      </c>
      <c r="DB19" s="376">
        <v>207</v>
      </c>
    </row>
    <row r="20" spans="1:106" s="21" customFormat="1" ht="22" customHeight="1">
      <c r="A20" s="37" t="s">
        <v>88</v>
      </c>
      <c r="B20" s="48"/>
      <c r="C20" s="229">
        <v>249</v>
      </c>
      <c r="D20" s="229">
        <v>2687</v>
      </c>
      <c r="E20" s="229">
        <v>7</v>
      </c>
      <c r="F20" s="229">
        <v>182</v>
      </c>
      <c r="G20" s="229" t="s">
        <v>160</v>
      </c>
      <c r="H20" s="229" t="s">
        <v>160</v>
      </c>
      <c r="I20" s="229">
        <v>32</v>
      </c>
      <c r="J20" s="229">
        <v>387</v>
      </c>
      <c r="K20" s="229">
        <v>14</v>
      </c>
      <c r="L20" s="229">
        <v>796</v>
      </c>
      <c r="M20" s="295" t="s">
        <v>160</v>
      </c>
      <c r="N20" s="295" t="s">
        <v>160</v>
      </c>
      <c r="O20" s="229">
        <v>1</v>
      </c>
      <c r="P20" s="229">
        <v>1</v>
      </c>
      <c r="Q20" s="229">
        <v>9</v>
      </c>
      <c r="R20" s="229">
        <v>121</v>
      </c>
      <c r="S20" s="229">
        <v>60</v>
      </c>
      <c r="T20" s="229">
        <v>241</v>
      </c>
      <c r="U20" s="229">
        <v>3</v>
      </c>
      <c r="V20" s="229">
        <v>14</v>
      </c>
      <c r="W20" s="229">
        <v>10</v>
      </c>
      <c r="X20" s="229">
        <v>9</v>
      </c>
      <c r="Y20" s="229">
        <v>7</v>
      </c>
      <c r="Z20" s="229">
        <v>100</v>
      </c>
      <c r="AA20" s="229">
        <v>30</v>
      </c>
      <c r="AB20" s="229">
        <v>173</v>
      </c>
      <c r="AC20" s="229">
        <v>29</v>
      </c>
      <c r="AD20" s="229">
        <v>86</v>
      </c>
      <c r="AE20" s="229">
        <v>5</v>
      </c>
      <c r="AF20" s="229">
        <v>10</v>
      </c>
      <c r="AG20" s="229">
        <v>17</v>
      </c>
      <c r="AH20" s="229">
        <v>354</v>
      </c>
      <c r="AI20" s="229">
        <v>3</v>
      </c>
      <c r="AJ20" s="229">
        <v>24</v>
      </c>
      <c r="AK20" s="229">
        <v>22</v>
      </c>
      <c r="AL20" s="229">
        <v>189</v>
      </c>
      <c r="AM20" s="229">
        <v>3040</v>
      </c>
      <c r="AN20" s="229">
        <v>90</v>
      </c>
      <c r="AO20" s="229">
        <v>6</v>
      </c>
      <c r="AP20" s="229">
        <v>3136</v>
      </c>
      <c r="AQ20" s="229">
        <v>0</v>
      </c>
      <c r="AR20" s="229">
        <v>15206</v>
      </c>
      <c r="AS20" s="229">
        <v>2964</v>
      </c>
      <c r="AT20" s="229">
        <v>18170</v>
      </c>
      <c r="AU20" s="229">
        <v>1982</v>
      </c>
      <c r="AV20" s="229">
        <v>535</v>
      </c>
      <c r="AW20" s="229">
        <v>863</v>
      </c>
      <c r="AX20" s="229">
        <v>609</v>
      </c>
      <c r="AY20" s="229">
        <v>288</v>
      </c>
      <c r="AZ20" s="229">
        <v>463</v>
      </c>
      <c r="BA20" s="229">
        <v>2450</v>
      </c>
      <c r="BB20" s="229">
        <v>1160</v>
      </c>
      <c r="BC20" s="229">
        <v>1020</v>
      </c>
      <c r="BD20" s="229">
        <v>1069</v>
      </c>
      <c r="BE20" s="229">
        <v>1747</v>
      </c>
      <c r="BF20" s="229">
        <v>599</v>
      </c>
      <c r="BG20" s="229">
        <v>12785</v>
      </c>
      <c r="BH20" s="229">
        <v>34091</v>
      </c>
      <c r="BI20" s="321">
        <v>-156</v>
      </c>
      <c r="BJ20" s="229">
        <v>33935</v>
      </c>
      <c r="BK20" s="330">
        <v>7412</v>
      </c>
      <c r="BL20" s="330">
        <v>776</v>
      </c>
      <c r="BM20" s="330">
        <v>6865</v>
      </c>
      <c r="BN20" s="330">
        <v>1686</v>
      </c>
      <c r="BO20" s="330">
        <v>15053</v>
      </c>
      <c r="BP20" s="229">
        <v>96</v>
      </c>
      <c r="BQ20" s="229">
        <v>86</v>
      </c>
      <c r="BR20" s="229">
        <v>10</v>
      </c>
      <c r="BS20" s="229">
        <v>9</v>
      </c>
      <c r="BT20" s="229">
        <v>63</v>
      </c>
      <c r="BU20" s="229">
        <v>17</v>
      </c>
      <c r="BV20" s="229">
        <v>5</v>
      </c>
      <c r="BW20" s="229">
        <v>8</v>
      </c>
      <c r="BX20" s="229">
        <v>3</v>
      </c>
      <c r="BY20" s="229" t="s">
        <v>160</v>
      </c>
      <c r="BZ20" s="229">
        <v>74</v>
      </c>
      <c r="CA20" s="229">
        <v>8</v>
      </c>
      <c r="CB20" s="229">
        <v>3</v>
      </c>
      <c r="CC20" s="229">
        <v>7</v>
      </c>
      <c r="CD20" s="229">
        <v>1</v>
      </c>
      <c r="CE20" s="229">
        <v>3</v>
      </c>
      <c r="CF20" s="229">
        <v>39243</v>
      </c>
      <c r="CG20" s="229">
        <v>32786</v>
      </c>
      <c r="CH20" s="229">
        <v>5757</v>
      </c>
      <c r="CI20" s="229">
        <v>700</v>
      </c>
      <c r="CJ20" s="229">
        <v>236</v>
      </c>
      <c r="CK20" s="229">
        <v>135</v>
      </c>
      <c r="CL20" s="229">
        <v>88</v>
      </c>
      <c r="CM20" s="229">
        <v>47</v>
      </c>
      <c r="CN20" s="229">
        <v>4</v>
      </c>
      <c r="CO20" s="229">
        <v>4</v>
      </c>
      <c r="CP20" s="229">
        <v>10</v>
      </c>
      <c r="CQ20" s="229">
        <v>28</v>
      </c>
      <c r="CR20" s="229">
        <v>49</v>
      </c>
      <c r="CS20" s="229">
        <v>40</v>
      </c>
      <c r="CT20" s="229">
        <v>30981</v>
      </c>
      <c r="CU20" s="229">
        <v>18635</v>
      </c>
      <c r="CV20" s="229">
        <v>5165</v>
      </c>
      <c r="CW20" s="229" t="s">
        <v>472</v>
      </c>
      <c r="CX20" s="229">
        <v>1438.27</v>
      </c>
      <c r="CY20" s="229" t="s">
        <v>472</v>
      </c>
      <c r="CZ20" s="229">
        <v>10</v>
      </c>
      <c r="DA20" s="376">
        <v>1070</v>
      </c>
      <c r="DB20" s="376" t="s">
        <v>472</v>
      </c>
    </row>
    <row r="21" spans="1:106" s="21" customFormat="1" ht="22" customHeight="1">
      <c r="A21" s="37" t="s">
        <v>21</v>
      </c>
      <c r="B21" s="48"/>
      <c r="C21" s="229">
        <v>99</v>
      </c>
      <c r="D21" s="229">
        <v>579</v>
      </c>
      <c r="E21" s="229">
        <v>6</v>
      </c>
      <c r="F21" s="229">
        <v>42</v>
      </c>
      <c r="G21" s="295" t="s">
        <v>160</v>
      </c>
      <c r="H21" s="295" t="s">
        <v>160</v>
      </c>
      <c r="I21" s="229">
        <v>22</v>
      </c>
      <c r="J21" s="229">
        <v>80</v>
      </c>
      <c r="K21" s="229">
        <v>5</v>
      </c>
      <c r="L21" s="229">
        <v>44</v>
      </c>
      <c r="M21" s="295" t="s">
        <v>160</v>
      </c>
      <c r="N21" s="295" t="s">
        <v>160</v>
      </c>
      <c r="O21" s="229">
        <v>1</v>
      </c>
      <c r="P21" s="229">
        <v>1</v>
      </c>
      <c r="Q21" s="229" t="s">
        <v>160</v>
      </c>
      <c r="R21" s="229" t="s">
        <v>160</v>
      </c>
      <c r="S21" s="229">
        <v>23</v>
      </c>
      <c r="T21" s="229">
        <v>87</v>
      </c>
      <c r="U21" s="229" t="s">
        <v>160</v>
      </c>
      <c r="V21" s="229" t="s">
        <v>160</v>
      </c>
      <c r="W21" s="295" t="s">
        <v>160</v>
      </c>
      <c r="X21" s="295" t="s">
        <v>160</v>
      </c>
      <c r="Y21" s="229">
        <v>1</v>
      </c>
      <c r="Z21" s="229">
        <v>1</v>
      </c>
      <c r="AA21" s="229">
        <v>7</v>
      </c>
      <c r="AB21" s="229">
        <v>29</v>
      </c>
      <c r="AC21" s="229">
        <v>10</v>
      </c>
      <c r="AD21" s="229">
        <v>13</v>
      </c>
      <c r="AE21" s="295" t="s">
        <v>160</v>
      </c>
      <c r="AF21" s="295" t="s">
        <v>160</v>
      </c>
      <c r="AG21" s="229">
        <v>8</v>
      </c>
      <c r="AH21" s="229">
        <v>202</v>
      </c>
      <c r="AI21" s="229">
        <v>3</v>
      </c>
      <c r="AJ21" s="229">
        <v>12</v>
      </c>
      <c r="AK21" s="229">
        <v>13</v>
      </c>
      <c r="AL21" s="229">
        <v>68</v>
      </c>
      <c r="AM21" s="229">
        <v>404</v>
      </c>
      <c r="AN21" s="229">
        <v>146</v>
      </c>
      <c r="AO21" s="229">
        <v>2</v>
      </c>
      <c r="AP21" s="229">
        <v>552</v>
      </c>
      <c r="AQ21" s="229">
        <v>0</v>
      </c>
      <c r="AR21" s="229">
        <v>241</v>
      </c>
      <c r="AS21" s="229">
        <v>601</v>
      </c>
      <c r="AT21" s="229">
        <v>842</v>
      </c>
      <c r="AU21" s="229">
        <v>229</v>
      </c>
      <c r="AV21" s="229">
        <v>181</v>
      </c>
      <c r="AW21" s="229">
        <v>28</v>
      </c>
      <c r="AX21" s="229">
        <v>94</v>
      </c>
      <c r="AY21" s="229">
        <v>134</v>
      </c>
      <c r="AZ21" s="229">
        <v>147</v>
      </c>
      <c r="BA21" s="229">
        <v>1019</v>
      </c>
      <c r="BB21" s="229">
        <v>106</v>
      </c>
      <c r="BC21" s="229">
        <v>797</v>
      </c>
      <c r="BD21" s="229">
        <v>45</v>
      </c>
      <c r="BE21" s="229">
        <v>1199</v>
      </c>
      <c r="BF21" s="229">
        <v>108</v>
      </c>
      <c r="BG21" s="229">
        <v>4087</v>
      </c>
      <c r="BH21" s="229">
        <v>5481</v>
      </c>
      <c r="BI21" s="321">
        <v>-25</v>
      </c>
      <c r="BJ21" s="229">
        <v>5456</v>
      </c>
      <c r="BK21" s="330">
        <v>2482</v>
      </c>
      <c r="BL21" s="330">
        <v>285</v>
      </c>
      <c r="BM21" s="330">
        <v>1203</v>
      </c>
      <c r="BN21" s="330">
        <v>642</v>
      </c>
      <c r="BO21" s="330">
        <v>3970</v>
      </c>
      <c r="BP21" s="229">
        <v>82</v>
      </c>
      <c r="BQ21" s="229">
        <v>78</v>
      </c>
      <c r="BR21" s="229">
        <v>4</v>
      </c>
      <c r="BS21" s="229">
        <v>3</v>
      </c>
      <c r="BT21" s="229">
        <v>47</v>
      </c>
      <c r="BU21" s="229">
        <v>13</v>
      </c>
      <c r="BV21" s="229">
        <v>6</v>
      </c>
      <c r="BW21" s="229">
        <v>16</v>
      </c>
      <c r="BX21" s="229" t="s">
        <v>160</v>
      </c>
      <c r="BY21" s="229" t="s">
        <v>160</v>
      </c>
      <c r="BZ21" s="229">
        <v>56</v>
      </c>
      <c r="CA21" s="229">
        <v>10</v>
      </c>
      <c r="CB21" s="229">
        <v>4</v>
      </c>
      <c r="CC21" s="229">
        <v>12</v>
      </c>
      <c r="CD21" s="229" t="s">
        <v>160</v>
      </c>
      <c r="CE21" s="229" t="s">
        <v>160</v>
      </c>
      <c r="CF21" s="229">
        <v>41124</v>
      </c>
      <c r="CG21" s="229">
        <v>39873</v>
      </c>
      <c r="CH21" s="229">
        <v>1217</v>
      </c>
      <c r="CI21" s="229">
        <v>34</v>
      </c>
      <c r="CJ21" s="229">
        <v>208</v>
      </c>
      <c r="CK21" s="229">
        <v>115</v>
      </c>
      <c r="CL21" s="229">
        <v>79</v>
      </c>
      <c r="CM21" s="229">
        <v>36</v>
      </c>
      <c r="CN21" s="229">
        <v>4</v>
      </c>
      <c r="CO21" s="229">
        <v>9</v>
      </c>
      <c r="CP21" s="229">
        <v>4</v>
      </c>
      <c r="CQ21" s="229">
        <v>26</v>
      </c>
      <c r="CR21" s="229">
        <v>51</v>
      </c>
      <c r="CS21" s="229">
        <v>21</v>
      </c>
      <c r="CT21" s="229">
        <v>37563</v>
      </c>
      <c r="CU21" s="229">
        <v>28270</v>
      </c>
      <c r="CV21" s="229">
        <v>673</v>
      </c>
      <c r="CW21" s="229">
        <v>1715</v>
      </c>
      <c r="CX21" s="229">
        <v>867.15</v>
      </c>
      <c r="CY21" s="229" t="s">
        <v>472</v>
      </c>
      <c r="CZ21" s="229">
        <v>12</v>
      </c>
      <c r="DA21" s="376">
        <v>1670</v>
      </c>
      <c r="DB21" s="376" t="s">
        <v>472</v>
      </c>
    </row>
    <row r="22" spans="1:106" s="21" customFormat="1" ht="22" customHeight="1">
      <c r="A22" s="37" t="s">
        <v>82</v>
      </c>
      <c r="B22" s="48"/>
      <c r="C22" s="229">
        <v>152</v>
      </c>
      <c r="D22" s="229">
        <v>730</v>
      </c>
      <c r="E22" s="229">
        <v>10</v>
      </c>
      <c r="F22" s="229">
        <v>78</v>
      </c>
      <c r="G22" s="229">
        <v>1</v>
      </c>
      <c r="H22" s="229">
        <v>13</v>
      </c>
      <c r="I22" s="229">
        <v>21</v>
      </c>
      <c r="J22" s="229">
        <v>74</v>
      </c>
      <c r="K22" s="229">
        <v>14</v>
      </c>
      <c r="L22" s="229">
        <v>90</v>
      </c>
      <c r="M22" s="295" t="s">
        <v>160</v>
      </c>
      <c r="N22" s="295" t="s">
        <v>160</v>
      </c>
      <c r="O22" s="229" t="s">
        <v>160</v>
      </c>
      <c r="P22" s="229" t="s">
        <v>160</v>
      </c>
      <c r="Q22" s="229" t="s">
        <v>160</v>
      </c>
      <c r="R22" s="229" t="s">
        <v>160</v>
      </c>
      <c r="S22" s="229">
        <v>36</v>
      </c>
      <c r="T22" s="229">
        <v>127</v>
      </c>
      <c r="U22" s="229">
        <v>2</v>
      </c>
      <c r="V22" s="229">
        <v>9</v>
      </c>
      <c r="W22" s="295" t="s">
        <v>160</v>
      </c>
      <c r="X22" s="295" t="s">
        <v>160</v>
      </c>
      <c r="Y22" s="229">
        <v>3</v>
      </c>
      <c r="Z22" s="229">
        <v>3</v>
      </c>
      <c r="AA22" s="229">
        <v>20</v>
      </c>
      <c r="AB22" s="229">
        <v>92</v>
      </c>
      <c r="AC22" s="229">
        <v>21</v>
      </c>
      <c r="AD22" s="229">
        <v>33</v>
      </c>
      <c r="AE22" s="229">
        <v>3</v>
      </c>
      <c r="AF22" s="229">
        <v>3</v>
      </c>
      <c r="AG22" s="229">
        <v>7</v>
      </c>
      <c r="AH22" s="229">
        <v>164</v>
      </c>
      <c r="AI22" s="229">
        <v>2</v>
      </c>
      <c r="AJ22" s="229">
        <v>14</v>
      </c>
      <c r="AK22" s="229">
        <v>12</v>
      </c>
      <c r="AL22" s="229">
        <v>30</v>
      </c>
      <c r="AM22" s="229">
        <v>386</v>
      </c>
      <c r="AN22" s="229">
        <v>161</v>
      </c>
      <c r="AO22" s="229">
        <v>4</v>
      </c>
      <c r="AP22" s="229">
        <v>551</v>
      </c>
      <c r="AQ22" s="229">
        <v>228</v>
      </c>
      <c r="AR22" s="229">
        <v>101</v>
      </c>
      <c r="AS22" s="229">
        <v>821</v>
      </c>
      <c r="AT22" s="229">
        <v>1150</v>
      </c>
      <c r="AU22" s="229">
        <v>480</v>
      </c>
      <c r="AV22" s="229">
        <v>228</v>
      </c>
      <c r="AW22" s="229">
        <v>16</v>
      </c>
      <c r="AX22" s="229">
        <v>241</v>
      </c>
      <c r="AY22" s="229">
        <v>177</v>
      </c>
      <c r="AZ22" s="229">
        <v>303</v>
      </c>
      <c r="BA22" s="229">
        <v>1328</v>
      </c>
      <c r="BB22" s="229">
        <v>115</v>
      </c>
      <c r="BC22" s="229">
        <v>1172</v>
      </c>
      <c r="BD22" s="229">
        <v>560</v>
      </c>
      <c r="BE22" s="229">
        <v>938</v>
      </c>
      <c r="BF22" s="229">
        <v>277</v>
      </c>
      <c r="BG22" s="229">
        <v>5835</v>
      </c>
      <c r="BH22" s="229">
        <v>7536</v>
      </c>
      <c r="BI22" s="321">
        <v>-34</v>
      </c>
      <c r="BJ22" s="229">
        <v>7502</v>
      </c>
      <c r="BK22" s="330">
        <v>3716</v>
      </c>
      <c r="BL22" s="330">
        <v>408</v>
      </c>
      <c r="BM22" s="330">
        <v>1732</v>
      </c>
      <c r="BN22" s="330">
        <v>837</v>
      </c>
      <c r="BO22" s="330">
        <v>5856</v>
      </c>
      <c r="BP22" s="229">
        <v>120</v>
      </c>
      <c r="BQ22" s="229">
        <v>115</v>
      </c>
      <c r="BR22" s="229">
        <v>5</v>
      </c>
      <c r="BS22" s="229">
        <v>3</v>
      </c>
      <c r="BT22" s="229">
        <v>53</v>
      </c>
      <c r="BU22" s="229">
        <v>33</v>
      </c>
      <c r="BV22" s="229">
        <v>21</v>
      </c>
      <c r="BW22" s="229">
        <v>8</v>
      </c>
      <c r="BX22" s="229">
        <v>5</v>
      </c>
      <c r="BY22" s="229" t="s">
        <v>160</v>
      </c>
      <c r="BZ22" s="229">
        <v>73</v>
      </c>
      <c r="CA22" s="229">
        <v>16</v>
      </c>
      <c r="CB22" s="229">
        <v>17</v>
      </c>
      <c r="CC22" s="229">
        <v>14</v>
      </c>
      <c r="CD22" s="229" t="s">
        <v>160</v>
      </c>
      <c r="CE22" s="229" t="s">
        <v>160</v>
      </c>
      <c r="CF22" s="229">
        <v>58905</v>
      </c>
      <c r="CG22" s="229">
        <v>56835</v>
      </c>
      <c r="CH22" s="229">
        <v>1894</v>
      </c>
      <c r="CI22" s="229">
        <v>176</v>
      </c>
      <c r="CJ22" s="229">
        <v>274</v>
      </c>
      <c r="CK22" s="229">
        <v>166</v>
      </c>
      <c r="CL22" s="229">
        <v>114</v>
      </c>
      <c r="CM22" s="229">
        <v>52</v>
      </c>
      <c r="CN22" s="229">
        <v>1</v>
      </c>
      <c r="CO22" s="229">
        <v>9</v>
      </c>
      <c r="CP22" s="229">
        <v>9</v>
      </c>
      <c r="CQ22" s="229">
        <v>45</v>
      </c>
      <c r="CR22" s="229">
        <v>58</v>
      </c>
      <c r="CS22" s="229">
        <v>44</v>
      </c>
      <c r="CT22" s="229">
        <v>50338</v>
      </c>
      <c r="CU22" s="229">
        <v>44702</v>
      </c>
      <c r="CV22" s="229">
        <v>1771</v>
      </c>
      <c r="CW22" s="229" t="s">
        <v>472</v>
      </c>
      <c r="CX22" s="229">
        <v>671.77</v>
      </c>
      <c r="CY22" s="229" t="s">
        <v>472</v>
      </c>
      <c r="CZ22" s="229">
        <v>17</v>
      </c>
      <c r="DA22" s="376">
        <v>2290</v>
      </c>
      <c r="DB22" s="376">
        <v>6</v>
      </c>
    </row>
    <row r="23" spans="1:106" s="21" customFormat="1" ht="22" customHeight="1">
      <c r="A23" s="37" t="s">
        <v>127</v>
      </c>
      <c r="B23" s="48"/>
      <c r="C23" s="229">
        <v>684</v>
      </c>
      <c r="D23" s="229">
        <v>4740</v>
      </c>
      <c r="E23" s="229">
        <v>23</v>
      </c>
      <c r="F23" s="229">
        <v>241</v>
      </c>
      <c r="G23" s="229" t="s">
        <v>160</v>
      </c>
      <c r="H23" s="229" t="s">
        <v>160</v>
      </c>
      <c r="I23" s="229">
        <v>123</v>
      </c>
      <c r="J23" s="229">
        <v>934</v>
      </c>
      <c r="K23" s="229">
        <v>59</v>
      </c>
      <c r="L23" s="229">
        <v>705</v>
      </c>
      <c r="M23" s="295" t="s">
        <v>160</v>
      </c>
      <c r="N23" s="295" t="s">
        <v>160</v>
      </c>
      <c r="O23" s="229">
        <v>2</v>
      </c>
      <c r="P23" s="229">
        <v>2</v>
      </c>
      <c r="Q23" s="229">
        <v>15</v>
      </c>
      <c r="R23" s="229">
        <v>142</v>
      </c>
      <c r="S23" s="229">
        <v>168</v>
      </c>
      <c r="T23" s="229">
        <v>970</v>
      </c>
      <c r="U23" s="229">
        <v>8</v>
      </c>
      <c r="V23" s="229">
        <v>41</v>
      </c>
      <c r="W23" s="229">
        <v>15</v>
      </c>
      <c r="X23" s="229">
        <v>25</v>
      </c>
      <c r="Y23" s="229">
        <v>10</v>
      </c>
      <c r="Z23" s="229">
        <v>22</v>
      </c>
      <c r="AA23" s="229">
        <v>49</v>
      </c>
      <c r="AB23" s="229">
        <v>220</v>
      </c>
      <c r="AC23" s="229">
        <v>85</v>
      </c>
      <c r="AD23" s="229">
        <v>169</v>
      </c>
      <c r="AE23" s="229">
        <v>7</v>
      </c>
      <c r="AF23" s="229">
        <v>10</v>
      </c>
      <c r="AG23" s="229">
        <v>50</v>
      </c>
      <c r="AH23" s="229">
        <v>989</v>
      </c>
      <c r="AI23" s="229">
        <v>15</v>
      </c>
      <c r="AJ23" s="229">
        <v>106</v>
      </c>
      <c r="AK23" s="229">
        <v>55</v>
      </c>
      <c r="AL23" s="229">
        <v>164</v>
      </c>
      <c r="AM23" s="229">
        <v>4123</v>
      </c>
      <c r="AN23" s="229">
        <v>246</v>
      </c>
      <c r="AO23" s="229">
        <v>14</v>
      </c>
      <c r="AP23" s="229">
        <v>4383</v>
      </c>
      <c r="AQ23" s="229">
        <v>0</v>
      </c>
      <c r="AR23" s="229">
        <v>2555</v>
      </c>
      <c r="AS23" s="229">
        <v>3686</v>
      </c>
      <c r="AT23" s="229">
        <v>6241</v>
      </c>
      <c r="AU23" s="229">
        <v>1957</v>
      </c>
      <c r="AV23" s="229">
        <v>2028</v>
      </c>
      <c r="AW23" s="229">
        <v>1392</v>
      </c>
      <c r="AX23" s="229">
        <v>585</v>
      </c>
      <c r="AY23" s="229">
        <v>892</v>
      </c>
      <c r="AZ23" s="229">
        <v>1510</v>
      </c>
      <c r="BA23" s="229">
        <v>6889</v>
      </c>
      <c r="BB23" s="229">
        <v>455</v>
      </c>
      <c r="BC23" s="229">
        <v>2368</v>
      </c>
      <c r="BD23" s="229">
        <v>1493</v>
      </c>
      <c r="BE23" s="229">
        <v>6240</v>
      </c>
      <c r="BF23" s="229">
        <v>1596</v>
      </c>
      <c r="BG23" s="229">
        <v>27405</v>
      </c>
      <c r="BH23" s="229">
        <v>38029</v>
      </c>
      <c r="BI23" s="321">
        <v>-174</v>
      </c>
      <c r="BJ23" s="229">
        <v>37855</v>
      </c>
      <c r="BK23" s="330">
        <v>21568</v>
      </c>
      <c r="BL23" s="330">
        <v>2296</v>
      </c>
      <c r="BM23" s="330">
        <v>10172</v>
      </c>
      <c r="BN23" s="330">
        <v>4930</v>
      </c>
      <c r="BO23" s="330">
        <v>34036</v>
      </c>
      <c r="BP23" s="229">
        <v>1075</v>
      </c>
      <c r="BQ23" s="229">
        <v>1040</v>
      </c>
      <c r="BR23" s="229">
        <v>35</v>
      </c>
      <c r="BS23" s="229">
        <v>22</v>
      </c>
      <c r="BT23" s="229">
        <v>419</v>
      </c>
      <c r="BU23" s="229">
        <v>382</v>
      </c>
      <c r="BV23" s="229">
        <v>162</v>
      </c>
      <c r="BW23" s="229">
        <v>94</v>
      </c>
      <c r="BX23" s="229">
        <v>8</v>
      </c>
      <c r="BY23" s="229">
        <v>10</v>
      </c>
      <c r="BZ23" s="229">
        <v>600</v>
      </c>
      <c r="CA23" s="229">
        <v>176</v>
      </c>
      <c r="CB23" s="229">
        <v>177</v>
      </c>
      <c r="CC23" s="229">
        <v>114</v>
      </c>
      <c r="CD23" s="229">
        <v>6</v>
      </c>
      <c r="CE23" s="229">
        <v>2</v>
      </c>
      <c r="CF23" s="229">
        <v>532083</v>
      </c>
      <c r="CG23" s="229">
        <v>490666</v>
      </c>
      <c r="CH23" s="229">
        <v>39436</v>
      </c>
      <c r="CI23" s="229">
        <v>1981</v>
      </c>
      <c r="CJ23" s="229">
        <v>2655</v>
      </c>
      <c r="CK23" s="229">
        <v>1694</v>
      </c>
      <c r="CL23" s="229">
        <v>1104</v>
      </c>
      <c r="CM23" s="229">
        <v>590</v>
      </c>
      <c r="CN23" s="229">
        <v>45</v>
      </c>
      <c r="CO23" s="229">
        <v>90</v>
      </c>
      <c r="CP23" s="229">
        <v>149</v>
      </c>
      <c r="CQ23" s="229">
        <v>382</v>
      </c>
      <c r="CR23" s="229">
        <v>680</v>
      </c>
      <c r="CS23" s="229">
        <v>348</v>
      </c>
      <c r="CT23" s="229">
        <v>510361</v>
      </c>
      <c r="CU23" s="229">
        <v>393411</v>
      </c>
      <c r="CV23" s="229">
        <v>1611</v>
      </c>
      <c r="CW23" s="229">
        <v>89829</v>
      </c>
      <c r="CX23" s="229">
        <v>15762.96</v>
      </c>
      <c r="CY23" s="229" t="s">
        <v>472</v>
      </c>
      <c r="CZ23" s="229">
        <v>151</v>
      </c>
      <c r="DA23" s="376">
        <v>19000</v>
      </c>
      <c r="DB23" s="376">
        <v>1220</v>
      </c>
    </row>
    <row r="24" spans="1:106" s="21" customFormat="1" ht="22" customHeight="1">
      <c r="A24" s="37" t="s">
        <v>136</v>
      </c>
      <c r="B24" s="48"/>
      <c r="C24" s="229">
        <v>327</v>
      </c>
      <c r="D24" s="229">
        <v>2094</v>
      </c>
      <c r="E24" s="229">
        <v>24</v>
      </c>
      <c r="F24" s="229">
        <v>227</v>
      </c>
      <c r="G24" s="295" t="s">
        <v>160</v>
      </c>
      <c r="H24" s="295" t="s">
        <v>160</v>
      </c>
      <c r="I24" s="229">
        <v>63</v>
      </c>
      <c r="J24" s="229">
        <v>341</v>
      </c>
      <c r="K24" s="229">
        <v>34</v>
      </c>
      <c r="L24" s="229">
        <v>449</v>
      </c>
      <c r="M24" s="295" t="s">
        <v>160</v>
      </c>
      <c r="N24" s="295" t="s">
        <v>160</v>
      </c>
      <c r="O24" s="295" t="s">
        <v>160</v>
      </c>
      <c r="P24" s="295" t="s">
        <v>160</v>
      </c>
      <c r="Q24" s="229">
        <v>5</v>
      </c>
      <c r="R24" s="229">
        <v>40</v>
      </c>
      <c r="S24" s="229">
        <v>73</v>
      </c>
      <c r="T24" s="229">
        <v>354</v>
      </c>
      <c r="U24" s="229">
        <v>3</v>
      </c>
      <c r="V24" s="229">
        <v>10</v>
      </c>
      <c r="W24" s="229">
        <v>4</v>
      </c>
      <c r="X24" s="229">
        <v>20</v>
      </c>
      <c r="Y24" s="229">
        <v>5</v>
      </c>
      <c r="Z24" s="229">
        <v>14</v>
      </c>
      <c r="AA24" s="229">
        <v>24</v>
      </c>
      <c r="AB24" s="229">
        <v>80</v>
      </c>
      <c r="AC24" s="229">
        <v>32</v>
      </c>
      <c r="AD24" s="229">
        <v>127</v>
      </c>
      <c r="AE24" s="229">
        <v>1</v>
      </c>
      <c r="AF24" s="229">
        <v>1</v>
      </c>
      <c r="AG24" s="229">
        <v>27</v>
      </c>
      <c r="AH24" s="229">
        <v>305</v>
      </c>
      <c r="AI24" s="229">
        <v>9</v>
      </c>
      <c r="AJ24" s="229">
        <v>60</v>
      </c>
      <c r="AK24" s="229">
        <v>23</v>
      </c>
      <c r="AL24" s="229">
        <v>66</v>
      </c>
      <c r="AM24" s="229">
        <v>1059</v>
      </c>
      <c r="AN24" s="229">
        <v>744</v>
      </c>
      <c r="AO24" s="229">
        <v>236</v>
      </c>
      <c r="AP24" s="229">
        <v>2039</v>
      </c>
      <c r="AQ24" s="229">
        <v>0</v>
      </c>
      <c r="AR24" s="229">
        <v>1493</v>
      </c>
      <c r="AS24" s="229">
        <v>1658</v>
      </c>
      <c r="AT24" s="229">
        <v>3151</v>
      </c>
      <c r="AU24" s="229">
        <v>965</v>
      </c>
      <c r="AV24" s="229">
        <v>874</v>
      </c>
      <c r="AW24" s="229">
        <v>423</v>
      </c>
      <c r="AX24" s="229">
        <v>268</v>
      </c>
      <c r="AY24" s="229">
        <v>390</v>
      </c>
      <c r="AZ24" s="229">
        <v>558</v>
      </c>
      <c r="BA24" s="229">
        <v>3061</v>
      </c>
      <c r="BB24" s="229">
        <v>368</v>
      </c>
      <c r="BC24" s="229">
        <v>1793</v>
      </c>
      <c r="BD24" s="229">
        <v>930</v>
      </c>
      <c r="BE24" s="229">
        <v>2082</v>
      </c>
      <c r="BF24" s="229">
        <v>920</v>
      </c>
      <c r="BG24" s="229">
        <v>12632</v>
      </c>
      <c r="BH24" s="229">
        <v>17822</v>
      </c>
      <c r="BI24" s="321">
        <v>-81</v>
      </c>
      <c r="BJ24" s="229">
        <v>17741</v>
      </c>
      <c r="BK24" s="330">
        <v>8695</v>
      </c>
      <c r="BL24" s="330">
        <v>947</v>
      </c>
      <c r="BM24" s="330">
        <v>4180</v>
      </c>
      <c r="BN24" s="330">
        <v>2128</v>
      </c>
      <c r="BO24" s="330">
        <v>13822</v>
      </c>
      <c r="BP24" s="229">
        <v>391</v>
      </c>
      <c r="BQ24" s="229">
        <v>379</v>
      </c>
      <c r="BR24" s="229">
        <v>12</v>
      </c>
      <c r="BS24" s="229">
        <v>11</v>
      </c>
      <c r="BT24" s="229">
        <v>202</v>
      </c>
      <c r="BU24" s="229">
        <v>110</v>
      </c>
      <c r="BV24" s="229">
        <v>48</v>
      </c>
      <c r="BW24" s="229">
        <v>22</v>
      </c>
      <c r="BX24" s="229">
        <v>6</v>
      </c>
      <c r="BY24" s="229">
        <v>3</v>
      </c>
      <c r="BZ24" s="229">
        <v>259</v>
      </c>
      <c r="CA24" s="229">
        <v>51</v>
      </c>
      <c r="CB24" s="229">
        <v>54</v>
      </c>
      <c r="CC24" s="229">
        <v>20</v>
      </c>
      <c r="CD24" s="229">
        <v>5</v>
      </c>
      <c r="CE24" s="229">
        <v>2</v>
      </c>
      <c r="CF24" s="229">
        <v>165455</v>
      </c>
      <c r="CG24" s="229">
        <v>149675</v>
      </c>
      <c r="CH24" s="229">
        <v>14738</v>
      </c>
      <c r="CI24" s="229">
        <v>1042</v>
      </c>
      <c r="CJ24" s="229">
        <v>939</v>
      </c>
      <c r="CK24" s="229">
        <v>611</v>
      </c>
      <c r="CL24" s="229">
        <v>406</v>
      </c>
      <c r="CM24" s="229">
        <v>205</v>
      </c>
      <c r="CN24" s="229">
        <v>22</v>
      </c>
      <c r="CO24" s="229">
        <v>36</v>
      </c>
      <c r="CP24" s="229">
        <v>53</v>
      </c>
      <c r="CQ24" s="229">
        <v>143</v>
      </c>
      <c r="CR24" s="229">
        <v>229</v>
      </c>
      <c r="CS24" s="229">
        <v>128</v>
      </c>
      <c r="CT24" s="229">
        <v>153889</v>
      </c>
      <c r="CU24" s="229">
        <v>107990</v>
      </c>
      <c r="CV24" s="229" t="s">
        <v>472</v>
      </c>
      <c r="CW24" s="229">
        <v>20509</v>
      </c>
      <c r="CX24" s="229">
        <v>3908.49</v>
      </c>
      <c r="CY24" s="229">
        <v>1031</v>
      </c>
      <c r="CZ24" s="229">
        <v>46</v>
      </c>
      <c r="DA24" s="376">
        <v>6430</v>
      </c>
      <c r="DB24" s="376">
        <v>205</v>
      </c>
    </row>
    <row r="25" spans="1:106" s="21" customFormat="1" ht="22" customHeight="1">
      <c r="A25" s="37" t="s">
        <v>102</v>
      </c>
      <c r="B25" s="48"/>
      <c r="C25" s="229">
        <v>424</v>
      </c>
      <c r="D25" s="229">
        <v>2953</v>
      </c>
      <c r="E25" s="229">
        <v>9</v>
      </c>
      <c r="F25" s="229">
        <v>143</v>
      </c>
      <c r="G25" s="295" t="s">
        <v>160</v>
      </c>
      <c r="H25" s="295" t="s">
        <v>160</v>
      </c>
      <c r="I25" s="229">
        <v>41</v>
      </c>
      <c r="J25" s="229">
        <v>193</v>
      </c>
      <c r="K25" s="229">
        <v>41</v>
      </c>
      <c r="L25" s="229">
        <v>559</v>
      </c>
      <c r="M25" s="295" t="s">
        <v>160</v>
      </c>
      <c r="N25" s="295" t="s">
        <v>160</v>
      </c>
      <c r="O25" s="229" t="s">
        <v>160</v>
      </c>
      <c r="P25" s="229" t="s">
        <v>160</v>
      </c>
      <c r="Q25" s="229">
        <v>7</v>
      </c>
      <c r="R25" s="229">
        <v>103</v>
      </c>
      <c r="S25" s="229">
        <v>123</v>
      </c>
      <c r="T25" s="229">
        <v>716</v>
      </c>
      <c r="U25" s="229">
        <v>6</v>
      </c>
      <c r="V25" s="229">
        <v>39</v>
      </c>
      <c r="W25" s="229">
        <v>4</v>
      </c>
      <c r="X25" s="229">
        <v>30</v>
      </c>
      <c r="Y25" s="229">
        <v>11</v>
      </c>
      <c r="Z25" s="229">
        <v>35</v>
      </c>
      <c r="AA25" s="229">
        <v>40</v>
      </c>
      <c r="AB25" s="229">
        <v>225</v>
      </c>
      <c r="AC25" s="229">
        <v>55</v>
      </c>
      <c r="AD25" s="229">
        <v>129</v>
      </c>
      <c r="AE25" s="229">
        <v>7</v>
      </c>
      <c r="AF25" s="229">
        <v>67</v>
      </c>
      <c r="AG25" s="229">
        <v>33</v>
      </c>
      <c r="AH25" s="229">
        <v>531</v>
      </c>
      <c r="AI25" s="229">
        <v>16</v>
      </c>
      <c r="AJ25" s="229">
        <v>84</v>
      </c>
      <c r="AK25" s="229">
        <v>31</v>
      </c>
      <c r="AL25" s="229">
        <v>99</v>
      </c>
      <c r="AM25" s="229">
        <v>1065</v>
      </c>
      <c r="AN25" s="229">
        <v>222</v>
      </c>
      <c r="AO25" s="229">
        <v>0</v>
      </c>
      <c r="AP25" s="229">
        <v>1287</v>
      </c>
      <c r="AQ25" s="229">
        <v>0</v>
      </c>
      <c r="AR25" s="229">
        <v>4256</v>
      </c>
      <c r="AS25" s="229">
        <v>2424</v>
      </c>
      <c r="AT25" s="229">
        <v>6680</v>
      </c>
      <c r="AU25" s="229">
        <v>1078</v>
      </c>
      <c r="AV25" s="229">
        <v>1773</v>
      </c>
      <c r="AW25" s="229">
        <v>338</v>
      </c>
      <c r="AX25" s="229">
        <v>533</v>
      </c>
      <c r="AY25" s="229">
        <v>454</v>
      </c>
      <c r="AZ25" s="229">
        <v>968</v>
      </c>
      <c r="BA25" s="229">
        <v>3994</v>
      </c>
      <c r="BB25" s="229">
        <v>395</v>
      </c>
      <c r="BC25" s="229">
        <v>2602</v>
      </c>
      <c r="BD25" s="229">
        <v>1445</v>
      </c>
      <c r="BE25" s="229">
        <v>2867</v>
      </c>
      <c r="BF25" s="229">
        <v>1328</v>
      </c>
      <c r="BG25" s="229">
        <v>17775</v>
      </c>
      <c r="BH25" s="229">
        <v>25742</v>
      </c>
      <c r="BI25" s="321">
        <v>-118</v>
      </c>
      <c r="BJ25" s="229">
        <v>25624</v>
      </c>
      <c r="BK25" s="330">
        <v>12341</v>
      </c>
      <c r="BL25" s="330">
        <v>1277</v>
      </c>
      <c r="BM25" s="330">
        <v>5836</v>
      </c>
      <c r="BN25" s="330">
        <v>2498</v>
      </c>
      <c r="BO25" s="330">
        <v>19454</v>
      </c>
      <c r="BP25" s="229">
        <v>352</v>
      </c>
      <c r="BQ25" s="229">
        <v>347</v>
      </c>
      <c r="BR25" s="229">
        <v>5</v>
      </c>
      <c r="BS25" s="229">
        <v>3</v>
      </c>
      <c r="BT25" s="229">
        <v>181</v>
      </c>
      <c r="BU25" s="229">
        <v>114</v>
      </c>
      <c r="BV25" s="229">
        <v>32</v>
      </c>
      <c r="BW25" s="229">
        <v>23</v>
      </c>
      <c r="BX25" s="229">
        <v>1</v>
      </c>
      <c r="BY25" s="229">
        <v>1</v>
      </c>
      <c r="BZ25" s="229">
        <v>281</v>
      </c>
      <c r="CA25" s="229">
        <v>32</v>
      </c>
      <c r="CB25" s="229">
        <v>23</v>
      </c>
      <c r="CC25" s="229">
        <v>15</v>
      </c>
      <c r="CD25" s="229">
        <v>1</v>
      </c>
      <c r="CE25" s="229" t="s">
        <v>160</v>
      </c>
      <c r="CF25" s="229">
        <v>122869</v>
      </c>
      <c r="CG25" s="229">
        <v>116498</v>
      </c>
      <c r="CH25" s="229">
        <v>6060</v>
      </c>
      <c r="CI25" s="229">
        <v>311</v>
      </c>
      <c r="CJ25" s="229">
        <v>822</v>
      </c>
      <c r="CK25" s="229">
        <v>400</v>
      </c>
      <c r="CL25" s="229">
        <v>288</v>
      </c>
      <c r="CM25" s="229">
        <v>112</v>
      </c>
      <c r="CN25" s="229">
        <v>4</v>
      </c>
      <c r="CO25" s="229">
        <v>13</v>
      </c>
      <c r="CP25" s="229">
        <v>26</v>
      </c>
      <c r="CQ25" s="229">
        <v>71</v>
      </c>
      <c r="CR25" s="229">
        <v>190</v>
      </c>
      <c r="CS25" s="229">
        <v>96</v>
      </c>
      <c r="CT25" s="229">
        <v>113132</v>
      </c>
      <c r="CU25" s="229">
        <v>99533</v>
      </c>
      <c r="CV25" s="229">
        <v>1926</v>
      </c>
      <c r="CW25" s="229" t="s">
        <v>472</v>
      </c>
      <c r="CX25" s="229">
        <v>4132.12</v>
      </c>
      <c r="CY25" s="229" t="s">
        <v>472</v>
      </c>
      <c r="CZ25" s="229">
        <v>35</v>
      </c>
      <c r="DA25" s="376">
        <v>6260</v>
      </c>
      <c r="DB25" s="376">
        <v>78</v>
      </c>
    </row>
    <row r="26" spans="1:106" s="21" customFormat="1" ht="22" customHeight="1">
      <c r="A26" s="37" t="s">
        <v>103</v>
      </c>
      <c r="B26" s="48"/>
      <c r="C26" s="229">
        <v>258</v>
      </c>
      <c r="D26" s="229">
        <v>1716</v>
      </c>
      <c r="E26" s="229">
        <v>6</v>
      </c>
      <c r="F26" s="229">
        <v>79</v>
      </c>
      <c r="G26" s="295">
        <v>1</v>
      </c>
      <c r="H26" s="295">
        <v>16</v>
      </c>
      <c r="I26" s="229">
        <v>26</v>
      </c>
      <c r="J26" s="229">
        <v>128</v>
      </c>
      <c r="K26" s="229">
        <v>21</v>
      </c>
      <c r="L26" s="229">
        <v>291</v>
      </c>
      <c r="M26" s="295" t="s">
        <v>160</v>
      </c>
      <c r="N26" s="295" t="s">
        <v>160</v>
      </c>
      <c r="O26" s="229">
        <v>1</v>
      </c>
      <c r="P26" s="229">
        <v>5</v>
      </c>
      <c r="Q26" s="229">
        <v>2</v>
      </c>
      <c r="R26" s="229">
        <v>20</v>
      </c>
      <c r="S26" s="229">
        <v>78</v>
      </c>
      <c r="T26" s="229">
        <v>350</v>
      </c>
      <c r="U26" s="229">
        <v>3</v>
      </c>
      <c r="V26" s="229">
        <v>35</v>
      </c>
      <c r="W26" s="229">
        <v>2</v>
      </c>
      <c r="X26" s="229">
        <v>7</v>
      </c>
      <c r="Y26" s="229">
        <v>2</v>
      </c>
      <c r="Z26" s="229">
        <v>4</v>
      </c>
      <c r="AA26" s="229">
        <v>29</v>
      </c>
      <c r="AB26" s="229">
        <v>88</v>
      </c>
      <c r="AC26" s="229">
        <v>37</v>
      </c>
      <c r="AD26" s="229">
        <v>68</v>
      </c>
      <c r="AE26" s="229">
        <v>8</v>
      </c>
      <c r="AF26" s="229">
        <v>29</v>
      </c>
      <c r="AG26" s="229">
        <v>25</v>
      </c>
      <c r="AH26" s="229">
        <v>516</v>
      </c>
      <c r="AI26" s="229">
        <v>3</v>
      </c>
      <c r="AJ26" s="229">
        <v>17</v>
      </c>
      <c r="AK26" s="229">
        <v>14</v>
      </c>
      <c r="AL26" s="229">
        <v>63</v>
      </c>
      <c r="AM26" s="229">
        <v>638</v>
      </c>
      <c r="AN26" s="229">
        <v>7</v>
      </c>
      <c r="AO26" s="229">
        <v>6</v>
      </c>
      <c r="AP26" s="229">
        <v>651</v>
      </c>
      <c r="AQ26" s="229">
        <v>0</v>
      </c>
      <c r="AR26" s="229">
        <v>968</v>
      </c>
      <c r="AS26" s="229">
        <v>1291</v>
      </c>
      <c r="AT26" s="229">
        <v>2259</v>
      </c>
      <c r="AU26" s="229">
        <v>422</v>
      </c>
      <c r="AV26" s="229">
        <v>694</v>
      </c>
      <c r="AW26" s="229">
        <v>259</v>
      </c>
      <c r="AX26" s="229">
        <v>199</v>
      </c>
      <c r="AY26" s="229">
        <v>333</v>
      </c>
      <c r="AZ26" s="229">
        <v>580</v>
      </c>
      <c r="BA26" s="229">
        <v>2473</v>
      </c>
      <c r="BB26" s="229">
        <v>269</v>
      </c>
      <c r="BC26" s="229">
        <v>902</v>
      </c>
      <c r="BD26" s="229">
        <v>317</v>
      </c>
      <c r="BE26" s="229">
        <v>2395</v>
      </c>
      <c r="BF26" s="229">
        <v>651</v>
      </c>
      <c r="BG26" s="229">
        <v>9494</v>
      </c>
      <c r="BH26" s="229">
        <v>12404</v>
      </c>
      <c r="BI26" s="321">
        <v>-57</v>
      </c>
      <c r="BJ26" s="229">
        <v>12347</v>
      </c>
      <c r="BK26" s="330">
        <v>8408</v>
      </c>
      <c r="BL26" s="330">
        <v>863</v>
      </c>
      <c r="BM26" s="330">
        <v>3252</v>
      </c>
      <c r="BN26" s="330">
        <v>1498</v>
      </c>
      <c r="BO26" s="330">
        <v>12523</v>
      </c>
      <c r="BP26" s="229">
        <v>232</v>
      </c>
      <c r="BQ26" s="229">
        <v>223</v>
      </c>
      <c r="BR26" s="229">
        <v>9</v>
      </c>
      <c r="BS26" s="229">
        <v>7</v>
      </c>
      <c r="BT26" s="229">
        <v>102</v>
      </c>
      <c r="BU26" s="229">
        <v>81</v>
      </c>
      <c r="BV26" s="229">
        <v>25</v>
      </c>
      <c r="BW26" s="229">
        <v>21</v>
      </c>
      <c r="BX26" s="229">
        <v>1</v>
      </c>
      <c r="BY26" s="229">
        <v>2</v>
      </c>
      <c r="BZ26" s="229">
        <v>159</v>
      </c>
      <c r="CA26" s="229">
        <v>29</v>
      </c>
      <c r="CB26" s="229">
        <v>26</v>
      </c>
      <c r="CC26" s="229">
        <v>17</v>
      </c>
      <c r="CD26" s="229">
        <v>1</v>
      </c>
      <c r="CE26" s="229" t="s">
        <v>160</v>
      </c>
      <c r="CF26" s="229">
        <v>103778</v>
      </c>
      <c r="CG26" s="229">
        <v>98826</v>
      </c>
      <c r="CH26" s="229">
        <v>4929</v>
      </c>
      <c r="CI26" s="229">
        <v>23</v>
      </c>
      <c r="CJ26" s="229">
        <v>558</v>
      </c>
      <c r="CK26" s="229">
        <v>306</v>
      </c>
      <c r="CL26" s="229">
        <v>210</v>
      </c>
      <c r="CM26" s="229">
        <v>96</v>
      </c>
      <c r="CN26" s="229">
        <v>7</v>
      </c>
      <c r="CO26" s="229">
        <v>13</v>
      </c>
      <c r="CP26" s="229">
        <v>24</v>
      </c>
      <c r="CQ26" s="229">
        <v>71</v>
      </c>
      <c r="CR26" s="229">
        <v>133</v>
      </c>
      <c r="CS26" s="229">
        <v>58</v>
      </c>
      <c r="CT26" s="229">
        <v>96979</v>
      </c>
      <c r="CU26" s="229">
        <v>85176</v>
      </c>
      <c r="CV26" s="229">
        <v>418</v>
      </c>
      <c r="CW26" s="229">
        <v>8268</v>
      </c>
      <c r="CX26" s="229">
        <v>2913.51</v>
      </c>
      <c r="CY26" s="229" t="s">
        <v>472</v>
      </c>
      <c r="CZ26" s="229">
        <v>14</v>
      </c>
      <c r="DA26" s="376">
        <v>3400</v>
      </c>
      <c r="DB26" s="376">
        <v>113</v>
      </c>
    </row>
    <row r="27" spans="1:106" s="21" customFormat="1" ht="22" customHeight="1">
      <c r="A27" s="37" t="s">
        <v>104</v>
      </c>
      <c r="B27" s="48"/>
      <c r="C27" s="229">
        <v>186</v>
      </c>
      <c r="D27" s="229">
        <v>1778</v>
      </c>
      <c r="E27" s="229">
        <v>9</v>
      </c>
      <c r="F27" s="229">
        <v>87</v>
      </c>
      <c r="G27" s="295" t="s">
        <v>160</v>
      </c>
      <c r="H27" s="295" t="s">
        <v>160</v>
      </c>
      <c r="I27" s="229">
        <v>40</v>
      </c>
      <c r="J27" s="229">
        <v>200</v>
      </c>
      <c r="K27" s="229">
        <v>8</v>
      </c>
      <c r="L27" s="229">
        <v>592</v>
      </c>
      <c r="M27" s="295" t="s">
        <v>160</v>
      </c>
      <c r="N27" s="295" t="s">
        <v>160</v>
      </c>
      <c r="O27" s="295">
        <v>1</v>
      </c>
      <c r="P27" s="295">
        <v>2</v>
      </c>
      <c r="Q27" s="295" t="s">
        <v>160</v>
      </c>
      <c r="R27" s="295" t="s">
        <v>160</v>
      </c>
      <c r="S27" s="229">
        <v>44</v>
      </c>
      <c r="T27" s="229">
        <v>401</v>
      </c>
      <c r="U27" s="229">
        <v>1</v>
      </c>
      <c r="V27" s="229">
        <v>1</v>
      </c>
      <c r="W27" s="229">
        <v>2</v>
      </c>
      <c r="X27" s="229">
        <v>4</v>
      </c>
      <c r="Y27" s="229">
        <v>2</v>
      </c>
      <c r="Z27" s="229">
        <v>4</v>
      </c>
      <c r="AA27" s="229">
        <v>14</v>
      </c>
      <c r="AB27" s="229">
        <v>53</v>
      </c>
      <c r="AC27" s="229">
        <v>24</v>
      </c>
      <c r="AD27" s="229">
        <v>43</v>
      </c>
      <c r="AE27" s="229">
        <v>6</v>
      </c>
      <c r="AF27" s="229">
        <v>9</v>
      </c>
      <c r="AG27" s="229">
        <v>20</v>
      </c>
      <c r="AH27" s="229">
        <v>321</v>
      </c>
      <c r="AI27" s="229">
        <v>5</v>
      </c>
      <c r="AJ27" s="229">
        <v>23</v>
      </c>
      <c r="AK27" s="229">
        <v>10</v>
      </c>
      <c r="AL27" s="229">
        <v>38</v>
      </c>
      <c r="AM27" s="229">
        <v>902</v>
      </c>
      <c r="AN27" s="229">
        <v>37</v>
      </c>
      <c r="AO27" s="229">
        <v>2</v>
      </c>
      <c r="AP27" s="229">
        <v>941</v>
      </c>
      <c r="AQ27" s="229">
        <v>0</v>
      </c>
      <c r="AR27" s="229">
        <v>3717</v>
      </c>
      <c r="AS27" s="229">
        <v>860</v>
      </c>
      <c r="AT27" s="229">
        <v>4577</v>
      </c>
      <c r="AU27" s="229">
        <v>742</v>
      </c>
      <c r="AV27" s="229">
        <v>1047</v>
      </c>
      <c r="AW27" s="229">
        <v>49</v>
      </c>
      <c r="AX27" s="229">
        <v>119</v>
      </c>
      <c r="AY27" s="229">
        <v>243</v>
      </c>
      <c r="AZ27" s="229">
        <v>332</v>
      </c>
      <c r="BA27" s="229">
        <v>1811</v>
      </c>
      <c r="BB27" s="229">
        <v>33</v>
      </c>
      <c r="BC27" s="229">
        <v>902</v>
      </c>
      <c r="BD27" s="229">
        <v>459</v>
      </c>
      <c r="BE27" s="229">
        <v>1197</v>
      </c>
      <c r="BF27" s="229">
        <v>386</v>
      </c>
      <c r="BG27" s="229">
        <v>7320</v>
      </c>
      <c r="BH27" s="229">
        <v>12838</v>
      </c>
      <c r="BI27" s="321">
        <v>-59</v>
      </c>
      <c r="BJ27" s="229">
        <v>12779</v>
      </c>
      <c r="BK27" s="330">
        <v>6832</v>
      </c>
      <c r="BL27" s="330">
        <v>699</v>
      </c>
      <c r="BM27" s="330">
        <v>2993</v>
      </c>
      <c r="BN27" s="330">
        <v>1203</v>
      </c>
      <c r="BO27" s="330">
        <v>10524</v>
      </c>
      <c r="BP27" s="229">
        <v>287</v>
      </c>
      <c r="BQ27" s="229">
        <v>281</v>
      </c>
      <c r="BR27" s="229">
        <v>6</v>
      </c>
      <c r="BS27" s="229">
        <v>6</v>
      </c>
      <c r="BT27" s="229">
        <v>129</v>
      </c>
      <c r="BU27" s="229">
        <v>111</v>
      </c>
      <c r="BV27" s="229">
        <v>27</v>
      </c>
      <c r="BW27" s="229">
        <v>17</v>
      </c>
      <c r="BX27" s="229">
        <v>2</v>
      </c>
      <c r="BY27" s="229">
        <v>1</v>
      </c>
      <c r="BZ27" s="229">
        <v>208</v>
      </c>
      <c r="CA27" s="229">
        <v>43</v>
      </c>
      <c r="CB27" s="229">
        <v>19</v>
      </c>
      <c r="CC27" s="229">
        <v>16</v>
      </c>
      <c r="CD27" s="229">
        <v>1</v>
      </c>
      <c r="CE27" s="229" t="s">
        <v>160</v>
      </c>
      <c r="CF27" s="229">
        <v>106153</v>
      </c>
      <c r="CG27" s="229">
        <v>97149</v>
      </c>
      <c r="CH27" s="229">
        <v>8649</v>
      </c>
      <c r="CI27" s="229">
        <v>355</v>
      </c>
      <c r="CJ27" s="229">
        <v>763</v>
      </c>
      <c r="CK27" s="229">
        <v>340</v>
      </c>
      <c r="CL27" s="229">
        <v>243</v>
      </c>
      <c r="CM27" s="229">
        <v>97</v>
      </c>
      <c r="CN27" s="229">
        <v>9</v>
      </c>
      <c r="CO27" s="229">
        <v>17</v>
      </c>
      <c r="CP27" s="229">
        <v>21</v>
      </c>
      <c r="CQ27" s="229">
        <v>63</v>
      </c>
      <c r="CR27" s="229">
        <v>150</v>
      </c>
      <c r="CS27" s="229">
        <v>80</v>
      </c>
      <c r="CT27" s="229">
        <v>101107</v>
      </c>
      <c r="CU27" s="229">
        <v>88404</v>
      </c>
      <c r="CV27" s="229">
        <v>1109</v>
      </c>
      <c r="CW27" s="229">
        <v>3158</v>
      </c>
      <c r="CX27" s="229">
        <v>2481.0300000000002</v>
      </c>
      <c r="CY27" s="229">
        <v>128</v>
      </c>
      <c r="CZ27" s="229">
        <v>33</v>
      </c>
      <c r="DA27" s="376">
        <v>5190</v>
      </c>
      <c r="DB27" s="376">
        <v>64</v>
      </c>
    </row>
    <row r="28" spans="1:106" s="21" customFormat="1" ht="22" customHeight="1">
      <c r="A28" s="37" t="s">
        <v>81</v>
      </c>
      <c r="B28" s="48"/>
      <c r="C28" s="229">
        <v>126</v>
      </c>
      <c r="D28" s="229">
        <v>1333</v>
      </c>
      <c r="E28" s="229">
        <v>23</v>
      </c>
      <c r="F28" s="229">
        <v>182</v>
      </c>
      <c r="G28" s="295" t="s">
        <v>160</v>
      </c>
      <c r="H28" s="295" t="s">
        <v>160</v>
      </c>
      <c r="I28" s="229">
        <v>4</v>
      </c>
      <c r="J28" s="229">
        <v>43</v>
      </c>
      <c r="K28" s="229">
        <v>11</v>
      </c>
      <c r="L28" s="229">
        <v>251</v>
      </c>
      <c r="M28" s="295">
        <v>1</v>
      </c>
      <c r="N28" s="295">
        <v>3</v>
      </c>
      <c r="O28" s="229">
        <v>1</v>
      </c>
      <c r="P28" s="229">
        <v>3</v>
      </c>
      <c r="Q28" s="229">
        <v>1</v>
      </c>
      <c r="R28" s="229">
        <v>10</v>
      </c>
      <c r="S28" s="229">
        <v>36</v>
      </c>
      <c r="T28" s="229">
        <v>275</v>
      </c>
      <c r="U28" s="229">
        <v>2</v>
      </c>
      <c r="V28" s="229">
        <v>9</v>
      </c>
      <c r="W28" s="229">
        <v>1</v>
      </c>
      <c r="X28" s="229">
        <v>1</v>
      </c>
      <c r="Y28" s="229">
        <v>4</v>
      </c>
      <c r="Z28" s="229">
        <v>19</v>
      </c>
      <c r="AA28" s="229">
        <v>7</v>
      </c>
      <c r="AB28" s="229">
        <v>265</v>
      </c>
      <c r="AC28" s="229">
        <v>11</v>
      </c>
      <c r="AD28" s="229">
        <v>44</v>
      </c>
      <c r="AE28" s="229">
        <v>8</v>
      </c>
      <c r="AF28" s="229">
        <v>87</v>
      </c>
      <c r="AG28" s="229">
        <v>9</v>
      </c>
      <c r="AH28" s="229">
        <v>73</v>
      </c>
      <c r="AI28" s="229">
        <v>3</v>
      </c>
      <c r="AJ28" s="229">
        <v>49</v>
      </c>
      <c r="AK28" s="229">
        <v>4</v>
      </c>
      <c r="AL28" s="229">
        <v>19</v>
      </c>
      <c r="AM28" s="229">
        <v>6865</v>
      </c>
      <c r="AN28" s="229">
        <v>10</v>
      </c>
      <c r="AO28" s="229">
        <v>0</v>
      </c>
      <c r="AP28" s="229">
        <v>6875</v>
      </c>
      <c r="AQ28" s="229">
        <v>0</v>
      </c>
      <c r="AR28" s="229">
        <v>3481</v>
      </c>
      <c r="AS28" s="229">
        <v>1365</v>
      </c>
      <c r="AT28" s="229">
        <v>4846</v>
      </c>
      <c r="AU28" s="229">
        <v>671</v>
      </c>
      <c r="AV28" s="229">
        <v>1595</v>
      </c>
      <c r="AW28" s="229">
        <v>112</v>
      </c>
      <c r="AX28" s="229">
        <v>1404</v>
      </c>
      <c r="AY28" s="229">
        <v>136</v>
      </c>
      <c r="AZ28" s="229">
        <v>306</v>
      </c>
      <c r="BA28" s="229">
        <v>892</v>
      </c>
      <c r="BB28" s="229">
        <v>204</v>
      </c>
      <c r="BC28" s="229">
        <v>1020</v>
      </c>
      <c r="BD28" s="229">
        <v>884</v>
      </c>
      <c r="BE28" s="229">
        <v>991</v>
      </c>
      <c r="BF28" s="229">
        <v>238</v>
      </c>
      <c r="BG28" s="229">
        <v>8453</v>
      </c>
      <c r="BH28" s="229">
        <v>20174</v>
      </c>
      <c r="BI28" s="321">
        <v>-92</v>
      </c>
      <c r="BJ28" s="229">
        <v>20082</v>
      </c>
      <c r="BK28" s="330">
        <v>5211</v>
      </c>
      <c r="BL28" s="330">
        <v>571</v>
      </c>
      <c r="BM28" s="330">
        <v>3922</v>
      </c>
      <c r="BN28" s="330">
        <v>1821</v>
      </c>
      <c r="BO28" s="330">
        <v>9704</v>
      </c>
      <c r="BP28" s="229">
        <v>410</v>
      </c>
      <c r="BQ28" s="229">
        <v>390</v>
      </c>
      <c r="BR28" s="229">
        <v>20</v>
      </c>
      <c r="BS28" s="229">
        <v>20</v>
      </c>
      <c r="BT28" s="229">
        <v>3</v>
      </c>
      <c r="BU28" s="229">
        <v>3</v>
      </c>
      <c r="BV28" s="229">
        <v>2</v>
      </c>
      <c r="BW28" s="229">
        <v>365</v>
      </c>
      <c r="BX28" s="229">
        <v>35</v>
      </c>
      <c r="BY28" s="229">
        <v>2</v>
      </c>
      <c r="BZ28" s="229">
        <v>6</v>
      </c>
      <c r="CA28" s="229">
        <v>3</v>
      </c>
      <c r="CB28" s="229">
        <v>8</v>
      </c>
      <c r="CC28" s="229">
        <v>377</v>
      </c>
      <c r="CD28" s="229">
        <v>15</v>
      </c>
      <c r="CE28" s="229">
        <v>1</v>
      </c>
      <c r="CF28" s="229">
        <v>786296</v>
      </c>
      <c r="CG28" s="229">
        <v>773244</v>
      </c>
      <c r="CH28" s="229">
        <v>12907</v>
      </c>
      <c r="CI28" s="229">
        <v>145</v>
      </c>
      <c r="CJ28" s="229">
        <v>1379</v>
      </c>
      <c r="CK28" s="229">
        <v>1214</v>
      </c>
      <c r="CL28" s="229">
        <v>677</v>
      </c>
      <c r="CM28" s="229">
        <v>537</v>
      </c>
      <c r="CN28" s="229">
        <v>109</v>
      </c>
      <c r="CO28" s="229">
        <v>137</v>
      </c>
      <c r="CP28" s="229">
        <v>286</v>
      </c>
      <c r="CQ28" s="229">
        <v>222</v>
      </c>
      <c r="CR28" s="229">
        <v>226</v>
      </c>
      <c r="CS28" s="229">
        <v>234</v>
      </c>
      <c r="CT28" s="229">
        <v>782490</v>
      </c>
      <c r="CU28" s="229">
        <v>734656</v>
      </c>
      <c r="CV28" s="229" t="s">
        <v>472</v>
      </c>
      <c r="CW28" s="229" t="s">
        <v>472</v>
      </c>
      <c r="CX28" s="229">
        <v>6523.9</v>
      </c>
      <c r="CY28" s="229" t="s">
        <v>472</v>
      </c>
      <c r="CZ28" s="229">
        <v>212</v>
      </c>
      <c r="DA28" s="376">
        <v>61200</v>
      </c>
      <c r="DB28" s="376">
        <v>684</v>
      </c>
    </row>
    <row r="29" spans="1:106" s="21" customFormat="1" ht="22" customHeight="1">
      <c r="A29" s="37" t="s">
        <v>141</v>
      </c>
      <c r="B29" s="48"/>
      <c r="C29" s="229">
        <v>853</v>
      </c>
      <c r="D29" s="229">
        <v>6452</v>
      </c>
      <c r="E29" s="229">
        <v>29</v>
      </c>
      <c r="F29" s="229">
        <v>223</v>
      </c>
      <c r="G29" s="295" t="s">
        <v>160</v>
      </c>
      <c r="H29" s="295" t="s">
        <v>160</v>
      </c>
      <c r="I29" s="229">
        <v>154</v>
      </c>
      <c r="J29" s="229">
        <v>1175</v>
      </c>
      <c r="K29" s="229">
        <v>97</v>
      </c>
      <c r="L29" s="229">
        <v>1678</v>
      </c>
      <c r="M29" s="295" t="s">
        <v>160</v>
      </c>
      <c r="N29" s="295" t="s">
        <v>160</v>
      </c>
      <c r="O29" s="229">
        <v>5</v>
      </c>
      <c r="P29" s="229">
        <v>10</v>
      </c>
      <c r="Q29" s="229">
        <v>15</v>
      </c>
      <c r="R29" s="229">
        <v>172</v>
      </c>
      <c r="S29" s="229">
        <v>221</v>
      </c>
      <c r="T29" s="229">
        <v>1068</v>
      </c>
      <c r="U29" s="229">
        <v>7</v>
      </c>
      <c r="V29" s="229">
        <v>43</v>
      </c>
      <c r="W29" s="229">
        <v>10</v>
      </c>
      <c r="X29" s="229">
        <v>45</v>
      </c>
      <c r="Y29" s="229">
        <v>17</v>
      </c>
      <c r="Z29" s="229">
        <v>39</v>
      </c>
      <c r="AA29" s="229">
        <v>50</v>
      </c>
      <c r="AB29" s="229">
        <v>229</v>
      </c>
      <c r="AC29" s="229">
        <v>102</v>
      </c>
      <c r="AD29" s="229">
        <v>215</v>
      </c>
      <c r="AE29" s="229">
        <v>11</v>
      </c>
      <c r="AF29" s="229">
        <v>22</v>
      </c>
      <c r="AG29" s="229">
        <v>55</v>
      </c>
      <c r="AH29" s="229">
        <v>1167</v>
      </c>
      <c r="AI29" s="229">
        <v>11</v>
      </c>
      <c r="AJ29" s="229">
        <v>91</v>
      </c>
      <c r="AK29" s="229">
        <v>69</v>
      </c>
      <c r="AL29" s="229">
        <v>275</v>
      </c>
      <c r="AM29" s="229">
        <v>4270</v>
      </c>
      <c r="AN29" s="229">
        <v>115</v>
      </c>
      <c r="AO29" s="229">
        <v>0</v>
      </c>
      <c r="AP29" s="229">
        <v>4385</v>
      </c>
      <c r="AQ29" s="229">
        <v>0</v>
      </c>
      <c r="AR29" s="229">
        <v>6436</v>
      </c>
      <c r="AS29" s="229">
        <v>4955</v>
      </c>
      <c r="AT29" s="229">
        <v>11391</v>
      </c>
      <c r="AU29" s="229">
        <v>1917</v>
      </c>
      <c r="AV29" s="229">
        <v>2701</v>
      </c>
      <c r="AW29" s="229">
        <v>2068</v>
      </c>
      <c r="AX29" s="229">
        <v>753</v>
      </c>
      <c r="AY29" s="229">
        <v>923</v>
      </c>
      <c r="AZ29" s="229">
        <v>1669</v>
      </c>
      <c r="BA29" s="229">
        <v>7174</v>
      </c>
      <c r="BB29" s="229">
        <v>623</v>
      </c>
      <c r="BC29" s="229">
        <v>1992</v>
      </c>
      <c r="BD29" s="229">
        <v>2263</v>
      </c>
      <c r="BE29" s="229">
        <v>6761</v>
      </c>
      <c r="BF29" s="229">
        <v>2178</v>
      </c>
      <c r="BG29" s="229">
        <v>31022</v>
      </c>
      <c r="BH29" s="229">
        <v>46798</v>
      </c>
      <c r="BI29" s="321">
        <v>-214</v>
      </c>
      <c r="BJ29" s="229">
        <v>46584</v>
      </c>
      <c r="BK29" s="330">
        <v>27782</v>
      </c>
      <c r="BL29" s="330">
        <v>2873</v>
      </c>
      <c r="BM29" s="330">
        <v>11272</v>
      </c>
      <c r="BN29" s="330">
        <v>4963</v>
      </c>
      <c r="BO29" s="330">
        <v>41927</v>
      </c>
      <c r="BP29" s="229">
        <v>1216</v>
      </c>
      <c r="BQ29" s="229">
        <v>1140</v>
      </c>
      <c r="BR29" s="229">
        <v>76</v>
      </c>
      <c r="BS29" s="229">
        <v>41</v>
      </c>
      <c r="BT29" s="229">
        <v>606</v>
      </c>
      <c r="BU29" s="229">
        <v>396</v>
      </c>
      <c r="BV29" s="229">
        <v>96</v>
      </c>
      <c r="BW29" s="229">
        <v>77</v>
      </c>
      <c r="BX29" s="229">
        <v>27</v>
      </c>
      <c r="BY29" s="229">
        <v>14</v>
      </c>
      <c r="BZ29" s="229">
        <v>820</v>
      </c>
      <c r="CA29" s="229">
        <v>158</v>
      </c>
      <c r="CB29" s="229">
        <v>117</v>
      </c>
      <c r="CC29" s="229">
        <v>108</v>
      </c>
      <c r="CD29" s="229">
        <v>11</v>
      </c>
      <c r="CE29" s="229">
        <v>2</v>
      </c>
      <c r="CF29" s="229">
        <v>583050</v>
      </c>
      <c r="CG29" s="229">
        <v>545733</v>
      </c>
      <c r="CH29" s="229">
        <v>34788</v>
      </c>
      <c r="CI29" s="229">
        <v>2529</v>
      </c>
      <c r="CJ29" s="229">
        <v>3573</v>
      </c>
      <c r="CK29" s="229">
        <v>1783</v>
      </c>
      <c r="CL29" s="229">
        <v>1301</v>
      </c>
      <c r="CM29" s="229">
        <v>482</v>
      </c>
      <c r="CN29" s="229">
        <v>44</v>
      </c>
      <c r="CO29" s="229">
        <v>89</v>
      </c>
      <c r="CP29" s="229">
        <v>150</v>
      </c>
      <c r="CQ29" s="229">
        <v>437</v>
      </c>
      <c r="CR29" s="229">
        <v>770</v>
      </c>
      <c r="CS29" s="229">
        <v>293</v>
      </c>
      <c r="CT29" s="229">
        <v>538286</v>
      </c>
      <c r="CU29" s="229">
        <v>433026</v>
      </c>
      <c r="CV29" s="229">
        <v>15537</v>
      </c>
      <c r="CW29" s="229">
        <v>57811</v>
      </c>
      <c r="CX29" s="229" t="s">
        <v>472</v>
      </c>
      <c r="CY29" s="229" t="s">
        <v>472</v>
      </c>
      <c r="CZ29" s="229">
        <v>172</v>
      </c>
      <c r="DA29" s="376">
        <v>25400</v>
      </c>
      <c r="DB29" s="376">
        <v>1290</v>
      </c>
    </row>
    <row r="30" spans="1:106" s="21" customFormat="1" ht="22" customHeight="1">
      <c r="A30" s="36" t="s">
        <v>107</v>
      </c>
      <c r="B30" s="48"/>
      <c r="C30" s="229">
        <v>607</v>
      </c>
      <c r="D30" s="229">
        <v>4576</v>
      </c>
      <c r="E30" s="229">
        <v>29</v>
      </c>
      <c r="F30" s="229">
        <v>272</v>
      </c>
      <c r="G30" s="295" t="s">
        <v>160</v>
      </c>
      <c r="H30" s="295" t="s">
        <v>160</v>
      </c>
      <c r="I30" s="229">
        <v>79</v>
      </c>
      <c r="J30" s="229">
        <v>542</v>
      </c>
      <c r="K30" s="229">
        <v>89</v>
      </c>
      <c r="L30" s="229">
        <v>1521</v>
      </c>
      <c r="M30" s="295" t="s">
        <v>160</v>
      </c>
      <c r="N30" s="295" t="s">
        <v>160</v>
      </c>
      <c r="O30" s="295" t="s">
        <v>160</v>
      </c>
      <c r="P30" s="295" t="s">
        <v>160</v>
      </c>
      <c r="Q30" s="229">
        <v>9</v>
      </c>
      <c r="R30" s="229">
        <v>88</v>
      </c>
      <c r="S30" s="229">
        <v>150</v>
      </c>
      <c r="T30" s="229">
        <v>681</v>
      </c>
      <c r="U30" s="229">
        <v>3</v>
      </c>
      <c r="V30" s="229">
        <v>26</v>
      </c>
      <c r="W30" s="229">
        <v>5</v>
      </c>
      <c r="X30" s="229">
        <v>13</v>
      </c>
      <c r="Y30" s="229">
        <v>11</v>
      </c>
      <c r="Z30" s="229">
        <v>41</v>
      </c>
      <c r="AA30" s="229">
        <v>59</v>
      </c>
      <c r="AB30" s="229">
        <v>242</v>
      </c>
      <c r="AC30" s="229">
        <v>82</v>
      </c>
      <c r="AD30" s="229">
        <v>178</v>
      </c>
      <c r="AE30" s="229">
        <v>6</v>
      </c>
      <c r="AF30" s="229">
        <v>36</v>
      </c>
      <c r="AG30" s="229">
        <v>32</v>
      </c>
      <c r="AH30" s="229">
        <v>666</v>
      </c>
      <c r="AI30" s="229">
        <v>11</v>
      </c>
      <c r="AJ30" s="229">
        <v>117</v>
      </c>
      <c r="AK30" s="229">
        <v>42</v>
      </c>
      <c r="AL30" s="229">
        <v>153</v>
      </c>
      <c r="AM30" s="229">
        <v>4262</v>
      </c>
      <c r="AN30" s="229">
        <v>315</v>
      </c>
      <c r="AO30" s="229">
        <v>0</v>
      </c>
      <c r="AP30" s="229">
        <v>4577</v>
      </c>
      <c r="AQ30" s="229">
        <v>0</v>
      </c>
      <c r="AR30" s="229">
        <v>5835</v>
      </c>
      <c r="AS30" s="229">
        <v>3503</v>
      </c>
      <c r="AT30" s="229">
        <v>9338</v>
      </c>
      <c r="AU30" s="229">
        <v>1767</v>
      </c>
      <c r="AV30" s="229">
        <v>1868</v>
      </c>
      <c r="AW30" s="229">
        <v>730</v>
      </c>
      <c r="AX30" s="229">
        <v>661</v>
      </c>
      <c r="AY30" s="229">
        <v>690</v>
      </c>
      <c r="AZ30" s="229">
        <v>1226</v>
      </c>
      <c r="BA30" s="229">
        <v>5418</v>
      </c>
      <c r="BB30" s="229">
        <v>897</v>
      </c>
      <c r="BC30" s="229">
        <v>2168</v>
      </c>
      <c r="BD30" s="229">
        <v>2505</v>
      </c>
      <c r="BE30" s="229">
        <v>4743</v>
      </c>
      <c r="BF30" s="229">
        <v>1396</v>
      </c>
      <c r="BG30" s="229">
        <v>24069</v>
      </c>
      <c r="BH30" s="229">
        <v>37984</v>
      </c>
      <c r="BI30" s="321">
        <v>-174</v>
      </c>
      <c r="BJ30" s="229">
        <v>37810</v>
      </c>
      <c r="BK30" s="330">
        <v>19985</v>
      </c>
      <c r="BL30" s="330">
        <v>2107</v>
      </c>
      <c r="BM30" s="330">
        <v>9032</v>
      </c>
      <c r="BN30" s="330">
        <v>4168</v>
      </c>
      <c r="BO30" s="330">
        <v>31124</v>
      </c>
      <c r="BP30" s="229">
        <v>1141</v>
      </c>
      <c r="BQ30" s="229">
        <v>1096</v>
      </c>
      <c r="BR30" s="229">
        <v>45</v>
      </c>
      <c r="BS30" s="229">
        <v>27</v>
      </c>
      <c r="BT30" s="229">
        <v>741</v>
      </c>
      <c r="BU30" s="229">
        <v>269</v>
      </c>
      <c r="BV30" s="229">
        <v>74</v>
      </c>
      <c r="BW30" s="229">
        <v>47</v>
      </c>
      <c r="BX30" s="229">
        <v>8</v>
      </c>
      <c r="BY30" s="229">
        <v>2</v>
      </c>
      <c r="BZ30" s="229">
        <v>847</v>
      </c>
      <c r="CA30" s="229">
        <v>105</v>
      </c>
      <c r="CB30" s="229">
        <v>93</v>
      </c>
      <c r="CC30" s="229">
        <v>85</v>
      </c>
      <c r="CD30" s="229">
        <v>6</v>
      </c>
      <c r="CE30" s="229">
        <v>5</v>
      </c>
      <c r="CF30" s="229">
        <v>358577</v>
      </c>
      <c r="CG30" s="229">
        <v>330549</v>
      </c>
      <c r="CH30" s="229">
        <v>27477</v>
      </c>
      <c r="CI30" s="229">
        <v>551</v>
      </c>
      <c r="CJ30" s="229">
        <v>2761</v>
      </c>
      <c r="CK30" s="229">
        <v>1279</v>
      </c>
      <c r="CL30" s="229">
        <v>912</v>
      </c>
      <c r="CM30" s="229">
        <v>367</v>
      </c>
      <c r="CN30" s="229">
        <v>39</v>
      </c>
      <c r="CO30" s="229">
        <v>84</v>
      </c>
      <c r="CP30" s="229">
        <v>110</v>
      </c>
      <c r="CQ30" s="229">
        <v>328</v>
      </c>
      <c r="CR30" s="229">
        <v>485</v>
      </c>
      <c r="CS30" s="229">
        <v>233</v>
      </c>
      <c r="CT30" s="229">
        <v>344232</v>
      </c>
      <c r="CU30" s="229">
        <v>233895</v>
      </c>
      <c r="CV30" s="229">
        <v>8124</v>
      </c>
      <c r="CW30" s="229" t="s">
        <v>472</v>
      </c>
      <c r="CX30" s="229">
        <v>15126.4</v>
      </c>
      <c r="CY30" s="229" t="s">
        <v>472</v>
      </c>
      <c r="CZ30" s="229">
        <v>172</v>
      </c>
      <c r="DA30" s="376">
        <v>12100</v>
      </c>
      <c r="DB30" s="376">
        <v>252</v>
      </c>
    </row>
    <row r="31" spans="1:106" s="21" customFormat="1" ht="22" customHeight="1">
      <c r="A31" s="284" t="s">
        <v>109</v>
      </c>
      <c r="B31" s="141"/>
      <c r="C31" s="230">
        <v>119</v>
      </c>
      <c r="D31" s="230">
        <v>765</v>
      </c>
      <c r="E31" s="230">
        <v>8</v>
      </c>
      <c r="F31" s="230">
        <v>109</v>
      </c>
      <c r="G31" s="230" t="s">
        <v>160</v>
      </c>
      <c r="H31" s="230" t="s">
        <v>160</v>
      </c>
      <c r="I31" s="230">
        <v>19</v>
      </c>
      <c r="J31" s="230">
        <v>172</v>
      </c>
      <c r="K31" s="230">
        <v>17</v>
      </c>
      <c r="L31" s="230">
        <v>111</v>
      </c>
      <c r="M31" s="300" t="s">
        <v>160</v>
      </c>
      <c r="N31" s="300" t="s">
        <v>160</v>
      </c>
      <c r="O31" s="300" t="s">
        <v>160</v>
      </c>
      <c r="P31" s="300" t="s">
        <v>160</v>
      </c>
      <c r="Q31" s="230">
        <v>3</v>
      </c>
      <c r="R31" s="230">
        <v>64</v>
      </c>
      <c r="S31" s="230">
        <v>20</v>
      </c>
      <c r="T31" s="230">
        <v>58</v>
      </c>
      <c r="U31" s="300" t="s">
        <v>160</v>
      </c>
      <c r="V31" s="300" t="s">
        <v>160</v>
      </c>
      <c r="W31" s="230" t="s">
        <v>160</v>
      </c>
      <c r="X31" s="230" t="s">
        <v>160</v>
      </c>
      <c r="Y31" s="230">
        <v>2</v>
      </c>
      <c r="Z31" s="230">
        <v>6</v>
      </c>
      <c r="AA31" s="230">
        <v>14</v>
      </c>
      <c r="AB31" s="230">
        <v>73</v>
      </c>
      <c r="AC31" s="230">
        <v>16</v>
      </c>
      <c r="AD31" s="230">
        <v>23</v>
      </c>
      <c r="AE31" s="230">
        <v>1</v>
      </c>
      <c r="AF31" s="230">
        <v>2</v>
      </c>
      <c r="AG31" s="230">
        <v>9</v>
      </c>
      <c r="AH31" s="230">
        <v>118</v>
      </c>
      <c r="AI31" s="230">
        <v>4</v>
      </c>
      <c r="AJ31" s="230">
        <v>13</v>
      </c>
      <c r="AK31" s="230">
        <v>6</v>
      </c>
      <c r="AL31" s="230">
        <v>16</v>
      </c>
      <c r="AM31" s="230">
        <v>368</v>
      </c>
      <c r="AN31" s="230">
        <v>150</v>
      </c>
      <c r="AO31" s="230">
        <v>2</v>
      </c>
      <c r="AP31" s="230">
        <v>520</v>
      </c>
      <c r="AQ31" s="230">
        <v>0</v>
      </c>
      <c r="AR31" s="230">
        <v>119</v>
      </c>
      <c r="AS31" s="230">
        <v>10010</v>
      </c>
      <c r="AT31" s="230">
        <v>10129</v>
      </c>
      <c r="AU31" s="230">
        <v>339</v>
      </c>
      <c r="AV31" s="230">
        <v>136</v>
      </c>
      <c r="AW31" s="230">
        <v>228</v>
      </c>
      <c r="AX31" s="230">
        <v>400</v>
      </c>
      <c r="AY31" s="230">
        <v>133</v>
      </c>
      <c r="AZ31" s="230">
        <v>175</v>
      </c>
      <c r="BA31" s="230">
        <v>890</v>
      </c>
      <c r="BB31" s="230">
        <v>57</v>
      </c>
      <c r="BC31" s="230">
        <v>820</v>
      </c>
      <c r="BD31" s="230">
        <v>370</v>
      </c>
      <c r="BE31" s="230">
        <v>749</v>
      </c>
      <c r="BF31" s="230">
        <v>159</v>
      </c>
      <c r="BG31" s="230">
        <v>4456</v>
      </c>
      <c r="BH31" s="230">
        <v>15105</v>
      </c>
      <c r="BI31" s="323">
        <v>-69</v>
      </c>
      <c r="BJ31" s="230">
        <v>15036</v>
      </c>
      <c r="BK31" s="331">
        <v>3373</v>
      </c>
      <c r="BL31" s="331">
        <v>355</v>
      </c>
      <c r="BM31" s="331">
        <v>3050</v>
      </c>
      <c r="BN31" s="331">
        <v>598</v>
      </c>
      <c r="BO31" s="331">
        <v>6778</v>
      </c>
      <c r="BP31" s="259">
        <v>151</v>
      </c>
      <c r="BQ31" s="259">
        <v>143</v>
      </c>
      <c r="BR31" s="259">
        <v>8</v>
      </c>
      <c r="BS31" s="259">
        <v>6</v>
      </c>
      <c r="BT31" s="230">
        <v>132</v>
      </c>
      <c r="BU31" s="230">
        <v>12</v>
      </c>
      <c r="BV31" s="230">
        <v>2</v>
      </c>
      <c r="BW31" s="230">
        <v>2</v>
      </c>
      <c r="BX31" s="230">
        <v>2</v>
      </c>
      <c r="BY31" s="230">
        <v>1</v>
      </c>
      <c r="BZ31" s="230">
        <v>134</v>
      </c>
      <c r="CA31" s="230">
        <v>6</v>
      </c>
      <c r="CB31" s="230">
        <v>4</v>
      </c>
      <c r="CC31" s="230">
        <v>6</v>
      </c>
      <c r="CD31" s="230">
        <v>1</v>
      </c>
      <c r="CE31" s="230" t="s">
        <v>160</v>
      </c>
      <c r="CF31" s="230">
        <v>47502</v>
      </c>
      <c r="CG31" s="230">
        <v>25409</v>
      </c>
      <c r="CH31" s="230">
        <v>22033</v>
      </c>
      <c r="CI31" s="230">
        <v>60</v>
      </c>
      <c r="CJ31" s="230">
        <v>387</v>
      </c>
      <c r="CK31" s="230">
        <v>193</v>
      </c>
      <c r="CL31" s="230">
        <v>128</v>
      </c>
      <c r="CM31" s="230">
        <v>65</v>
      </c>
      <c r="CN31" s="230">
        <v>5</v>
      </c>
      <c r="CO31" s="230">
        <v>5</v>
      </c>
      <c r="CP31" s="230">
        <v>14</v>
      </c>
      <c r="CQ31" s="230">
        <v>42</v>
      </c>
      <c r="CR31" s="230">
        <v>84</v>
      </c>
      <c r="CS31" s="230">
        <v>43</v>
      </c>
      <c r="CT31" s="230">
        <v>42969</v>
      </c>
      <c r="CU31" s="230">
        <v>20276</v>
      </c>
      <c r="CV31" s="230">
        <v>1209</v>
      </c>
      <c r="CW31" s="230">
        <v>10</v>
      </c>
      <c r="CX31" s="230">
        <v>990.7</v>
      </c>
      <c r="CY31" s="230" t="s">
        <v>472</v>
      </c>
      <c r="CZ31" s="230">
        <v>19</v>
      </c>
      <c r="DA31" s="377">
        <v>919</v>
      </c>
      <c r="DB31" s="377" t="s">
        <v>472</v>
      </c>
    </row>
    <row r="32" spans="1:106" s="28" customFormat="1" ht="12" customHeight="1">
      <c r="C32" s="261" t="s">
        <v>455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65" t="s">
        <v>511</v>
      </c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 t="s">
        <v>534</v>
      </c>
      <c r="BL32" s="65"/>
      <c r="BM32" s="65"/>
      <c r="BN32" s="65"/>
      <c r="BO32" s="65"/>
      <c r="BP32" s="65" t="s">
        <v>401</v>
      </c>
      <c r="BQ32" s="65"/>
      <c r="BR32" s="65"/>
      <c r="BS32" s="65"/>
      <c r="BT32" s="65" t="s">
        <v>538</v>
      </c>
      <c r="BU32" s="65"/>
      <c r="BV32" s="65"/>
      <c r="BW32" s="65"/>
      <c r="BX32" s="65"/>
      <c r="BY32" s="65"/>
      <c r="BZ32" s="332" t="s">
        <v>539</v>
      </c>
      <c r="CA32" s="65"/>
      <c r="CB32" s="332"/>
      <c r="CC32" s="332"/>
      <c r="CD32" s="65"/>
      <c r="CE32" s="65"/>
      <c r="CF32" s="65" t="s">
        <v>185</v>
      </c>
      <c r="CG32" s="65"/>
      <c r="CH32" s="65"/>
      <c r="CI32" s="65"/>
      <c r="CJ32" s="65"/>
      <c r="CK32" s="65" t="s">
        <v>101</v>
      </c>
      <c r="CL32" s="65"/>
      <c r="CM32" s="65"/>
      <c r="CN32" s="65"/>
      <c r="CO32" s="65"/>
      <c r="CP32" s="65"/>
      <c r="CQ32" s="65"/>
      <c r="CR32" s="65"/>
      <c r="CS32" s="65"/>
      <c r="CT32" s="65" t="s">
        <v>193</v>
      </c>
      <c r="CU32" s="65"/>
      <c r="CV32" s="65"/>
      <c r="CW32" s="65"/>
      <c r="CX32" s="65"/>
      <c r="CY32" s="65"/>
      <c r="CZ32" s="65" t="s">
        <v>544</v>
      </c>
      <c r="DA32" s="378"/>
      <c r="DB32" s="138"/>
    </row>
    <row r="33" spans="1:16382" s="28" customFormat="1" ht="12" customHeight="1">
      <c r="C33" s="261" t="s">
        <v>427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332"/>
      <c r="BL33" s="332"/>
      <c r="BM33" s="332"/>
      <c r="BN33" s="65"/>
      <c r="BO33" s="65"/>
      <c r="BP33" s="332" t="s">
        <v>390</v>
      </c>
      <c r="BQ33" s="65"/>
      <c r="BR33" s="65"/>
      <c r="BS33" s="65"/>
      <c r="BT33" s="332" t="s">
        <v>459</v>
      </c>
      <c r="BU33" s="65"/>
      <c r="BV33" s="65"/>
      <c r="BW33" s="65"/>
      <c r="BX33" s="65"/>
      <c r="BY33" s="65"/>
      <c r="BZ33" s="332" t="s">
        <v>459</v>
      </c>
      <c r="CA33" s="65"/>
      <c r="CB33" s="332"/>
      <c r="CC33" s="332"/>
      <c r="CD33" s="65"/>
      <c r="CE33" s="65"/>
      <c r="CF33" s="332" t="s">
        <v>139</v>
      </c>
      <c r="CG33" s="356"/>
      <c r="CH33" s="356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332" t="s">
        <v>488</v>
      </c>
      <c r="CU33" s="65"/>
      <c r="CV33" s="65"/>
      <c r="CW33" s="65"/>
      <c r="CX33" s="65"/>
      <c r="CY33" s="65"/>
      <c r="CZ33" s="332" t="s">
        <v>428</v>
      </c>
    </row>
    <row r="34" spans="1:16382" s="28" customFormat="1" ht="12" customHeight="1">
      <c r="C34" s="265" t="s">
        <v>312</v>
      </c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332"/>
      <c r="BL34" s="332"/>
      <c r="BM34" s="332"/>
      <c r="BN34" s="65"/>
      <c r="BO34" s="65"/>
      <c r="BP34" s="332" t="s">
        <v>547</v>
      </c>
      <c r="BQ34" s="65"/>
      <c r="BR34" s="65"/>
      <c r="BS34" s="65"/>
      <c r="BT34" s="332" t="s">
        <v>215</v>
      </c>
      <c r="BU34" s="65"/>
      <c r="BV34" s="65"/>
      <c r="BW34" s="65"/>
      <c r="BX34" s="65"/>
      <c r="BY34" s="65"/>
      <c r="BZ34" s="332" t="s">
        <v>389</v>
      </c>
      <c r="CA34" s="65"/>
      <c r="CB34" s="332"/>
      <c r="CC34" s="332"/>
      <c r="CD34" s="65"/>
      <c r="CE34" s="65"/>
      <c r="CF34" s="354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32" t="s">
        <v>425</v>
      </c>
      <c r="DA34" s="379"/>
      <c r="DB34" s="379"/>
    </row>
    <row r="35" spans="1:16382" s="28" customFormat="1" ht="12" customHeight="1">
      <c r="C35" s="265" t="s">
        <v>55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332"/>
      <c r="BL35" s="332"/>
      <c r="BM35" s="332"/>
      <c r="BN35" s="65"/>
      <c r="BO35" s="65"/>
      <c r="BP35" s="332" t="s">
        <v>548</v>
      </c>
      <c r="BQ35" s="65"/>
      <c r="BR35" s="65"/>
      <c r="BS35" s="65"/>
      <c r="BT35" s="65"/>
      <c r="BU35" s="65"/>
      <c r="BV35" s="65"/>
      <c r="BW35" s="65"/>
      <c r="BX35" s="65"/>
      <c r="BY35" s="65"/>
      <c r="BZ35" s="332"/>
      <c r="CA35" s="65"/>
      <c r="CB35" s="65"/>
      <c r="CC35" s="65"/>
      <c r="CD35" s="65"/>
      <c r="CE35" s="65"/>
      <c r="CF35" s="354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65"/>
      <c r="DA35" s="138"/>
      <c r="DB35" s="382"/>
    </row>
    <row r="36" spans="1:16382" s="28" customFormat="1" ht="12" customHeight="1">
      <c r="C36" s="265" t="s">
        <v>58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332"/>
      <c r="BL36" s="332"/>
      <c r="BM36" s="332"/>
      <c r="BN36" s="65"/>
      <c r="BO36" s="65"/>
      <c r="BP36" s="332" t="s">
        <v>296</v>
      </c>
      <c r="BQ36" s="65"/>
      <c r="BR36" s="65"/>
      <c r="BS36" s="65"/>
      <c r="BT36" s="332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354"/>
      <c r="CG36" s="357"/>
      <c r="CH36" s="357"/>
      <c r="CI36" s="357"/>
      <c r="CJ36" s="357"/>
      <c r="CK36" s="65"/>
      <c r="CL36" s="81"/>
      <c r="CM36" s="65"/>
      <c r="CN36" s="65"/>
      <c r="CO36" s="65"/>
      <c r="CP36" s="65"/>
      <c r="CQ36" s="65"/>
      <c r="CR36" s="65"/>
      <c r="CS36" s="65"/>
      <c r="CT36" s="357"/>
      <c r="CU36" s="357"/>
      <c r="CV36" s="357"/>
      <c r="CW36" s="357"/>
      <c r="CX36" s="357"/>
      <c r="CY36" s="357"/>
      <c r="CZ36" s="65"/>
      <c r="DA36" s="380"/>
      <c r="DB36" s="379"/>
    </row>
    <row r="37" spans="1:16382" s="28" customFormat="1" ht="12" customHeight="1"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332"/>
      <c r="BL37" s="332"/>
      <c r="BM37" s="332"/>
      <c r="BN37" s="65"/>
      <c r="BO37" s="65"/>
      <c r="BP37" s="332"/>
      <c r="BQ37" s="65"/>
      <c r="BR37" s="65"/>
      <c r="BS37" s="65"/>
      <c r="BT37" s="332"/>
      <c r="BU37" s="332"/>
      <c r="BV37" s="332"/>
      <c r="BW37" s="65"/>
      <c r="BX37" s="65"/>
      <c r="BY37" s="65"/>
      <c r="BZ37" s="332"/>
      <c r="CA37" s="65"/>
      <c r="CB37" s="65"/>
      <c r="CC37" s="65"/>
      <c r="CD37" s="65"/>
      <c r="CE37" s="65"/>
      <c r="CF37" s="332"/>
      <c r="CG37" s="65"/>
      <c r="CH37" s="65"/>
      <c r="CI37" s="65"/>
      <c r="CJ37" s="65"/>
      <c r="CK37" s="332"/>
      <c r="CL37" s="65"/>
      <c r="CM37" s="65"/>
      <c r="CN37" s="65"/>
      <c r="CO37" s="65"/>
      <c r="CP37" s="65"/>
      <c r="CQ37" s="65"/>
      <c r="CR37" s="65"/>
      <c r="CS37" s="65"/>
      <c r="CT37" s="332"/>
      <c r="CU37" s="65"/>
      <c r="CV37" s="65"/>
      <c r="CW37" s="65"/>
      <c r="CX37" s="65"/>
      <c r="CY37" s="65"/>
      <c r="CZ37" s="65"/>
    </row>
    <row r="38" spans="1:16382" s="28" customFormat="1" ht="12" customHeight="1"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332"/>
      <c r="BL38" s="332"/>
      <c r="BM38" s="332"/>
      <c r="BN38" s="65"/>
      <c r="BO38" s="65"/>
      <c r="BP38" s="332"/>
      <c r="BQ38" s="65"/>
      <c r="BR38" s="65"/>
      <c r="BS38" s="65"/>
      <c r="BT38" s="332"/>
      <c r="BU38" s="332"/>
      <c r="BV38" s="332"/>
      <c r="BW38" s="65"/>
      <c r="BX38" s="65"/>
      <c r="BY38" s="65"/>
      <c r="BZ38" s="332"/>
      <c r="CA38" s="65"/>
      <c r="CB38" s="65"/>
      <c r="CC38" s="65"/>
      <c r="CD38" s="65"/>
      <c r="CE38" s="65"/>
      <c r="CF38" s="332"/>
      <c r="CG38" s="65"/>
      <c r="CH38" s="65"/>
      <c r="CI38" s="65"/>
      <c r="CJ38" s="65"/>
      <c r="CK38" s="332"/>
      <c r="CL38" s="65"/>
      <c r="CM38" s="65"/>
      <c r="CN38" s="65"/>
      <c r="CO38" s="65"/>
      <c r="CP38" s="65"/>
      <c r="CQ38" s="65"/>
      <c r="CR38" s="65"/>
      <c r="CS38" s="65"/>
      <c r="CT38" s="332"/>
      <c r="CU38" s="65"/>
      <c r="CV38" s="65"/>
      <c r="CW38" s="65"/>
      <c r="CX38" s="65"/>
      <c r="CY38" s="65"/>
      <c r="CZ38" s="65"/>
    </row>
    <row r="39" spans="1:16382" s="28" customFormat="1" ht="12" customHeight="1"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332"/>
      <c r="BL39" s="332"/>
      <c r="BM39" s="332"/>
      <c r="BN39" s="65"/>
      <c r="BO39" s="65"/>
      <c r="BP39" s="65"/>
      <c r="BQ39" s="65"/>
      <c r="BR39" s="65"/>
      <c r="BS39" s="65"/>
      <c r="BT39" s="65"/>
      <c r="BU39" s="332"/>
      <c r="BV39" s="332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</row>
    <row r="40" spans="1:16382" s="28" customFormat="1" ht="12" customHeight="1"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332"/>
      <c r="BL40" s="332"/>
      <c r="BM40" s="332"/>
      <c r="BN40" s="65"/>
      <c r="BO40" s="65"/>
      <c r="BP40" s="332"/>
      <c r="BQ40" s="65"/>
      <c r="BR40" s="65"/>
      <c r="BS40" s="65"/>
      <c r="BT40" s="65"/>
      <c r="BU40" s="332"/>
      <c r="BV40" s="332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</row>
    <row r="41" spans="1:16382" s="28" customFormat="1" ht="12" customHeight="1"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332"/>
      <c r="BM41" s="332"/>
      <c r="BN41" s="65"/>
      <c r="BO41" s="65"/>
      <c r="BP41" s="65"/>
      <c r="BQ41" s="65"/>
      <c r="BR41" s="65"/>
      <c r="BS41" s="65"/>
      <c r="BT41" s="65"/>
      <c r="BU41" s="332"/>
      <c r="BV41" s="332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</row>
    <row r="42" spans="1:16382" s="28" customFormat="1" ht="12" customHeight="1"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332"/>
      <c r="BL42" s="332"/>
      <c r="BM42" s="332"/>
      <c r="BN42" s="65"/>
      <c r="BO42" s="65"/>
      <c r="BP42" s="332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</row>
    <row r="43" spans="1:16382" s="28" customFormat="1" ht="12" customHeight="1"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</row>
    <row r="44" spans="1:16382" s="21" customFormat="1" ht="12" customHeight="1"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333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</row>
    <row r="45" spans="1:16382" s="20" customFormat="1" ht="12" customHeight="1">
      <c r="B45" s="21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290"/>
      <c r="BQ45" s="290"/>
      <c r="BR45" s="290"/>
      <c r="BS45" s="290"/>
      <c r="BT45" s="290"/>
      <c r="BU45" s="290"/>
      <c r="BV45" s="290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21"/>
      <c r="DB45" s="21"/>
    </row>
    <row r="46" spans="1:16382" s="283" customFormat="1" ht="12" customHeight="1">
      <c r="A46" s="20"/>
      <c r="B46" s="21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  <c r="PYY46" s="20"/>
      <c r="PYZ46" s="20"/>
      <c r="PZA46" s="20"/>
      <c r="PZB46" s="20"/>
      <c r="PZC46" s="20"/>
      <c r="PZD46" s="20"/>
      <c r="PZE46" s="20"/>
      <c r="PZF46" s="20"/>
      <c r="PZG46" s="20"/>
      <c r="PZH46" s="20"/>
      <c r="PZI46" s="20"/>
      <c r="PZJ46" s="20"/>
      <c r="PZK46" s="20"/>
      <c r="PZL46" s="20"/>
      <c r="PZM46" s="20"/>
      <c r="PZN46" s="20"/>
      <c r="PZO46" s="20"/>
      <c r="PZP46" s="20"/>
      <c r="PZQ46" s="20"/>
      <c r="PZR46" s="20"/>
      <c r="PZS46" s="20"/>
      <c r="PZT46" s="20"/>
      <c r="PZU46" s="20"/>
      <c r="PZV46" s="20"/>
      <c r="PZW46" s="20"/>
      <c r="PZX46" s="20"/>
      <c r="PZY46" s="20"/>
      <c r="PZZ46" s="20"/>
      <c r="QAA46" s="20"/>
      <c r="QAB46" s="20"/>
      <c r="QAC46" s="20"/>
      <c r="QAD46" s="20"/>
      <c r="QAE46" s="20"/>
      <c r="QAF46" s="20"/>
      <c r="QAG46" s="20"/>
      <c r="QAH46" s="20"/>
      <c r="QAI46" s="20"/>
      <c r="QAJ46" s="20"/>
      <c r="QAK46" s="20"/>
      <c r="QAL46" s="20"/>
      <c r="QAM46" s="20"/>
      <c r="QAN46" s="20"/>
      <c r="QAO46" s="20"/>
      <c r="QAP46" s="20"/>
      <c r="QAQ46" s="20"/>
      <c r="QAR46" s="20"/>
      <c r="QAS46" s="20"/>
      <c r="QAT46" s="20"/>
      <c r="QAU46" s="20"/>
      <c r="QAV46" s="20"/>
      <c r="QAW46" s="20"/>
      <c r="QAX46" s="20"/>
      <c r="QAY46" s="20"/>
      <c r="QAZ46" s="20"/>
      <c r="QBA46" s="20"/>
      <c r="QBB46" s="20"/>
      <c r="QBC46" s="20"/>
      <c r="QBD46" s="20"/>
      <c r="QBE46" s="20"/>
      <c r="QBF46" s="20"/>
      <c r="QBG46" s="20"/>
      <c r="QBH46" s="20"/>
      <c r="QBI46" s="20"/>
      <c r="QBJ46" s="20"/>
      <c r="QBK46" s="20"/>
      <c r="QBL46" s="20"/>
      <c r="QBM46" s="20"/>
      <c r="QBN46" s="20"/>
      <c r="QBO46" s="20"/>
      <c r="QBP46" s="20"/>
      <c r="QBQ46" s="20"/>
      <c r="QBR46" s="20"/>
      <c r="QBS46" s="20"/>
      <c r="QBT46" s="20"/>
      <c r="QBU46" s="20"/>
      <c r="QBV46" s="20"/>
      <c r="QBW46" s="20"/>
      <c r="QBX46" s="20"/>
      <c r="QBY46" s="20"/>
      <c r="QBZ46" s="20"/>
      <c r="QCA46" s="20"/>
      <c r="QCB46" s="20"/>
      <c r="QCC46" s="20"/>
      <c r="QCD46" s="20"/>
      <c r="QCE46" s="20"/>
      <c r="QCF46" s="20"/>
      <c r="QCG46" s="20"/>
      <c r="QCH46" s="20"/>
      <c r="QCI46" s="20"/>
      <c r="QCJ46" s="20"/>
      <c r="QCK46" s="20"/>
      <c r="QCL46" s="20"/>
      <c r="QCM46" s="20"/>
      <c r="QCN46" s="20"/>
      <c r="QCO46" s="20"/>
      <c r="QCP46" s="20"/>
      <c r="QCQ46" s="20"/>
      <c r="QCR46" s="20"/>
      <c r="QCS46" s="20"/>
      <c r="QCT46" s="20"/>
      <c r="QCU46" s="20"/>
      <c r="QCV46" s="20"/>
      <c r="QCW46" s="20"/>
      <c r="QCX46" s="20"/>
      <c r="QCY46" s="20"/>
      <c r="QCZ46" s="20"/>
      <c r="QDA46" s="20"/>
      <c r="QDB46" s="20"/>
      <c r="QDC46" s="20"/>
      <c r="QDD46" s="20"/>
      <c r="QDE46" s="20"/>
      <c r="QDF46" s="20"/>
      <c r="QDG46" s="20"/>
      <c r="QDH46" s="20"/>
      <c r="QDI46" s="20"/>
      <c r="QDJ46" s="20"/>
      <c r="QDK46" s="20"/>
      <c r="QDL46" s="20"/>
      <c r="QDM46" s="20"/>
      <c r="QDN46" s="20"/>
      <c r="QDO46" s="20"/>
      <c r="QDP46" s="20"/>
      <c r="QDQ46" s="20"/>
      <c r="QDR46" s="20"/>
      <c r="QDS46" s="20"/>
      <c r="QDT46" s="20"/>
      <c r="QDU46" s="20"/>
      <c r="QDV46" s="20"/>
      <c r="QDW46" s="20"/>
      <c r="QDX46" s="20"/>
      <c r="QDY46" s="20"/>
      <c r="QDZ46" s="20"/>
      <c r="QEA46" s="20"/>
      <c r="QEB46" s="20"/>
      <c r="QEC46" s="20"/>
      <c r="QED46" s="20"/>
      <c r="QEE46" s="20"/>
      <c r="QEF46" s="20"/>
      <c r="QEG46" s="20"/>
      <c r="QEH46" s="20"/>
      <c r="QEI46" s="20"/>
      <c r="QEJ46" s="20"/>
      <c r="QEK46" s="20"/>
      <c r="QEL46" s="20"/>
      <c r="QEM46" s="20"/>
      <c r="QEN46" s="20"/>
      <c r="QEO46" s="20"/>
      <c r="QEP46" s="20"/>
      <c r="QEQ46" s="20"/>
      <c r="QER46" s="20"/>
      <c r="QES46" s="20"/>
      <c r="QET46" s="20"/>
      <c r="QEU46" s="20"/>
      <c r="QEV46" s="20"/>
      <c r="QEW46" s="20"/>
      <c r="QEX46" s="20"/>
      <c r="QEY46" s="20"/>
      <c r="QEZ46" s="20"/>
      <c r="QFA46" s="20"/>
      <c r="QFB46" s="20"/>
      <c r="QFC46" s="20"/>
      <c r="QFD46" s="20"/>
      <c r="QFE46" s="20"/>
      <c r="QFF46" s="20"/>
      <c r="QFG46" s="20"/>
      <c r="QFH46" s="20"/>
      <c r="QFI46" s="20"/>
      <c r="QFJ46" s="20"/>
      <c r="QFK46" s="20"/>
      <c r="QFL46" s="20"/>
      <c r="QFM46" s="20"/>
      <c r="QFN46" s="20"/>
      <c r="QFO46" s="20"/>
      <c r="QFP46" s="20"/>
      <c r="QFQ46" s="20"/>
      <c r="QFR46" s="20"/>
      <c r="QFS46" s="20"/>
      <c r="QFT46" s="20"/>
      <c r="QFU46" s="20"/>
      <c r="QFV46" s="20"/>
      <c r="QFW46" s="20"/>
      <c r="QFX46" s="20"/>
      <c r="QFY46" s="20"/>
      <c r="QFZ46" s="20"/>
      <c r="QGA46" s="20"/>
      <c r="QGB46" s="20"/>
      <c r="QGC46" s="20"/>
      <c r="QGD46" s="20"/>
      <c r="QGE46" s="20"/>
      <c r="QGF46" s="20"/>
      <c r="QGG46" s="20"/>
      <c r="QGH46" s="20"/>
      <c r="QGI46" s="20"/>
      <c r="QGJ46" s="20"/>
      <c r="QGK46" s="20"/>
      <c r="QGL46" s="20"/>
      <c r="QGM46" s="20"/>
      <c r="QGN46" s="20"/>
      <c r="QGO46" s="20"/>
      <c r="QGP46" s="20"/>
      <c r="QGQ46" s="20"/>
      <c r="QGR46" s="20"/>
      <c r="QGS46" s="20"/>
      <c r="QGT46" s="20"/>
      <c r="QGU46" s="20"/>
      <c r="QGV46" s="20"/>
      <c r="QGW46" s="20"/>
      <c r="QGX46" s="20"/>
      <c r="QGY46" s="20"/>
      <c r="QGZ46" s="20"/>
      <c r="QHA46" s="20"/>
      <c r="QHB46" s="20"/>
      <c r="QHC46" s="20"/>
      <c r="QHD46" s="20"/>
      <c r="QHE46" s="20"/>
      <c r="QHF46" s="20"/>
      <c r="QHG46" s="20"/>
      <c r="QHH46" s="20"/>
      <c r="QHI46" s="20"/>
      <c r="QHJ46" s="20"/>
      <c r="QHK46" s="20"/>
      <c r="QHL46" s="20"/>
      <c r="QHM46" s="20"/>
      <c r="QHN46" s="20"/>
      <c r="QHO46" s="20"/>
      <c r="QHP46" s="20"/>
      <c r="QHQ46" s="20"/>
      <c r="QHR46" s="20"/>
      <c r="QHS46" s="20"/>
      <c r="QHT46" s="20"/>
      <c r="QHU46" s="20"/>
      <c r="QHV46" s="20"/>
      <c r="QHW46" s="20"/>
      <c r="QHX46" s="20"/>
      <c r="QHY46" s="20"/>
      <c r="QHZ46" s="20"/>
      <c r="QIA46" s="20"/>
      <c r="QIB46" s="20"/>
      <c r="QIC46" s="20"/>
      <c r="QID46" s="20"/>
      <c r="QIE46" s="20"/>
      <c r="QIF46" s="20"/>
      <c r="QIG46" s="20"/>
      <c r="QIH46" s="20"/>
      <c r="QII46" s="20"/>
      <c r="QIJ46" s="20"/>
      <c r="QIK46" s="20"/>
      <c r="QIL46" s="20"/>
      <c r="QIM46" s="20"/>
      <c r="QIN46" s="20"/>
      <c r="QIO46" s="20"/>
      <c r="QIP46" s="20"/>
      <c r="QIQ46" s="20"/>
      <c r="QIR46" s="20"/>
      <c r="QIS46" s="20"/>
      <c r="QIT46" s="20"/>
      <c r="QIU46" s="20"/>
      <c r="QIV46" s="20"/>
      <c r="QIW46" s="20"/>
      <c r="QIX46" s="20"/>
      <c r="QIY46" s="20"/>
      <c r="QIZ46" s="20"/>
      <c r="QJA46" s="20"/>
      <c r="QJB46" s="20"/>
      <c r="QJC46" s="20"/>
      <c r="QJD46" s="20"/>
      <c r="QJE46" s="20"/>
      <c r="QJF46" s="20"/>
      <c r="QJG46" s="20"/>
      <c r="QJH46" s="20"/>
      <c r="QJI46" s="20"/>
      <c r="QJJ46" s="20"/>
      <c r="QJK46" s="20"/>
      <c r="QJL46" s="20"/>
      <c r="QJM46" s="20"/>
      <c r="QJN46" s="20"/>
      <c r="QJO46" s="20"/>
      <c r="QJP46" s="20"/>
      <c r="QJQ46" s="20"/>
      <c r="QJR46" s="20"/>
      <c r="QJS46" s="20"/>
      <c r="QJT46" s="20"/>
      <c r="QJU46" s="20"/>
      <c r="QJV46" s="20"/>
      <c r="QJW46" s="20"/>
      <c r="QJX46" s="20"/>
      <c r="QJY46" s="20"/>
      <c r="QJZ46" s="20"/>
      <c r="QKA46" s="20"/>
      <c r="QKB46" s="20"/>
      <c r="QKC46" s="20"/>
      <c r="QKD46" s="20"/>
      <c r="QKE46" s="20"/>
      <c r="QKF46" s="20"/>
      <c r="QKG46" s="20"/>
      <c r="QKH46" s="20"/>
      <c r="QKI46" s="20"/>
      <c r="QKJ46" s="20"/>
      <c r="QKK46" s="20"/>
      <c r="QKL46" s="20"/>
      <c r="QKM46" s="20"/>
      <c r="QKN46" s="20"/>
      <c r="QKO46" s="20"/>
      <c r="QKP46" s="20"/>
      <c r="QKQ46" s="20"/>
      <c r="QKR46" s="20"/>
      <c r="QKS46" s="20"/>
      <c r="QKT46" s="20"/>
      <c r="QKU46" s="20"/>
      <c r="QKV46" s="20"/>
      <c r="QKW46" s="20"/>
      <c r="QKX46" s="20"/>
      <c r="QKY46" s="20"/>
      <c r="QKZ46" s="20"/>
      <c r="QLA46" s="20"/>
      <c r="QLB46" s="20"/>
      <c r="QLC46" s="20"/>
      <c r="QLD46" s="20"/>
      <c r="QLE46" s="20"/>
      <c r="QLF46" s="20"/>
      <c r="QLG46" s="20"/>
      <c r="QLH46" s="20"/>
      <c r="QLI46" s="20"/>
      <c r="QLJ46" s="20"/>
      <c r="QLK46" s="20"/>
      <c r="QLL46" s="20"/>
      <c r="QLM46" s="20"/>
      <c r="QLN46" s="20"/>
      <c r="QLO46" s="20"/>
      <c r="QLP46" s="20"/>
      <c r="QLQ46" s="20"/>
      <c r="QLR46" s="20"/>
      <c r="QLS46" s="20"/>
      <c r="QLT46" s="20"/>
      <c r="QLU46" s="20"/>
      <c r="QLV46" s="20"/>
      <c r="QLW46" s="20"/>
      <c r="QLX46" s="20"/>
      <c r="QLY46" s="20"/>
      <c r="QLZ46" s="20"/>
      <c r="QMA46" s="20"/>
      <c r="QMB46" s="20"/>
      <c r="QMC46" s="20"/>
      <c r="QMD46" s="20"/>
      <c r="QME46" s="20"/>
      <c r="QMF46" s="20"/>
      <c r="QMG46" s="20"/>
      <c r="QMH46" s="20"/>
      <c r="QMI46" s="20"/>
      <c r="QMJ46" s="20"/>
      <c r="QMK46" s="20"/>
      <c r="QML46" s="20"/>
      <c r="QMM46" s="20"/>
      <c r="QMN46" s="20"/>
      <c r="QMO46" s="20"/>
      <c r="QMP46" s="20"/>
      <c r="QMQ46" s="20"/>
      <c r="QMR46" s="20"/>
      <c r="QMS46" s="20"/>
      <c r="QMT46" s="20"/>
      <c r="QMU46" s="20"/>
      <c r="QMV46" s="20"/>
      <c r="QMW46" s="20"/>
      <c r="QMX46" s="20"/>
      <c r="QMY46" s="20"/>
      <c r="QMZ46" s="20"/>
      <c r="QNA46" s="20"/>
      <c r="QNB46" s="20"/>
      <c r="QNC46" s="20"/>
      <c r="QND46" s="20"/>
      <c r="QNE46" s="20"/>
      <c r="QNF46" s="20"/>
      <c r="QNG46" s="20"/>
      <c r="QNH46" s="20"/>
      <c r="QNI46" s="20"/>
      <c r="QNJ46" s="20"/>
      <c r="QNK46" s="20"/>
      <c r="QNL46" s="20"/>
      <c r="QNM46" s="20"/>
      <c r="QNN46" s="20"/>
      <c r="QNO46" s="20"/>
      <c r="QNP46" s="20"/>
      <c r="QNQ46" s="20"/>
      <c r="QNR46" s="20"/>
      <c r="QNS46" s="20"/>
      <c r="QNT46" s="20"/>
      <c r="QNU46" s="20"/>
      <c r="QNV46" s="20"/>
      <c r="QNW46" s="20"/>
      <c r="QNX46" s="20"/>
      <c r="QNY46" s="20"/>
      <c r="QNZ46" s="20"/>
      <c r="QOA46" s="20"/>
      <c r="QOB46" s="20"/>
      <c r="QOC46" s="20"/>
      <c r="QOD46" s="20"/>
      <c r="QOE46" s="20"/>
      <c r="QOF46" s="20"/>
      <c r="QOG46" s="20"/>
      <c r="QOH46" s="20"/>
      <c r="QOI46" s="20"/>
      <c r="QOJ46" s="20"/>
      <c r="QOK46" s="20"/>
      <c r="QOL46" s="20"/>
      <c r="QOM46" s="20"/>
      <c r="QON46" s="20"/>
      <c r="QOO46" s="20"/>
      <c r="QOP46" s="20"/>
      <c r="QOQ46" s="20"/>
      <c r="QOR46" s="20"/>
      <c r="QOS46" s="20"/>
      <c r="QOT46" s="20"/>
      <c r="QOU46" s="20"/>
      <c r="QOV46" s="20"/>
      <c r="QOW46" s="20"/>
      <c r="QOX46" s="20"/>
      <c r="QOY46" s="20"/>
      <c r="QOZ46" s="20"/>
      <c r="QPA46" s="20"/>
      <c r="QPB46" s="20"/>
      <c r="QPC46" s="20"/>
      <c r="QPD46" s="20"/>
      <c r="QPE46" s="20"/>
      <c r="QPF46" s="20"/>
      <c r="QPG46" s="20"/>
      <c r="QPH46" s="20"/>
      <c r="QPI46" s="20"/>
      <c r="QPJ46" s="20"/>
      <c r="QPK46" s="20"/>
      <c r="QPL46" s="20"/>
      <c r="QPM46" s="20"/>
      <c r="QPN46" s="20"/>
      <c r="QPO46" s="20"/>
      <c r="QPP46" s="20"/>
      <c r="QPQ46" s="20"/>
      <c r="QPR46" s="20"/>
      <c r="QPS46" s="20"/>
      <c r="QPT46" s="20"/>
      <c r="QPU46" s="20"/>
      <c r="QPV46" s="20"/>
      <c r="QPW46" s="20"/>
      <c r="QPX46" s="20"/>
      <c r="QPY46" s="20"/>
      <c r="QPZ46" s="20"/>
      <c r="QQA46" s="20"/>
      <c r="QQB46" s="20"/>
      <c r="QQC46" s="20"/>
      <c r="QQD46" s="20"/>
      <c r="QQE46" s="20"/>
      <c r="QQF46" s="20"/>
      <c r="QQG46" s="20"/>
      <c r="QQH46" s="20"/>
      <c r="QQI46" s="20"/>
      <c r="QQJ46" s="20"/>
      <c r="QQK46" s="20"/>
      <c r="QQL46" s="20"/>
      <c r="QQM46" s="20"/>
      <c r="QQN46" s="20"/>
      <c r="QQO46" s="20"/>
      <c r="QQP46" s="20"/>
      <c r="QQQ46" s="20"/>
      <c r="QQR46" s="20"/>
      <c r="QQS46" s="20"/>
      <c r="QQT46" s="20"/>
      <c r="QQU46" s="20"/>
      <c r="QQV46" s="20"/>
      <c r="QQW46" s="20"/>
      <c r="QQX46" s="20"/>
      <c r="QQY46" s="20"/>
      <c r="QQZ46" s="20"/>
      <c r="QRA46" s="20"/>
      <c r="QRB46" s="20"/>
      <c r="QRC46" s="20"/>
      <c r="QRD46" s="20"/>
      <c r="QRE46" s="20"/>
      <c r="QRF46" s="20"/>
      <c r="QRG46" s="20"/>
      <c r="QRH46" s="20"/>
      <c r="QRI46" s="20"/>
      <c r="QRJ46" s="20"/>
      <c r="QRK46" s="20"/>
      <c r="QRL46" s="20"/>
      <c r="QRM46" s="20"/>
      <c r="QRN46" s="20"/>
      <c r="QRO46" s="20"/>
      <c r="QRP46" s="20"/>
      <c r="QRQ46" s="20"/>
      <c r="QRR46" s="20"/>
      <c r="QRS46" s="20"/>
      <c r="QRT46" s="20"/>
      <c r="QRU46" s="20"/>
      <c r="QRV46" s="20"/>
      <c r="QRW46" s="20"/>
      <c r="QRX46" s="20"/>
      <c r="QRY46" s="20"/>
      <c r="QRZ46" s="20"/>
      <c r="QSA46" s="20"/>
      <c r="QSB46" s="20"/>
      <c r="QSC46" s="20"/>
      <c r="QSD46" s="20"/>
      <c r="QSE46" s="20"/>
      <c r="QSF46" s="20"/>
      <c r="QSG46" s="20"/>
      <c r="QSH46" s="20"/>
      <c r="QSI46" s="20"/>
      <c r="QSJ46" s="20"/>
      <c r="QSK46" s="20"/>
      <c r="QSL46" s="20"/>
      <c r="QSM46" s="20"/>
      <c r="QSN46" s="20"/>
      <c r="QSO46" s="20"/>
      <c r="QSP46" s="20"/>
      <c r="QSQ46" s="20"/>
      <c r="QSR46" s="20"/>
      <c r="QSS46" s="20"/>
      <c r="QST46" s="20"/>
      <c r="QSU46" s="20"/>
      <c r="QSV46" s="20"/>
      <c r="QSW46" s="20"/>
      <c r="QSX46" s="20"/>
      <c r="QSY46" s="20"/>
      <c r="QSZ46" s="20"/>
      <c r="QTA46" s="20"/>
      <c r="QTB46" s="20"/>
      <c r="QTC46" s="20"/>
      <c r="QTD46" s="20"/>
      <c r="QTE46" s="20"/>
      <c r="QTF46" s="20"/>
      <c r="QTG46" s="20"/>
      <c r="QTH46" s="20"/>
      <c r="QTI46" s="20"/>
      <c r="QTJ46" s="20"/>
      <c r="QTK46" s="20"/>
      <c r="QTL46" s="20"/>
      <c r="QTM46" s="20"/>
      <c r="QTN46" s="20"/>
      <c r="QTO46" s="20"/>
      <c r="QTP46" s="20"/>
      <c r="QTQ46" s="20"/>
      <c r="QTR46" s="20"/>
      <c r="QTS46" s="20"/>
      <c r="QTT46" s="20"/>
      <c r="QTU46" s="20"/>
      <c r="QTV46" s="20"/>
      <c r="QTW46" s="20"/>
      <c r="QTX46" s="20"/>
      <c r="QTY46" s="20"/>
      <c r="QTZ46" s="20"/>
      <c r="QUA46" s="20"/>
      <c r="QUB46" s="20"/>
      <c r="QUC46" s="20"/>
      <c r="QUD46" s="20"/>
      <c r="QUE46" s="20"/>
      <c r="QUF46" s="20"/>
      <c r="QUG46" s="20"/>
      <c r="QUH46" s="20"/>
      <c r="QUI46" s="20"/>
      <c r="QUJ46" s="20"/>
      <c r="QUK46" s="20"/>
      <c r="QUL46" s="20"/>
      <c r="QUM46" s="20"/>
      <c r="QUN46" s="20"/>
      <c r="QUO46" s="20"/>
      <c r="QUP46" s="20"/>
      <c r="QUQ46" s="20"/>
      <c r="QUR46" s="20"/>
      <c r="QUS46" s="20"/>
      <c r="QUT46" s="20"/>
      <c r="QUU46" s="20"/>
      <c r="QUV46" s="20"/>
      <c r="QUW46" s="20"/>
      <c r="QUX46" s="20"/>
      <c r="QUY46" s="20"/>
      <c r="QUZ46" s="20"/>
      <c r="QVA46" s="20"/>
      <c r="QVB46" s="20"/>
      <c r="QVC46" s="20"/>
      <c r="QVD46" s="20"/>
      <c r="QVE46" s="20"/>
      <c r="QVF46" s="20"/>
      <c r="QVG46" s="20"/>
      <c r="QVH46" s="20"/>
      <c r="QVI46" s="20"/>
      <c r="QVJ46" s="20"/>
      <c r="QVK46" s="20"/>
      <c r="QVL46" s="20"/>
      <c r="QVM46" s="20"/>
      <c r="QVN46" s="20"/>
      <c r="QVO46" s="20"/>
      <c r="QVP46" s="20"/>
      <c r="QVQ46" s="20"/>
      <c r="QVR46" s="20"/>
      <c r="QVS46" s="20"/>
      <c r="QVT46" s="20"/>
      <c r="QVU46" s="20"/>
      <c r="QVV46" s="20"/>
      <c r="QVW46" s="20"/>
      <c r="QVX46" s="20"/>
      <c r="QVY46" s="20"/>
      <c r="QVZ46" s="20"/>
      <c r="QWA46" s="20"/>
      <c r="QWB46" s="20"/>
      <c r="QWC46" s="20"/>
      <c r="QWD46" s="20"/>
      <c r="QWE46" s="20"/>
      <c r="QWF46" s="20"/>
      <c r="QWG46" s="20"/>
      <c r="QWH46" s="20"/>
      <c r="QWI46" s="20"/>
      <c r="QWJ46" s="20"/>
      <c r="QWK46" s="20"/>
      <c r="QWL46" s="20"/>
      <c r="QWM46" s="20"/>
      <c r="QWN46" s="20"/>
      <c r="QWO46" s="20"/>
      <c r="QWP46" s="20"/>
      <c r="QWQ46" s="20"/>
      <c r="QWR46" s="20"/>
      <c r="QWS46" s="20"/>
      <c r="QWT46" s="20"/>
      <c r="QWU46" s="20"/>
      <c r="QWV46" s="20"/>
      <c r="QWW46" s="20"/>
      <c r="QWX46" s="20"/>
      <c r="QWY46" s="20"/>
      <c r="QWZ46" s="20"/>
      <c r="QXA46" s="20"/>
      <c r="QXB46" s="20"/>
      <c r="QXC46" s="20"/>
      <c r="QXD46" s="20"/>
      <c r="QXE46" s="20"/>
      <c r="QXF46" s="20"/>
      <c r="QXG46" s="20"/>
      <c r="QXH46" s="20"/>
      <c r="QXI46" s="20"/>
      <c r="QXJ46" s="20"/>
      <c r="QXK46" s="20"/>
      <c r="QXL46" s="20"/>
      <c r="QXM46" s="20"/>
      <c r="QXN46" s="20"/>
      <c r="QXO46" s="20"/>
      <c r="QXP46" s="20"/>
      <c r="QXQ46" s="20"/>
      <c r="QXR46" s="20"/>
      <c r="QXS46" s="20"/>
      <c r="QXT46" s="20"/>
      <c r="QXU46" s="20"/>
      <c r="QXV46" s="20"/>
      <c r="QXW46" s="20"/>
      <c r="QXX46" s="20"/>
      <c r="QXY46" s="20"/>
      <c r="QXZ46" s="20"/>
      <c r="QYA46" s="20"/>
      <c r="QYB46" s="20"/>
      <c r="QYC46" s="20"/>
      <c r="QYD46" s="20"/>
      <c r="QYE46" s="20"/>
      <c r="QYF46" s="20"/>
      <c r="QYG46" s="20"/>
      <c r="QYH46" s="20"/>
      <c r="QYI46" s="20"/>
      <c r="QYJ46" s="20"/>
      <c r="QYK46" s="20"/>
      <c r="QYL46" s="20"/>
      <c r="QYM46" s="20"/>
      <c r="QYN46" s="20"/>
      <c r="QYO46" s="20"/>
      <c r="QYP46" s="20"/>
      <c r="QYQ46" s="20"/>
      <c r="QYR46" s="20"/>
      <c r="QYS46" s="20"/>
      <c r="QYT46" s="20"/>
      <c r="QYU46" s="20"/>
      <c r="QYV46" s="20"/>
      <c r="QYW46" s="20"/>
      <c r="QYX46" s="20"/>
      <c r="QYY46" s="20"/>
      <c r="QYZ46" s="20"/>
      <c r="QZA46" s="20"/>
      <c r="QZB46" s="20"/>
      <c r="QZC46" s="20"/>
      <c r="QZD46" s="20"/>
      <c r="QZE46" s="20"/>
      <c r="QZF46" s="20"/>
      <c r="QZG46" s="20"/>
      <c r="QZH46" s="20"/>
      <c r="QZI46" s="20"/>
      <c r="QZJ46" s="20"/>
      <c r="QZK46" s="20"/>
      <c r="QZL46" s="20"/>
      <c r="QZM46" s="20"/>
      <c r="QZN46" s="20"/>
      <c r="QZO46" s="20"/>
      <c r="QZP46" s="20"/>
      <c r="QZQ46" s="20"/>
      <c r="QZR46" s="20"/>
      <c r="QZS46" s="20"/>
      <c r="QZT46" s="20"/>
      <c r="QZU46" s="20"/>
      <c r="QZV46" s="20"/>
      <c r="QZW46" s="20"/>
      <c r="QZX46" s="20"/>
      <c r="QZY46" s="20"/>
      <c r="QZZ46" s="20"/>
      <c r="RAA46" s="20"/>
      <c r="RAB46" s="20"/>
      <c r="RAC46" s="20"/>
      <c r="RAD46" s="20"/>
      <c r="RAE46" s="20"/>
      <c r="RAF46" s="20"/>
      <c r="RAG46" s="20"/>
      <c r="RAH46" s="20"/>
      <c r="RAI46" s="20"/>
      <c r="RAJ46" s="20"/>
      <c r="RAK46" s="20"/>
      <c r="RAL46" s="20"/>
      <c r="RAM46" s="20"/>
      <c r="RAN46" s="20"/>
      <c r="RAO46" s="20"/>
      <c r="RAP46" s="20"/>
      <c r="RAQ46" s="20"/>
      <c r="RAR46" s="20"/>
      <c r="RAS46" s="20"/>
      <c r="RAT46" s="20"/>
      <c r="RAU46" s="20"/>
      <c r="RAV46" s="20"/>
      <c r="RAW46" s="20"/>
      <c r="RAX46" s="20"/>
      <c r="RAY46" s="20"/>
      <c r="RAZ46" s="20"/>
      <c r="RBA46" s="20"/>
      <c r="RBB46" s="20"/>
      <c r="RBC46" s="20"/>
      <c r="RBD46" s="20"/>
      <c r="RBE46" s="20"/>
      <c r="RBF46" s="20"/>
      <c r="RBG46" s="20"/>
      <c r="RBH46" s="20"/>
      <c r="RBI46" s="20"/>
      <c r="RBJ46" s="20"/>
      <c r="RBK46" s="20"/>
      <c r="RBL46" s="20"/>
      <c r="RBM46" s="20"/>
      <c r="RBN46" s="20"/>
      <c r="RBO46" s="20"/>
      <c r="RBP46" s="20"/>
      <c r="RBQ46" s="20"/>
      <c r="RBR46" s="20"/>
      <c r="RBS46" s="20"/>
      <c r="RBT46" s="20"/>
      <c r="RBU46" s="20"/>
      <c r="RBV46" s="20"/>
      <c r="RBW46" s="20"/>
      <c r="RBX46" s="20"/>
      <c r="RBY46" s="20"/>
      <c r="RBZ46" s="20"/>
      <c r="RCA46" s="20"/>
      <c r="RCB46" s="20"/>
      <c r="RCC46" s="20"/>
      <c r="RCD46" s="20"/>
      <c r="RCE46" s="20"/>
      <c r="RCF46" s="20"/>
      <c r="RCG46" s="20"/>
      <c r="RCH46" s="20"/>
      <c r="RCI46" s="20"/>
      <c r="RCJ46" s="20"/>
      <c r="RCK46" s="20"/>
      <c r="RCL46" s="20"/>
      <c r="RCM46" s="20"/>
      <c r="RCN46" s="20"/>
      <c r="RCO46" s="20"/>
      <c r="RCP46" s="20"/>
      <c r="RCQ46" s="20"/>
      <c r="RCR46" s="20"/>
      <c r="RCS46" s="20"/>
      <c r="RCT46" s="20"/>
      <c r="RCU46" s="20"/>
      <c r="RCV46" s="20"/>
      <c r="RCW46" s="20"/>
      <c r="RCX46" s="20"/>
      <c r="RCY46" s="20"/>
      <c r="RCZ46" s="20"/>
      <c r="RDA46" s="20"/>
      <c r="RDB46" s="20"/>
      <c r="RDC46" s="20"/>
      <c r="RDD46" s="20"/>
      <c r="RDE46" s="20"/>
      <c r="RDF46" s="20"/>
      <c r="RDG46" s="20"/>
      <c r="RDH46" s="20"/>
      <c r="RDI46" s="20"/>
      <c r="RDJ46" s="20"/>
      <c r="RDK46" s="20"/>
      <c r="RDL46" s="20"/>
      <c r="RDM46" s="20"/>
      <c r="RDN46" s="20"/>
      <c r="RDO46" s="20"/>
      <c r="RDP46" s="20"/>
      <c r="RDQ46" s="20"/>
      <c r="RDR46" s="20"/>
      <c r="RDS46" s="20"/>
      <c r="RDT46" s="20"/>
      <c r="RDU46" s="20"/>
      <c r="RDV46" s="20"/>
      <c r="RDW46" s="20"/>
      <c r="RDX46" s="20"/>
      <c r="RDY46" s="20"/>
      <c r="RDZ46" s="20"/>
      <c r="REA46" s="20"/>
      <c r="REB46" s="20"/>
      <c r="REC46" s="20"/>
      <c r="RED46" s="20"/>
      <c r="REE46" s="20"/>
      <c r="REF46" s="20"/>
      <c r="REG46" s="20"/>
      <c r="REH46" s="20"/>
      <c r="REI46" s="20"/>
      <c r="REJ46" s="20"/>
      <c r="REK46" s="20"/>
      <c r="REL46" s="20"/>
      <c r="REM46" s="20"/>
      <c r="REN46" s="20"/>
      <c r="REO46" s="20"/>
      <c r="REP46" s="20"/>
      <c r="REQ46" s="20"/>
      <c r="RER46" s="20"/>
      <c r="RES46" s="20"/>
      <c r="RET46" s="20"/>
      <c r="REU46" s="20"/>
      <c r="REV46" s="20"/>
      <c r="REW46" s="20"/>
      <c r="REX46" s="20"/>
      <c r="REY46" s="20"/>
      <c r="REZ46" s="20"/>
      <c r="RFA46" s="20"/>
      <c r="RFB46" s="20"/>
      <c r="RFC46" s="20"/>
      <c r="RFD46" s="20"/>
      <c r="RFE46" s="20"/>
      <c r="RFF46" s="20"/>
      <c r="RFG46" s="20"/>
      <c r="RFH46" s="20"/>
      <c r="RFI46" s="20"/>
      <c r="RFJ46" s="20"/>
      <c r="RFK46" s="20"/>
      <c r="RFL46" s="20"/>
      <c r="RFM46" s="20"/>
      <c r="RFN46" s="20"/>
      <c r="RFO46" s="20"/>
      <c r="RFP46" s="20"/>
      <c r="RFQ46" s="20"/>
      <c r="RFR46" s="20"/>
      <c r="RFS46" s="20"/>
      <c r="RFT46" s="20"/>
      <c r="RFU46" s="20"/>
      <c r="RFV46" s="20"/>
      <c r="RFW46" s="20"/>
      <c r="RFX46" s="20"/>
      <c r="RFY46" s="20"/>
      <c r="RFZ46" s="20"/>
      <c r="RGA46" s="20"/>
      <c r="RGB46" s="20"/>
      <c r="RGC46" s="20"/>
      <c r="RGD46" s="20"/>
      <c r="RGE46" s="20"/>
      <c r="RGF46" s="20"/>
      <c r="RGG46" s="20"/>
      <c r="RGH46" s="20"/>
      <c r="RGI46" s="20"/>
      <c r="RGJ46" s="20"/>
      <c r="RGK46" s="20"/>
      <c r="RGL46" s="20"/>
      <c r="RGM46" s="20"/>
      <c r="RGN46" s="20"/>
      <c r="RGO46" s="20"/>
      <c r="RGP46" s="20"/>
      <c r="RGQ46" s="20"/>
      <c r="RGR46" s="20"/>
      <c r="RGS46" s="20"/>
      <c r="RGT46" s="20"/>
      <c r="RGU46" s="20"/>
      <c r="RGV46" s="20"/>
      <c r="RGW46" s="20"/>
      <c r="RGX46" s="20"/>
      <c r="RGY46" s="20"/>
      <c r="RGZ46" s="20"/>
      <c r="RHA46" s="20"/>
      <c r="RHB46" s="20"/>
      <c r="RHC46" s="20"/>
      <c r="RHD46" s="20"/>
      <c r="RHE46" s="20"/>
      <c r="RHF46" s="20"/>
      <c r="RHG46" s="20"/>
      <c r="RHH46" s="20"/>
      <c r="RHI46" s="20"/>
      <c r="RHJ46" s="20"/>
      <c r="RHK46" s="20"/>
      <c r="RHL46" s="20"/>
      <c r="RHM46" s="20"/>
      <c r="RHN46" s="20"/>
      <c r="RHO46" s="20"/>
      <c r="RHP46" s="20"/>
      <c r="RHQ46" s="20"/>
      <c r="RHR46" s="20"/>
      <c r="RHS46" s="20"/>
      <c r="RHT46" s="20"/>
      <c r="RHU46" s="20"/>
      <c r="RHV46" s="20"/>
      <c r="RHW46" s="20"/>
      <c r="RHX46" s="20"/>
      <c r="RHY46" s="20"/>
      <c r="RHZ46" s="20"/>
      <c r="RIA46" s="20"/>
      <c r="RIB46" s="20"/>
      <c r="RIC46" s="20"/>
      <c r="RID46" s="20"/>
      <c r="RIE46" s="20"/>
      <c r="RIF46" s="20"/>
      <c r="RIG46" s="20"/>
      <c r="RIH46" s="20"/>
      <c r="RII46" s="20"/>
      <c r="RIJ46" s="20"/>
      <c r="RIK46" s="20"/>
      <c r="RIL46" s="20"/>
      <c r="RIM46" s="20"/>
      <c r="RIN46" s="20"/>
      <c r="RIO46" s="20"/>
      <c r="RIP46" s="20"/>
      <c r="RIQ46" s="20"/>
      <c r="RIR46" s="20"/>
      <c r="RIS46" s="20"/>
      <c r="RIT46" s="20"/>
      <c r="RIU46" s="20"/>
      <c r="RIV46" s="20"/>
      <c r="RIW46" s="20"/>
      <c r="RIX46" s="20"/>
      <c r="RIY46" s="20"/>
      <c r="RIZ46" s="20"/>
      <c r="RJA46" s="20"/>
      <c r="RJB46" s="20"/>
      <c r="RJC46" s="20"/>
      <c r="RJD46" s="20"/>
      <c r="RJE46" s="20"/>
      <c r="RJF46" s="20"/>
      <c r="RJG46" s="20"/>
      <c r="RJH46" s="20"/>
      <c r="RJI46" s="20"/>
      <c r="RJJ46" s="20"/>
      <c r="RJK46" s="20"/>
      <c r="RJL46" s="20"/>
      <c r="RJM46" s="20"/>
      <c r="RJN46" s="20"/>
      <c r="RJO46" s="20"/>
      <c r="RJP46" s="20"/>
      <c r="RJQ46" s="20"/>
      <c r="RJR46" s="20"/>
      <c r="RJS46" s="20"/>
      <c r="RJT46" s="20"/>
      <c r="RJU46" s="20"/>
      <c r="RJV46" s="20"/>
      <c r="RJW46" s="20"/>
      <c r="RJX46" s="20"/>
      <c r="RJY46" s="20"/>
      <c r="RJZ46" s="20"/>
      <c r="RKA46" s="20"/>
      <c r="RKB46" s="20"/>
      <c r="RKC46" s="20"/>
      <c r="RKD46" s="20"/>
      <c r="RKE46" s="20"/>
      <c r="RKF46" s="20"/>
      <c r="RKG46" s="20"/>
      <c r="RKH46" s="20"/>
      <c r="RKI46" s="20"/>
      <c r="RKJ46" s="20"/>
      <c r="RKK46" s="20"/>
      <c r="RKL46" s="20"/>
      <c r="RKM46" s="20"/>
      <c r="RKN46" s="20"/>
      <c r="RKO46" s="20"/>
      <c r="RKP46" s="20"/>
      <c r="RKQ46" s="20"/>
      <c r="RKR46" s="20"/>
      <c r="RKS46" s="20"/>
      <c r="RKT46" s="20"/>
      <c r="RKU46" s="20"/>
      <c r="RKV46" s="20"/>
      <c r="RKW46" s="20"/>
      <c r="RKX46" s="20"/>
      <c r="RKY46" s="20"/>
      <c r="RKZ46" s="20"/>
      <c r="RLA46" s="20"/>
      <c r="RLB46" s="20"/>
      <c r="RLC46" s="20"/>
      <c r="RLD46" s="20"/>
      <c r="RLE46" s="20"/>
      <c r="RLF46" s="20"/>
      <c r="RLG46" s="20"/>
      <c r="RLH46" s="20"/>
      <c r="RLI46" s="20"/>
      <c r="RLJ46" s="20"/>
      <c r="RLK46" s="20"/>
      <c r="RLL46" s="20"/>
      <c r="RLM46" s="20"/>
      <c r="RLN46" s="20"/>
      <c r="RLO46" s="20"/>
      <c r="RLP46" s="20"/>
      <c r="RLQ46" s="20"/>
      <c r="RLR46" s="20"/>
      <c r="RLS46" s="20"/>
      <c r="RLT46" s="20"/>
      <c r="RLU46" s="20"/>
      <c r="RLV46" s="20"/>
      <c r="RLW46" s="20"/>
      <c r="RLX46" s="20"/>
      <c r="RLY46" s="20"/>
      <c r="RLZ46" s="20"/>
      <c r="RMA46" s="20"/>
      <c r="RMB46" s="20"/>
      <c r="RMC46" s="20"/>
      <c r="RMD46" s="20"/>
      <c r="RME46" s="20"/>
      <c r="RMF46" s="20"/>
      <c r="RMG46" s="20"/>
      <c r="RMH46" s="20"/>
      <c r="RMI46" s="20"/>
      <c r="RMJ46" s="20"/>
      <c r="RMK46" s="20"/>
      <c r="RML46" s="20"/>
      <c r="RMM46" s="20"/>
      <c r="RMN46" s="20"/>
      <c r="RMO46" s="20"/>
      <c r="RMP46" s="20"/>
      <c r="RMQ46" s="20"/>
      <c r="RMR46" s="20"/>
      <c r="RMS46" s="20"/>
      <c r="RMT46" s="20"/>
      <c r="RMU46" s="20"/>
      <c r="RMV46" s="20"/>
      <c r="RMW46" s="20"/>
      <c r="RMX46" s="20"/>
      <c r="RMY46" s="20"/>
      <c r="RMZ46" s="20"/>
      <c r="RNA46" s="20"/>
      <c r="RNB46" s="20"/>
      <c r="RNC46" s="20"/>
      <c r="RND46" s="20"/>
      <c r="RNE46" s="20"/>
      <c r="RNF46" s="20"/>
      <c r="RNG46" s="20"/>
      <c r="RNH46" s="20"/>
      <c r="RNI46" s="20"/>
      <c r="RNJ46" s="20"/>
      <c r="RNK46" s="20"/>
      <c r="RNL46" s="20"/>
      <c r="RNM46" s="20"/>
      <c r="RNN46" s="20"/>
      <c r="RNO46" s="20"/>
      <c r="RNP46" s="20"/>
      <c r="RNQ46" s="20"/>
      <c r="RNR46" s="20"/>
      <c r="RNS46" s="20"/>
      <c r="RNT46" s="20"/>
      <c r="RNU46" s="20"/>
      <c r="RNV46" s="20"/>
      <c r="RNW46" s="20"/>
      <c r="RNX46" s="20"/>
      <c r="RNY46" s="20"/>
      <c r="RNZ46" s="20"/>
      <c r="ROA46" s="20"/>
      <c r="ROB46" s="20"/>
      <c r="ROC46" s="20"/>
      <c r="ROD46" s="20"/>
      <c r="ROE46" s="20"/>
      <c r="ROF46" s="20"/>
      <c r="ROG46" s="20"/>
      <c r="ROH46" s="20"/>
      <c r="ROI46" s="20"/>
      <c r="ROJ46" s="20"/>
      <c r="ROK46" s="20"/>
      <c r="ROL46" s="20"/>
      <c r="ROM46" s="20"/>
      <c r="RON46" s="20"/>
      <c r="ROO46" s="20"/>
      <c r="ROP46" s="20"/>
      <c r="ROQ46" s="20"/>
      <c r="ROR46" s="20"/>
      <c r="ROS46" s="20"/>
      <c r="ROT46" s="20"/>
      <c r="ROU46" s="20"/>
      <c r="ROV46" s="20"/>
      <c r="ROW46" s="20"/>
      <c r="ROX46" s="20"/>
      <c r="ROY46" s="20"/>
      <c r="ROZ46" s="20"/>
      <c r="RPA46" s="20"/>
      <c r="RPB46" s="20"/>
      <c r="RPC46" s="20"/>
      <c r="RPD46" s="20"/>
      <c r="RPE46" s="20"/>
      <c r="RPF46" s="20"/>
      <c r="RPG46" s="20"/>
      <c r="RPH46" s="20"/>
      <c r="RPI46" s="20"/>
      <c r="RPJ46" s="20"/>
      <c r="RPK46" s="20"/>
      <c r="RPL46" s="20"/>
      <c r="RPM46" s="20"/>
      <c r="RPN46" s="20"/>
      <c r="RPO46" s="20"/>
      <c r="RPP46" s="20"/>
      <c r="RPQ46" s="20"/>
      <c r="RPR46" s="20"/>
      <c r="RPS46" s="20"/>
      <c r="RPT46" s="20"/>
      <c r="RPU46" s="20"/>
      <c r="RPV46" s="20"/>
      <c r="RPW46" s="20"/>
      <c r="RPX46" s="20"/>
      <c r="RPY46" s="20"/>
      <c r="RPZ46" s="20"/>
      <c r="RQA46" s="20"/>
      <c r="RQB46" s="20"/>
      <c r="RQC46" s="20"/>
      <c r="RQD46" s="20"/>
      <c r="RQE46" s="20"/>
      <c r="RQF46" s="20"/>
      <c r="RQG46" s="20"/>
      <c r="RQH46" s="20"/>
      <c r="RQI46" s="20"/>
      <c r="RQJ46" s="20"/>
      <c r="RQK46" s="20"/>
      <c r="RQL46" s="20"/>
      <c r="RQM46" s="20"/>
      <c r="RQN46" s="20"/>
      <c r="RQO46" s="20"/>
      <c r="RQP46" s="20"/>
      <c r="RQQ46" s="20"/>
      <c r="RQR46" s="20"/>
      <c r="RQS46" s="20"/>
      <c r="RQT46" s="20"/>
      <c r="RQU46" s="20"/>
      <c r="RQV46" s="20"/>
      <c r="RQW46" s="20"/>
      <c r="RQX46" s="20"/>
      <c r="RQY46" s="20"/>
      <c r="RQZ46" s="20"/>
      <c r="RRA46" s="20"/>
      <c r="RRB46" s="20"/>
      <c r="RRC46" s="20"/>
      <c r="RRD46" s="20"/>
      <c r="RRE46" s="20"/>
      <c r="RRF46" s="20"/>
      <c r="RRG46" s="20"/>
      <c r="RRH46" s="20"/>
      <c r="RRI46" s="20"/>
      <c r="RRJ46" s="20"/>
      <c r="RRK46" s="20"/>
      <c r="RRL46" s="20"/>
      <c r="RRM46" s="20"/>
      <c r="RRN46" s="20"/>
      <c r="RRO46" s="20"/>
      <c r="RRP46" s="20"/>
      <c r="RRQ46" s="20"/>
      <c r="RRR46" s="20"/>
      <c r="RRS46" s="20"/>
      <c r="RRT46" s="20"/>
      <c r="RRU46" s="20"/>
      <c r="RRV46" s="20"/>
      <c r="RRW46" s="20"/>
      <c r="RRX46" s="20"/>
      <c r="RRY46" s="20"/>
      <c r="RRZ46" s="20"/>
      <c r="RSA46" s="20"/>
      <c r="RSB46" s="20"/>
      <c r="RSC46" s="20"/>
      <c r="RSD46" s="20"/>
      <c r="RSE46" s="20"/>
      <c r="RSF46" s="20"/>
      <c r="RSG46" s="20"/>
      <c r="RSH46" s="20"/>
      <c r="RSI46" s="20"/>
      <c r="RSJ46" s="20"/>
      <c r="RSK46" s="20"/>
      <c r="RSL46" s="20"/>
      <c r="RSM46" s="20"/>
      <c r="RSN46" s="20"/>
      <c r="RSO46" s="20"/>
      <c r="RSP46" s="20"/>
      <c r="RSQ46" s="20"/>
      <c r="RSR46" s="20"/>
      <c r="RSS46" s="20"/>
      <c r="RST46" s="20"/>
      <c r="RSU46" s="20"/>
      <c r="RSV46" s="20"/>
      <c r="RSW46" s="20"/>
      <c r="RSX46" s="20"/>
      <c r="RSY46" s="20"/>
      <c r="RSZ46" s="20"/>
      <c r="RTA46" s="20"/>
      <c r="RTB46" s="20"/>
      <c r="RTC46" s="20"/>
      <c r="RTD46" s="20"/>
      <c r="RTE46" s="20"/>
      <c r="RTF46" s="20"/>
      <c r="RTG46" s="20"/>
      <c r="RTH46" s="20"/>
      <c r="RTI46" s="20"/>
      <c r="RTJ46" s="20"/>
      <c r="RTK46" s="20"/>
      <c r="RTL46" s="20"/>
      <c r="RTM46" s="20"/>
      <c r="RTN46" s="20"/>
      <c r="RTO46" s="20"/>
      <c r="RTP46" s="20"/>
      <c r="RTQ46" s="20"/>
      <c r="RTR46" s="20"/>
      <c r="RTS46" s="20"/>
      <c r="RTT46" s="20"/>
      <c r="RTU46" s="20"/>
      <c r="RTV46" s="20"/>
      <c r="RTW46" s="20"/>
      <c r="RTX46" s="20"/>
      <c r="RTY46" s="20"/>
      <c r="RTZ46" s="20"/>
      <c r="RUA46" s="20"/>
      <c r="RUB46" s="20"/>
      <c r="RUC46" s="20"/>
      <c r="RUD46" s="20"/>
      <c r="RUE46" s="20"/>
      <c r="RUF46" s="20"/>
      <c r="RUG46" s="20"/>
      <c r="RUH46" s="20"/>
      <c r="RUI46" s="20"/>
      <c r="RUJ46" s="20"/>
      <c r="RUK46" s="20"/>
      <c r="RUL46" s="20"/>
      <c r="RUM46" s="20"/>
      <c r="RUN46" s="20"/>
      <c r="RUO46" s="20"/>
      <c r="RUP46" s="20"/>
      <c r="RUQ46" s="20"/>
      <c r="RUR46" s="20"/>
      <c r="RUS46" s="20"/>
      <c r="RUT46" s="20"/>
      <c r="RUU46" s="20"/>
      <c r="RUV46" s="20"/>
      <c r="RUW46" s="20"/>
      <c r="RUX46" s="20"/>
      <c r="RUY46" s="20"/>
      <c r="RUZ46" s="20"/>
      <c r="RVA46" s="20"/>
      <c r="RVB46" s="20"/>
      <c r="RVC46" s="20"/>
      <c r="RVD46" s="20"/>
      <c r="RVE46" s="20"/>
      <c r="RVF46" s="20"/>
      <c r="RVG46" s="20"/>
      <c r="RVH46" s="20"/>
      <c r="RVI46" s="20"/>
      <c r="RVJ46" s="20"/>
      <c r="RVK46" s="20"/>
      <c r="RVL46" s="20"/>
      <c r="RVM46" s="20"/>
      <c r="RVN46" s="20"/>
      <c r="RVO46" s="20"/>
      <c r="RVP46" s="20"/>
      <c r="RVQ46" s="20"/>
      <c r="RVR46" s="20"/>
      <c r="RVS46" s="20"/>
      <c r="RVT46" s="20"/>
      <c r="RVU46" s="20"/>
      <c r="RVV46" s="20"/>
      <c r="RVW46" s="20"/>
      <c r="RVX46" s="20"/>
      <c r="RVY46" s="20"/>
      <c r="RVZ46" s="20"/>
      <c r="RWA46" s="20"/>
      <c r="RWB46" s="20"/>
      <c r="RWC46" s="20"/>
      <c r="RWD46" s="20"/>
      <c r="RWE46" s="20"/>
      <c r="RWF46" s="20"/>
      <c r="RWG46" s="20"/>
      <c r="RWH46" s="20"/>
      <c r="RWI46" s="20"/>
      <c r="RWJ46" s="20"/>
      <c r="RWK46" s="20"/>
      <c r="RWL46" s="20"/>
      <c r="RWM46" s="20"/>
      <c r="RWN46" s="20"/>
      <c r="RWO46" s="20"/>
      <c r="RWP46" s="20"/>
      <c r="RWQ46" s="20"/>
      <c r="RWR46" s="20"/>
      <c r="RWS46" s="20"/>
      <c r="RWT46" s="20"/>
      <c r="RWU46" s="20"/>
      <c r="RWV46" s="20"/>
      <c r="RWW46" s="20"/>
      <c r="RWX46" s="20"/>
      <c r="RWY46" s="20"/>
      <c r="RWZ46" s="20"/>
      <c r="RXA46" s="20"/>
      <c r="RXB46" s="20"/>
      <c r="RXC46" s="20"/>
      <c r="RXD46" s="20"/>
      <c r="RXE46" s="20"/>
      <c r="RXF46" s="20"/>
      <c r="RXG46" s="20"/>
      <c r="RXH46" s="20"/>
      <c r="RXI46" s="20"/>
      <c r="RXJ46" s="20"/>
      <c r="RXK46" s="20"/>
      <c r="RXL46" s="20"/>
      <c r="RXM46" s="20"/>
      <c r="RXN46" s="20"/>
      <c r="RXO46" s="20"/>
      <c r="RXP46" s="20"/>
      <c r="RXQ46" s="20"/>
      <c r="RXR46" s="20"/>
      <c r="RXS46" s="20"/>
      <c r="RXT46" s="20"/>
      <c r="RXU46" s="20"/>
      <c r="RXV46" s="20"/>
      <c r="RXW46" s="20"/>
      <c r="RXX46" s="20"/>
      <c r="RXY46" s="20"/>
      <c r="RXZ46" s="20"/>
      <c r="RYA46" s="20"/>
      <c r="RYB46" s="20"/>
      <c r="RYC46" s="20"/>
      <c r="RYD46" s="20"/>
      <c r="RYE46" s="20"/>
      <c r="RYF46" s="20"/>
      <c r="RYG46" s="20"/>
      <c r="RYH46" s="20"/>
      <c r="RYI46" s="20"/>
      <c r="RYJ46" s="20"/>
      <c r="RYK46" s="20"/>
      <c r="RYL46" s="20"/>
      <c r="RYM46" s="20"/>
      <c r="RYN46" s="20"/>
      <c r="RYO46" s="20"/>
      <c r="RYP46" s="20"/>
      <c r="RYQ46" s="20"/>
      <c r="RYR46" s="20"/>
      <c r="RYS46" s="20"/>
      <c r="RYT46" s="20"/>
      <c r="RYU46" s="20"/>
      <c r="RYV46" s="20"/>
      <c r="RYW46" s="20"/>
      <c r="RYX46" s="20"/>
      <c r="RYY46" s="20"/>
      <c r="RYZ46" s="20"/>
      <c r="RZA46" s="20"/>
      <c r="RZB46" s="20"/>
      <c r="RZC46" s="20"/>
      <c r="RZD46" s="20"/>
      <c r="RZE46" s="20"/>
      <c r="RZF46" s="20"/>
      <c r="RZG46" s="20"/>
      <c r="RZH46" s="20"/>
      <c r="RZI46" s="20"/>
      <c r="RZJ46" s="20"/>
      <c r="RZK46" s="20"/>
      <c r="RZL46" s="20"/>
      <c r="RZM46" s="20"/>
      <c r="RZN46" s="20"/>
      <c r="RZO46" s="20"/>
      <c r="RZP46" s="20"/>
      <c r="RZQ46" s="20"/>
      <c r="RZR46" s="20"/>
      <c r="RZS46" s="20"/>
      <c r="RZT46" s="20"/>
      <c r="RZU46" s="20"/>
      <c r="RZV46" s="20"/>
      <c r="RZW46" s="20"/>
      <c r="RZX46" s="20"/>
      <c r="RZY46" s="20"/>
      <c r="RZZ46" s="20"/>
      <c r="SAA46" s="20"/>
      <c r="SAB46" s="20"/>
      <c r="SAC46" s="20"/>
      <c r="SAD46" s="20"/>
      <c r="SAE46" s="20"/>
      <c r="SAF46" s="20"/>
      <c r="SAG46" s="20"/>
      <c r="SAH46" s="20"/>
      <c r="SAI46" s="20"/>
      <c r="SAJ46" s="20"/>
      <c r="SAK46" s="20"/>
      <c r="SAL46" s="20"/>
      <c r="SAM46" s="20"/>
      <c r="SAN46" s="20"/>
      <c r="SAO46" s="20"/>
      <c r="SAP46" s="20"/>
      <c r="SAQ46" s="20"/>
      <c r="SAR46" s="20"/>
      <c r="SAS46" s="20"/>
      <c r="SAT46" s="20"/>
      <c r="SAU46" s="20"/>
      <c r="SAV46" s="20"/>
      <c r="SAW46" s="20"/>
      <c r="SAX46" s="20"/>
      <c r="SAY46" s="20"/>
      <c r="SAZ46" s="20"/>
      <c r="SBA46" s="20"/>
      <c r="SBB46" s="20"/>
      <c r="SBC46" s="20"/>
      <c r="SBD46" s="20"/>
      <c r="SBE46" s="20"/>
      <c r="SBF46" s="20"/>
      <c r="SBG46" s="20"/>
      <c r="SBH46" s="20"/>
      <c r="SBI46" s="20"/>
      <c r="SBJ46" s="20"/>
      <c r="SBK46" s="20"/>
      <c r="SBL46" s="20"/>
      <c r="SBM46" s="20"/>
      <c r="SBN46" s="20"/>
      <c r="SBO46" s="20"/>
      <c r="SBP46" s="20"/>
      <c r="SBQ46" s="20"/>
      <c r="SBR46" s="20"/>
      <c r="SBS46" s="20"/>
      <c r="SBT46" s="20"/>
      <c r="SBU46" s="20"/>
      <c r="SBV46" s="20"/>
      <c r="SBW46" s="20"/>
      <c r="SBX46" s="20"/>
      <c r="SBY46" s="20"/>
      <c r="SBZ46" s="20"/>
      <c r="SCA46" s="20"/>
      <c r="SCB46" s="20"/>
      <c r="SCC46" s="20"/>
      <c r="SCD46" s="20"/>
      <c r="SCE46" s="20"/>
      <c r="SCF46" s="20"/>
      <c r="SCG46" s="20"/>
      <c r="SCH46" s="20"/>
      <c r="SCI46" s="20"/>
      <c r="SCJ46" s="20"/>
      <c r="SCK46" s="20"/>
      <c r="SCL46" s="20"/>
      <c r="SCM46" s="20"/>
      <c r="SCN46" s="20"/>
      <c r="SCO46" s="20"/>
      <c r="SCP46" s="20"/>
      <c r="SCQ46" s="20"/>
      <c r="SCR46" s="20"/>
      <c r="SCS46" s="20"/>
      <c r="SCT46" s="20"/>
      <c r="SCU46" s="20"/>
      <c r="SCV46" s="20"/>
      <c r="SCW46" s="20"/>
      <c r="SCX46" s="20"/>
      <c r="SCY46" s="20"/>
      <c r="SCZ46" s="20"/>
      <c r="SDA46" s="20"/>
      <c r="SDB46" s="20"/>
      <c r="SDC46" s="20"/>
      <c r="SDD46" s="20"/>
      <c r="SDE46" s="20"/>
      <c r="SDF46" s="20"/>
      <c r="SDG46" s="20"/>
      <c r="SDH46" s="20"/>
      <c r="SDI46" s="20"/>
      <c r="SDJ46" s="20"/>
      <c r="SDK46" s="20"/>
      <c r="SDL46" s="20"/>
      <c r="SDM46" s="20"/>
      <c r="SDN46" s="20"/>
      <c r="SDO46" s="20"/>
      <c r="SDP46" s="20"/>
      <c r="SDQ46" s="20"/>
      <c r="SDR46" s="20"/>
      <c r="SDS46" s="20"/>
      <c r="SDT46" s="20"/>
      <c r="SDU46" s="20"/>
      <c r="SDV46" s="20"/>
      <c r="SDW46" s="20"/>
      <c r="SDX46" s="20"/>
      <c r="SDY46" s="20"/>
      <c r="SDZ46" s="20"/>
      <c r="SEA46" s="20"/>
      <c r="SEB46" s="20"/>
      <c r="SEC46" s="20"/>
      <c r="SED46" s="20"/>
      <c r="SEE46" s="20"/>
      <c r="SEF46" s="20"/>
      <c r="SEG46" s="20"/>
      <c r="SEH46" s="20"/>
      <c r="SEI46" s="20"/>
      <c r="SEJ46" s="20"/>
      <c r="SEK46" s="20"/>
      <c r="SEL46" s="20"/>
      <c r="SEM46" s="20"/>
      <c r="SEN46" s="20"/>
      <c r="SEO46" s="20"/>
      <c r="SEP46" s="20"/>
      <c r="SEQ46" s="20"/>
      <c r="SER46" s="20"/>
      <c r="SES46" s="20"/>
      <c r="SET46" s="20"/>
      <c r="SEU46" s="20"/>
      <c r="SEV46" s="20"/>
      <c r="SEW46" s="20"/>
      <c r="SEX46" s="20"/>
      <c r="SEY46" s="20"/>
      <c r="SEZ46" s="20"/>
      <c r="SFA46" s="20"/>
      <c r="SFB46" s="20"/>
      <c r="SFC46" s="20"/>
      <c r="SFD46" s="20"/>
      <c r="SFE46" s="20"/>
      <c r="SFF46" s="20"/>
      <c r="SFG46" s="20"/>
      <c r="SFH46" s="20"/>
      <c r="SFI46" s="20"/>
      <c r="SFJ46" s="20"/>
      <c r="SFK46" s="20"/>
      <c r="SFL46" s="20"/>
      <c r="SFM46" s="20"/>
      <c r="SFN46" s="20"/>
      <c r="SFO46" s="20"/>
      <c r="SFP46" s="20"/>
      <c r="SFQ46" s="20"/>
      <c r="SFR46" s="20"/>
      <c r="SFS46" s="20"/>
      <c r="SFT46" s="20"/>
      <c r="SFU46" s="20"/>
      <c r="SFV46" s="20"/>
      <c r="SFW46" s="20"/>
      <c r="SFX46" s="20"/>
      <c r="SFY46" s="20"/>
      <c r="SFZ46" s="20"/>
      <c r="SGA46" s="20"/>
      <c r="SGB46" s="20"/>
      <c r="SGC46" s="20"/>
      <c r="SGD46" s="20"/>
      <c r="SGE46" s="20"/>
      <c r="SGF46" s="20"/>
      <c r="SGG46" s="20"/>
      <c r="SGH46" s="20"/>
      <c r="SGI46" s="20"/>
      <c r="SGJ46" s="20"/>
      <c r="SGK46" s="20"/>
      <c r="SGL46" s="20"/>
      <c r="SGM46" s="20"/>
      <c r="SGN46" s="20"/>
      <c r="SGO46" s="20"/>
      <c r="SGP46" s="20"/>
      <c r="SGQ46" s="20"/>
      <c r="SGR46" s="20"/>
      <c r="SGS46" s="20"/>
      <c r="SGT46" s="20"/>
      <c r="SGU46" s="20"/>
      <c r="SGV46" s="20"/>
      <c r="SGW46" s="20"/>
      <c r="SGX46" s="20"/>
      <c r="SGY46" s="20"/>
      <c r="SGZ46" s="20"/>
      <c r="SHA46" s="20"/>
      <c r="SHB46" s="20"/>
      <c r="SHC46" s="20"/>
      <c r="SHD46" s="20"/>
      <c r="SHE46" s="20"/>
      <c r="SHF46" s="20"/>
      <c r="SHG46" s="20"/>
      <c r="SHH46" s="20"/>
      <c r="SHI46" s="20"/>
      <c r="SHJ46" s="20"/>
      <c r="SHK46" s="20"/>
      <c r="SHL46" s="20"/>
      <c r="SHM46" s="20"/>
      <c r="SHN46" s="20"/>
      <c r="SHO46" s="20"/>
      <c r="SHP46" s="20"/>
      <c r="SHQ46" s="20"/>
      <c r="SHR46" s="20"/>
      <c r="SHS46" s="20"/>
      <c r="SHT46" s="20"/>
      <c r="SHU46" s="20"/>
      <c r="SHV46" s="20"/>
      <c r="SHW46" s="20"/>
      <c r="SHX46" s="20"/>
      <c r="SHY46" s="20"/>
      <c r="SHZ46" s="20"/>
      <c r="SIA46" s="20"/>
      <c r="SIB46" s="20"/>
      <c r="SIC46" s="20"/>
      <c r="SID46" s="20"/>
      <c r="SIE46" s="20"/>
      <c r="SIF46" s="20"/>
      <c r="SIG46" s="20"/>
      <c r="SIH46" s="20"/>
      <c r="SII46" s="20"/>
      <c r="SIJ46" s="20"/>
      <c r="SIK46" s="20"/>
      <c r="SIL46" s="20"/>
      <c r="SIM46" s="20"/>
      <c r="SIN46" s="20"/>
      <c r="SIO46" s="20"/>
      <c r="SIP46" s="20"/>
      <c r="SIQ46" s="20"/>
      <c r="SIR46" s="20"/>
      <c r="SIS46" s="20"/>
      <c r="SIT46" s="20"/>
      <c r="SIU46" s="20"/>
      <c r="SIV46" s="20"/>
      <c r="SIW46" s="20"/>
      <c r="SIX46" s="20"/>
      <c r="SIY46" s="20"/>
      <c r="SIZ46" s="20"/>
      <c r="SJA46" s="20"/>
      <c r="SJB46" s="20"/>
      <c r="SJC46" s="20"/>
      <c r="SJD46" s="20"/>
      <c r="SJE46" s="20"/>
      <c r="SJF46" s="20"/>
      <c r="SJG46" s="20"/>
      <c r="SJH46" s="20"/>
      <c r="SJI46" s="20"/>
      <c r="SJJ46" s="20"/>
      <c r="SJK46" s="20"/>
      <c r="SJL46" s="20"/>
      <c r="SJM46" s="20"/>
      <c r="SJN46" s="20"/>
      <c r="SJO46" s="20"/>
      <c r="SJP46" s="20"/>
      <c r="SJQ46" s="20"/>
      <c r="SJR46" s="20"/>
      <c r="SJS46" s="20"/>
      <c r="SJT46" s="20"/>
      <c r="SJU46" s="20"/>
      <c r="SJV46" s="20"/>
      <c r="SJW46" s="20"/>
      <c r="SJX46" s="20"/>
      <c r="SJY46" s="20"/>
      <c r="SJZ46" s="20"/>
      <c r="SKA46" s="20"/>
      <c r="SKB46" s="20"/>
      <c r="SKC46" s="20"/>
      <c r="SKD46" s="20"/>
      <c r="SKE46" s="20"/>
      <c r="SKF46" s="20"/>
      <c r="SKG46" s="20"/>
      <c r="SKH46" s="20"/>
      <c r="SKI46" s="20"/>
      <c r="SKJ46" s="20"/>
      <c r="SKK46" s="20"/>
      <c r="SKL46" s="20"/>
      <c r="SKM46" s="20"/>
      <c r="SKN46" s="20"/>
      <c r="SKO46" s="20"/>
      <c r="SKP46" s="20"/>
      <c r="SKQ46" s="20"/>
      <c r="SKR46" s="20"/>
      <c r="SKS46" s="20"/>
      <c r="SKT46" s="20"/>
      <c r="SKU46" s="20"/>
      <c r="SKV46" s="20"/>
      <c r="SKW46" s="20"/>
      <c r="SKX46" s="20"/>
      <c r="SKY46" s="20"/>
      <c r="SKZ46" s="20"/>
      <c r="SLA46" s="20"/>
      <c r="SLB46" s="20"/>
      <c r="SLC46" s="20"/>
      <c r="SLD46" s="20"/>
      <c r="SLE46" s="20"/>
      <c r="SLF46" s="20"/>
      <c r="SLG46" s="20"/>
      <c r="SLH46" s="20"/>
      <c r="SLI46" s="20"/>
      <c r="SLJ46" s="20"/>
      <c r="SLK46" s="20"/>
      <c r="SLL46" s="20"/>
      <c r="SLM46" s="20"/>
      <c r="SLN46" s="20"/>
      <c r="SLO46" s="20"/>
      <c r="SLP46" s="20"/>
      <c r="SLQ46" s="20"/>
      <c r="SLR46" s="20"/>
      <c r="SLS46" s="20"/>
      <c r="SLT46" s="20"/>
      <c r="SLU46" s="20"/>
      <c r="SLV46" s="20"/>
      <c r="SLW46" s="20"/>
      <c r="SLX46" s="20"/>
      <c r="SLY46" s="20"/>
      <c r="SLZ46" s="20"/>
      <c r="SMA46" s="20"/>
      <c r="SMB46" s="20"/>
      <c r="SMC46" s="20"/>
      <c r="SMD46" s="20"/>
      <c r="SME46" s="20"/>
      <c r="SMF46" s="20"/>
      <c r="SMG46" s="20"/>
      <c r="SMH46" s="20"/>
      <c r="SMI46" s="20"/>
      <c r="SMJ46" s="20"/>
      <c r="SMK46" s="20"/>
      <c r="SML46" s="20"/>
      <c r="SMM46" s="20"/>
      <c r="SMN46" s="20"/>
      <c r="SMO46" s="20"/>
      <c r="SMP46" s="20"/>
      <c r="SMQ46" s="20"/>
      <c r="SMR46" s="20"/>
      <c r="SMS46" s="20"/>
      <c r="SMT46" s="20"/>
      <c r="SMU46" s="20"/>
      <c r="SMV46" s="20"/>
      <c r="SMW46" s="20"/>
      <c r="SMX46" s="20"/>
      <c r="SMY46" s="20"/>
      <c r="SMZ46" s="20"/>
      <c r="SNA46" s="20"/>
      <c r="SNB46" s="20"/>
      <c r="SNC46" s="20"/>
      <c r="SND46" s="20"/>
      <c r="SNE46" s="20"/>
      <c r="SNF46" s="20"/>
      <c r="SNG46" s="20"/>
      <c r="SNH46" s="20"/>
      <c r="SNI46" s="20"/>
      <c r="SNJ46" s="20"/>
      <c r="SNK46" s="20"/>
      <c r="SNL46" s="20"/>
      <c r="SNM46" s="20"/>
      <c r="SNN46" s="20"/>
      <c r="SNO46" s="20"/>
      <c r="SNP46" s="20"/>
      <c r="SNQ46" s="20"/>
      <c r="SNR46" s="20"/>
      <c r="SNS46" s="20"/>
      <c r="SNT46" s="20"/>
      <c r="SNU46" s="20"/>
      <c r="SNV46" s="20"/>
      <c r="SNW46" s="20"/>
      <c r="SNX46" s="20"/>
      <c r="SNY46" s="20"/>
      <c r="SNZ46" s="20"/>
      <c r="SOA46" s="20"/>
      <c r="SOB46" s="20"/>
      <c r="SOC46" s="20"/>
      <c r="SOD46" s="20"/>
      <c r="SOE46" s="20"/>
      <c r="SOF46" s="20"/>
      <c r="SOG46" s="20"/>
      <c r="SOH46" s="20"/>
      <c r="SOI46" s="20"/>
      <c r="SOJ46" s="20"/>
      <c r="SOK46" s="20"/>
      <c r="SOL46" s="20"/>
      <c r="SOM46" s="20"/>
      <c r="SON46" s="20"/>
      <c r="SOO46" s="20"/>
      <c r="SOP46" s="20"/>
      <c r="SOQ46" s="20"/>
      <c r="SOR46" s="20"/>
      <c r="SOS46" s="20"/>
      <c r="SOT46" s="20"/>
      <c r="SOU46" s="20"/>
      <c r="SOV46" s="20"/>
      <c r="SOW46" s="20"/>
      <c r="SOX46" s="20"/>
      <c r="SOY46" s="20"/>
      <c r="SOZ46" s="20"/>
      <c r="SPA46" s="20"/>
      <c r="SPB46" s="20"/>
      <c r="SPC46" s="20"/>
      <c r="SPD46" s="20"/>
      <c r="SPE46" s="20"/>
      <c r="SPF46" s="20"/>
      <c r="SPG46" s="20"/>
      <c r="SPH46" s="20"/>
      <c r="SPI46" s="20"/>
      <c r="SPJ46" s="20"/>
      <c r="SPK46" s="20"/>
      <c r="SPL46" s="20"/>
      <c r="SPM46" s="20"/>
      <c r="SPN46" s="20"/>
      <c r="SPO46" s="20"/>
      <c r="SPP46" s="20"/>
      <c r="SPQ46" s="20"/>
      <c r="SPR46" s="20"/>
      <c r="SPS46" s="20"/>
      <c r="SPT46" s="20"/>
      <c r="SPU46" s="20"/>
      <c r="SPV46" s="20"/>
      <c r="SPW46" s="20"/>
      <c r="SPX46" s="20"/>
      <c r="SPY46" s="20"/>
      <c r="SPZ46" s="20"/>
      <c r="SQA46" s="20"/>
      <c r="SQB46" s="20"/>
      <c r="SQC46" s="20"/>
      <c r="SQD46" s="20"/>
      <c r="SQE46" s="20"/>
      <c r="SQF46" s="20"/>
      <c r="SQG46" s="20"/>
      <c r="SQH46" s="20"/>
      <c r="SQI46" s="20"/>
      <c r="SQJ46" s="20"/>
      <c r="SQK46" s="20"/>
      <c r="SQL46" s="20"/>
      <c r="SQM46" s="20"/>
      <c r="SQN46" s="20"/>
      <c r="SQO46" s="20"/>
      <c r="SQP46" s="20"/>
      <c r="SQQ46" s="20"/>
      <c r="SQR46" s="20"/>
      <c r="SQS46" s="20"/>
      <c r="SQT46" s="20"/>
      <c r="SQU46" s="20"/>
      <c r="SQV46" s="20"/>
      <c r="SQW46" s="20"/>
      <c r="SQX46" s="20"/>
      <c r="SQY46" s="20"/>
      <c r="SQZ46" s="20"/>
      <c r="SRA46" s="20"/>
      <c r="SRB46" s="20"/>
      <c r="SRC46" s="20"/>
      <c r="SRD46" s="20"/>
      <c r="SRE46" s="20"/>
      <c r="SRF46" s="20"/>
      <c r="SRG46" s="20"/>
      <c r="SRH46" s="20"/>
      <c r="SRI46" s="20"/>
      <c r="SRJ46" s="20"/>
      <c r="SRK46" s="20"/>
      <c r="SRL46" s="20"/>
      <c r="SRM46" s="20"/>
      <c r="SRN46" s="20"/>
      <c r="SRO46" s="20"/>
      <c r="SRP46" s="20"/>
      <c r="SRQ46" s="20"/>
      <c r="SRR46" s="20"/>
      <c r="SRS46" s="20"/>
      <c r="SRT46" s="20"/>
      <c r="SRU46" s="20"/>
      <c r="SRV46" s="20"/>
      <c r="SRW46" s="20"/>
      <c r="SRX46" s="20"/>
      <c r="SRY46" s="20"/>
      <c r="SRZ46" s="20"/>
      <c r="SSA46" s="20"/>
      <c r="SSB46" s="20"/>
      <c r="SSC46" s="20"/>
      <c r="SSD46" s="20"/>
      <c r="SSE46" s="20"/>
      <c r="SSF46" s="20"/>
      <c r="SSG46" s="20"/>
      <c r="SSH46" s="20"/>
      <c r="SSI46" s="20"/>
      <c r="SSJ46" s="20"/>
      <c r="SSK46" s="20"/>
      <c r="SSL46" s="20"/>
      <c r="SSM46" s="20"/>
      <c r="SSN46" s="20"/>
      <c r="SSO46" s="20"/>
      <c r="SSP46" s="20"/>
      <c r="SSQ46" s="20"/>
      <c r="SSR46" s="20"/>
      <c r="SSS46" s="20"/>
      <c r="SST46" s="20"/>
      <c r="SSU46" s="20"/>
      <c r="SSV46" s="20"/>
      <c r="SSW46" s="20"/>
      <c r="SSX46" s="20"/>
      <c r="SSY46" s="20"/>
      <c r="SSZ46" s="20"/>
      <c r="STA46" s="20"/>
      <c r="STB46" s="20"/>
      <c r="STC46" s="20"/>
      <c r="STD46" s="20"/>
      <c r="STE46" s="20"/>
      <c r="STF46" s="20"/>
      <c r="STG46" s="20"/>
      <c r="STH46" s="20"/>
      <c r="STI46" s="20"/>
      <c r="STJ46" s="20"/>
      <c r="STK46" s="20"/>
      <c r="STL46" s="20"/>
      <c r="STM46" s="20"/>
      <c r="STN46" s="20"/>
      <c r="STO46" s="20"/>
      <c r="STP46" s="20"/>
      <c r="STQ46" s="20"/>
      <c r="STR46" s="20"/>
      <c r="STS46" s="20"/>
      <c r="STT46" s="20"/>
      <c r="STU46" s="20"/>
      <c r="STV46" s="20"/>
      <c r="STW46" s="20"/>
      <c r="STX46" s="20"/>
      <c r="STY46" s="20"/>
      <c r="STZ46" s="20"/>
      <c r="SUA46" s="20"/>
      <c r="SUB46" s="20"/>
      <c r="SUC46" s="20"/>
      <c r="SUD46" s="20"/>
      <c r="SUE46" s="20"/>
      <c r="SUF46" s="20"/>
      <c r="SUG46" s="20"/>
      <c r="SUH46" s="20"/>
      <c r="SUI46" s="20"/>
      <c r="SUJ46" s="20"/>
      <c r="SUK46" s="20"/>
      <c r="SUL46" s="20"/>
      <c r="SUM46" s="20"/>
      <c r="SUN46" s="20"/>
      <c r="SUO46" s="20"/>
      <c r="SUP46" s="20"/>
      <c r="SUQ46" s="20"/>
      <c r="SUR46" s="20"/>
      <c r="SUS46" s="20"/>
      <c r="SUT46" s="20"/>
      <c r="SUU46" s="20"/>
      <c r="SUV46" s="20"/>
      <c r="SUW46" s="20"/>
      <c r="SUX46" s="20"/>
      <c r="SUY46" s="20"/>
      <c r="SUZ46" s="20"/>
      <c r="SVA46" s="20"/>
      <c r="SVB46" s="20"/>
      <c r="SVC46" s="20"/>
      <c r="SVD46" s="20"/>
      <c r="SVE46" s="20"/>
      <c r="SVF46" s="20"/>
      <c r="SVG46" s="20"/>
      <c r="SVH46" s="20"/>
      <c r="SVI46" s="20"/>
      <c r="SVJ46" s="20"/>
      <c r="SVK46" s="20"/>
      <c r="SVL46" s="20"/>
      <c r="SVM46" s="20"/>
      <c r="SVN46" s="20"/>
      <c r="SVO46" s="20"/>
      <c r="SVP46" s="20"/>
      <c r="SVQ46" s="20"/>
      <c r="SVR46" s="20"/>
      <c r="SVS46" s="20"/>
      <c r="SVT46" s="20"/>
      <c r="SVU46" s="20"/>
      <c r="SVV46" s="20"/>
      <c r="SVW46" s="20"/>
      <c r="SVX46" s="20"/>
      <c r="SVY46" s="20"/>
      <c r="SVZ46" s="20"/>
      <c r="SWA46" s="20"/>
      <c r="SWB46" s="20"/>
      <c r="SWC46" s="20"/>
      <c r="SWD46" s="20"/>
      <c r="SWE46" s="20"/>
      <c r="SWF46" s="20"/>
      <c r="SWG46" s="20"/>
      <c r="SWH46" s="20"/>
      <c r="SWI46" s="20"/>
      <c r="SWJ46" s="20"/>
      <c r="SWK46" s="20"/>
      <c r="SWL46" s="20"/>
      <c r="SWM46" s="20"/>
      <c r="SWN46" s="20"/>
      <c r="SWO46" s="20"/>
      <c r="SWP46" s="20"/>
      <c r="SWQ46" s="20"/>
      <c r="SWR46" s="20"/>
      <c r="SWS46" s="20"/>
      <c r="SWT46" s="20"/>
      <c r="SWU46" s="20"/>
      <c r="SWV46" s="20"/>
      <c r="SWW46" s="20"/>
      <c r="SWX46" s="20"/>
      <c r="SWY46" s="20"/>
      <c r="SWZ46" s="20"/>
      <c r="SXA46" s="20"/>
      <c r="SXB46" s="20"/>
      <c r="SXC46" s="20"/>
      <c r="SXD46" s="20"/>
      <c r="SXE46" s="20"/>
      <c r="SXF46" s="20"/>
      <c r="SXG46" s="20"/>
      <c r="SXH46" s="20"/>
      <c r="SXI46" s="20"/>
      <c r="SXJ46" s="20"/>
      <c r="SXK46" s="20"/>
      <c r="SXL46" s="20"/>
      <c r="SXM46" s="20"/>
      <c r="SXN46" s="20"/>
      <c r="SXO46" s="20"/>
      <c r="SXP46" s="20"/>
      <c r="SXQ46" s="20"/>
      <c r="SXR46" s="20"/>
      <c r="SXS46" s="20"/>
      <c r="SXT46" s="20"/>
      <c r="SXU46" s="20"/>
      <c r="SXV46" s="20"/>
      <c r="SXW46" s="20"/>
      <c r="SXX46" s="20"/>
      <c r="SXY46" s="20"/>
      <c r="SXZ46" s="20"/>
      <c r="SYA46" s="20"/>
      <c r="SYB46" s="20"/>
      <c r="SYC46" s="20"/>
      <c r="SYD46" s="20"/>
      <c r="SYE46" s="20"/>
      <c r="SYF46" s="20"/>
      <c r="SYG46" s="20"/>
      <c r="SYH46" s="20"/>
      <c r="SYI46" s="20"/>
      <c r="SYJ46" s="20"/>
      <c r="SYK46" s="20"/>
      <c r="SYL46" s="20"/>
      <c r="SYM46" s="20"/>
      <c r="SYN46" s="20"/>
      <c r="SYO46" s="20"/>
      <c r="SYP46" s="20"/>
      <c r="SYQ46" s="20"/>
      <c r="SYR46" s="20"/>
      <c r="SYS46" s="20"/>
      <c r="SYT46" s="20"/>
      <c r="SYU46" s="20"/>
      <c r="SYV46" s="20"/>
      <c r="SYW46" s="20"/>
      <c r="SYX46" s="20"/>
      <c r="SYY46" s="20"/>
      <c r="SYZ46" s="20"/>
      <c r="SZA46" s="20"/>
      <c r="SZB46" s="20"/>
      <c r="SZC46" s="20"/>
      <c r="SZD46" s="20"/>
      <c r="SZE46" s="20"/>
      <c r="SZF46" s="20"/>
      <c r="SZG46" s="20"/>
      <c r="SZH46" s="20"/>
      <c r="SZI46" s="20"/>
      <c r="SZJ46" s="20"/>
      <c r="SZK46" s="20"/>
      <c r="SZL46" s="20"/>
      <c r="SZM46" s="20"/>
      <c r="SZN46" s="20"/>
      <c r="SZO46" s="20"/>
      <c r="SZP46" s="20"/>
      <c r="SZQ46" s="20"/>
      <c r="SZR46" s="20"/>
      <c r="SZS46" s="20"/>
      <c r="SZT46" s="20"/>
      <c r="SZU46" s="20"/>
      <c r="SZV46" s="20"/>
      <c r="SZW46" s="20"/>
      <c r="SZX46" s="20"/>
      <c r="SZY46" s="20"/>
      <c r="SZZ46" s="20"/>
      <c r="TAA46" s="20"/>
      <c r="TAB46" s="20"/>
      <c r="TAC46" s="20"/>
      <c r="TAD46" s="20"/>
      <c r="TAE46" s="20"/>
      <c r="TAF46" s="20"/>
      <c r="TAG46" s="20"/>
      <c r="TAH46" s="20"/>
      <c r="TAI46" s="20"/>
      <c r="TAJ46" s="20"/>
      <c r="TAK46" s="20"/>
      <c r="TAL46" s="20"/>
      <c r="TAM46" s="20"/>
      <c r="TAN46" s="20"/>
      <c r="TAO46" s="20"/>
      <c r="TAP46" s="20"/>
      <c r="TAQ46" s="20"/>
      <c r="TAR46" s="20"/>
      <c r="TAS46" s="20"/>
      <c r="TAT46" s="20"/>
      <c r="TAU46" s="20"/>
      <c r="TAV46" s="20"/>
      <c r="TAW46" s="20"/>
      <c r="TAX46" s="20"/>
      <c r="TAY46" s="20"/>
      <c r="TAZ46" s="20"/>
      <c r="TBA46" s="20"/>
      <c r="TBB46" s="20"/>
      <c r="TBC46" s="20"/>
      <c r="TBD46" s="20"/>
      <c r="TBE46" s="20"/>
      <c r="TBF46" s="20"/>
      <c r="TBG46" s="20"/>
      <c r="TBH46" s="20"/>
      <c r="TBI46" s="20"/>
      <c r="TBJ46" s="20"/>
      <c r="TBK46" s="20"/>
      <c r="TBL46" s="20"/>
      <c r="TBM46" s="20"/>
      <c r="TBN46" s="20"/>
      <c r="TBO46" s="20"/>
      <c r="TBP46" s="20"/>
      <c r="TBQ46" s="20"/>
      <c r="TBR46" s="20"/>
      <c r="TBS46" s="20"/>
      <c r="TBT46" s="20"/>
      <c r="TBU46" s="20"/>
      <c r="TBV46" s="20"/>
      <c r="TBW46" s="20"/>
      <c r="TBX46" s="20"/>
      <c r="TBY46" s="20"/>
      <c r="TBZ46" s="20"/>
      <c r="TCA46" s="20"/>
      <c r="TCB46" s="20"/>
      <c r="TCC46" s="20"/>
      <c r="TCD46" s="20"/>
      <c r="TCE46" s="20"/>
      <c r="TCF46" s="20"/>
      <c r="TCG46" s="20"/>
      <c r="TCH46" s="20"/>
      <c r="TCI46" s="20"/>
      <c r="TCJ46" s="20"/>
      <c r="TCK46" s="20"/>
      <c r="TCL46" s="20"/>
      <c r="TCM46" s="20"/>
      <c r="TCN46" s="20"/>
      <c r="TCO46" s="20"/>
      <c r="TCP46" s="20"/>
      <c r="TCQ46" s="20"/>
      <c r="TCR46" s="20"/>
      <c r="TCS46" s="20"/>
      <c r="TCT46" s="20"/>
      <c r="TCU46" s="20"/>
      <c r="TCV46" s="20"/>
      <c r="TCW46" s="20"/>
      <c r="TCX46" s="20"/>
      <c r="TCY46" s="20"/>
      <c r="TCZ46" s="20"/>
      <c r="TDA46" s="20"/>
      <c r="TDB46" s="20"/>
      <c r="TDC46" s="20"/>
      <c r="TDD46" s="20"/>
      <c r="TDE46" s="20"/>
      <c r="TDF46" s="20"/>
      <c r="TDG46" s="20"/>
      <c r="TDH46" s="20"/>
      <c r="TDI46" s="20"/>
      <c r="TDJ46" s="20"/>
      <c r="TDK46" s="20"/>
      <c r="TDL46" s="20"/>
      <c r="TDM46" s="20"/>
      <c r="TDN46" s="20"/>
      <c r="TDO46" s="20"/>
      <c r="TDP46" s="20"/>
      <c r="TDQ46" s="20"/>
      <c r="TDR46" s="20"/>
      <c r="TDS46" s="20"/>
      <c r="TDT46" s="20"/>
      <c r="TDU46" s="20"/>
      <c r="TDV46" s="20"/>
      <c r="TDW46" s="20"/>
      <c r="TDX46" s="20"/>
      <c r="TDY46" s="20"/>
      <c r="TDZ46" s="20"/>
      <c r="TEA46" s="20"/>
      <c r="TEB46" s="20"/>
      <c r="TEC46" s="20"/>
      <c r="TED46" s="20"/>
      <c r="TEE46" s="20"/>
      <c r="TEF46" s="20"/>
      <c r="TEG46" s="20"/>
      <c r="TEH46" s="20"/>
      <c r="TEI46" s="20"/>
      <c r="TEJ46" s="20"/>
      <c r="TEK46" s="20"/>
      <c r="TEL46" s="20"/>
      <c r="TEM46" s="20"/>
      <c r="TEN46" s="20"/>
      <c r="TEO46" s="20"/>
      <c r="TEP46" s="20"/>
      <c r="TEQ46" s="20"/>
      <c r="TER46" s="20"/>
      <c r="TES46" s="20"/>
      <c r="TET46" s="20"/>
      <c r="TEU46" s="20"/>
      <c r="TEV46" s="20"/>
      <c r="TEW46" s="20"/>
      <c r="TEX46" s="20"/>
      <c r="TEY46" s="20"/>
      <c r="TEZ46" s="20"/>
      <c r="TFA46" s="20"/>
      <c r="TFB46" s="20"/>
      <c r="TFC46" s="20"/>
      <c r="TFD46" s="20"/>
      <c r="TFE46" s="20"/>
      <c r="TFF46" s="20"/>
      <c r="TFG46" s="20"/>
      <c r="TFH46" s="20"/>
      <c r="TFI46" s="20"/>
      <c r="TFJ46" s="20"/>
      <c r="TFK46" s="20"/>
      <c r="TFL46" s="20"/>
      <c r="TFM46" s="20"/>
      <c r="TFN46" s="20"/>
      <c r="TFO46" s="20"/>
      <c r="TFP46" s="20"/>
      <c r="TFQ46" s="20"/>
      <c r="TFR46" s="20"/>
      <c r="TFS46" s="20"/>
      <c r="TFT46" s="20"/>
      <c r="TFU46" s="20"/>
      <c r="TFV46" s="20"/>
      <c r="TFW46" s="20"/>
      <c r="TFX46" s="20"/>
      <c r="TFY46" s="20"/>
      <c r="TFZ46" s="20"/>
      <c r="TGA46" s="20"/>
      <c r="TGB46" s="20"/>
      <c r="TGC46" s="20"/>
      <c r="TGD46" s="20"/>
      <c r="TGE46" s="20"/>
      <c r="TGF46" s="20"/>
      <c r="TGG46" s="20"/>
      <c r="TGH46" s="20"/>
      <c r="TGI46" s="20"/>
      <c r="TGJ46" s="20"/>
      <c r="TGK46" s="20"/>
      <c r="TGL46" s="20"/>
      <c r="TGM46" s="20"/>
      <c r="TGN46" s="20"/>
      <c r="TGO46" s="20"/>
      <c r="TGP46" s="20"/>
      <c r="TGQ46" s="20"/>
      <c r="TGR46" s="20"/>
      <c r="TGS46" s="20"/>
      <c r="TGT46" s="20"/>
      <c r="TGU46" s="20"/>
      <c r="TGV46" s="20"/>
      <c r="TGW46" s="20"/>
      <c r="TGX46" s="20"/>
      <c r="TGY46" s="20"/>
      <c r="TGZ46" s="20"/>
      <c r="THA46" s="20"/>
      <c r="THB46" s="20"/>
      <c r="THC46" s="20"/>
      <c r="THD46" s="20"/>
      <c r="THE46" s="20"/>
      <c r="THF46" s="20"/>
      <c r="THG46" s="20"/>
      <c r="THH46" s="20"/>
      <c r="THI46" s="20"/>
      <c r="THJ46" s="20"/>
      <c r="THK46" s="20"/>
      <c r="THL46" s="20"/>
      <c r="THM46" s="20"/>
      <c r="THN46" s="20"/>
      <c r="THO46" s="20"/>
      <c r="THP46" s="20"/>
      <c r="THQ46" s="20"/>
      <c r="THR46" s="20"/>
      <c r="THS46" s="20"/>
      <c r="THT46" s="20"/>
      <c r="THU46" s="20"/>
      <c r="THV46" s="20"/>
      <c r="THW46" s="20"/>
      <c r="THX46" s="20"/>
      <c r="THY46" s="20"/>
      <c r="THZ46" s="20"/>
      <c r="TIA46" s="20"/>
      <c r="TIB46" s="20"/>
      <c r="TIC46" s="20"/>
      <c r="TID46" s="20"/>
      <c r="TIE46" s="20"/>
      <c r="TIF46" s="20"/>
      <c r="TIG46" s="20"/>
      <c r="TIH46" s="20"/>
      <c r="TII46" s="20"/>
      <c r="TIJ46" s="20"/>
      <c r="TIK46" s="20"/>
      <c r="TIL46" s="20"/>
      <c r="TIM46" s="20"/>
      <c r="TIN46" s="20"/>
      <c r="TIO46" s="20"/>
      <c r="TIP46" s="20"/>
      <c r="TIQ46" s="20"/>
      <c r="TIR46" s="20"/>
      <c r="TIS46" s="20"/>
      <c r="TIT46" s="20"/>
      <c r="TIU46" s="20"/>
      <c r="TIV46" s="20"/>
      <c r="TIW46" s="20"/>
      <c r="TIX46" s="20"/>
      <c r="TIY46" s="20"/>
      <c r="TIZ46" s="20"/>
      <c r="TJA46" s="20"/>
      <c r="TJB46" s="20"/>
      <c r="TJC46" s="20"/>
      <c r="TJD46" s="20"/>
      <c r="TJE46" s="20"/>
      <c r="TJF46" s="20"/>
      <c r="TJG46" s="20"/>
      <c r="TJH46" s="20"/>
      <c r="TJI46" s="20"/>
      <c r="TJJ46" s="20"/>
      <c r="TJK46" s="20"/>
      <c r="TJL46" s="20"/>
      <c r="TJM46" s="20"/>
      <c r="TJN46" s="20"/>
      <c r="TJO46" s="20"/>
      <c r="TJP46" s="20"/>
      <c r="TJQ46" s="20"/>
      <c r="TJR46" s="20"/>
      <c r="TJS46" s="20"/>
      <c r="TJT46" s="20"/>
      <c r="TJU46" s="20"/>
      <c r="TJV46" s="20"/>
      <c r="TJW46" s="20"/>
      <c r="TJX46" s="20"/>
      <c r="TJY46" s="20"/>
      <c r="TJZ46" s="20"/>
      <c r="TKA46" s="20"/>
      <c r="TKB46" s="20"/>
      <c r="TKC46" s="20"/>
      <c r="TKD46" s="20"/>
      <c r="TKE46" s="20"/>
      <c r="TKF46" s="20"/>
      <c r="TKG46" s="20"/>
      <c r="TKH46" s="20"/>
      <c r="TKI46" s="20"/>
      <c r="TKJ46" s="20"/>
      <c r="TKK46" s="20"/>
      <c r="TKL46" s="20"/>
      <c r="TKM46" s="20"/>
      <c r="TKN46" s="20"/>
      <c r="TKO46" s="20"/>
      <c r="TKP46" s="20"/>
      <c r="TKQ46" s="20"/>
      <c r="TKR46" s="20"/>
      <c r="TKS46" s="20"/>
      <c r="TKT46" s="20"/>
      <c r="TKU46" s="20"/>
      <c r="TKV46" s="20"/>
      <c r="TKW46" s="20"/>
      <c r="TKX46" s="20"/>
      <c r="TKY46" s="20"/>
      <c r="TKZ46" s="20"/>
      <c r="TLA46" s="20"/>
      <c r="TLB46" s="20"/>
      <c r="TLC46" s="20"/>
      <c r="TLD46" s="20"/>
      <c r="TLE46" s="20"/>
      <c r="TLF46" s="20"/>
      <c r="TLG46" s="20"/>
      <c r="TLH46" s="20"/>
      <c r="TLI46" s="20"/>
      <c r="TLJ46" s="20"/>
      <c r="TLK46" s="20"/>
      <c r="TLL46" s="20"/>
      <c r="TLM46" s="20"/>
      <c r="TLN46" s="20"/>
      <c r="TLO46" s="20"/>
      <c r="TLP46" s="20"/>
      <c r="TLQ46" s="20"/>
      <c r="TLR46" s="20"/>
      <c r="TLS46" s="20"/>
      <c r="TLT46" s="20"/>
      <c r="TLU46" s="20"/>
      <c r="TLV46" s="20"/>
      <c r="TLW46" s="20"/>
      <c r="TLX46" s="20"/>
      <c r="TLY46" s="20"/>
      <c r="TLZ46" s="20"/>
      <c r="TMA46" s="20"/>
      <c r="TMB46" s="20"/>
      <c r="TMC46" s="20"/>
      <c r="TMD46" s="20"/>
      <c r="TME46" s="20"/>
      <c r="TMF46" s="20"/>
      <c r="TMG46" s="20"/>
      <c r="TMH46" s="20"/>
      <c r="TMI46" s="20"/>
      <c r="TMJ46" s="20"/>
      <c r="TMK46" s="20"/>
      <c r="TML46" s="20"/>
      <c r="TMM46" s="20"/>
      <c r="TMN46" s="20"/>
      <c r="TMO46" s="20"/>
      <c r="TMP46" s="20"/>
      <c r="TMQ46" s="20"/>
      <c r="TMR46" s="20"/>
      <c r="TMS46" s="20"/>
      <c r="TMT46" s="20"/>
      <c r="TMU46" s="20"/>
      <c r="TMV46" s="20"/>
      <c r="TMW46" s="20"/>
      <c r="TMX46" s="20"/>
      <c r="TMY46" s="20"/>
      <c r="TMZ46" s="20"/>
      <c r="TNA46" s="20"/>
      <c r="TNB46" s="20"/>
      <c r="TNC46" s="20"/>
      <c r="TND46" s="20"/>
      <c r="TNE46" s="20"/>
      <c r="TNF46" s="20"/>
      <c r="TNG46" s="20"/>
      <c r="TNH46" s="20"/>
      <c r="TNI46" s="20"/>
      <c r="TNJ46" s="20"/>
      <c r="TNK46" s="20"/>
      <c r="TNL46" s="20"/>
      <c r="TNM46" s="20"/>
      <c r="TNN46" s="20"/>
      <c r="TNO46" s="20"/>
      <c r="TNP46" s="20"/>
      <c r="TNQ46" s="20"/>
      <c r="TNR46" s="20"/>
      <c r="TNS46" s="20"/>
      <c r="TNT46" s="20"/>
      <c r="TNU46" s="20"/>
      <c r="TNV46" s="20"/>
      <c r="TNW46" s="20"/>
      <c r="TNX46" s="20"/>
      <c r="TNY46" s="20"/>
      <c r="TNZ46" s="20"/>
      <c r="TOA46" s="20"/>
      <c r="TOB46" s="20"/>
      <c r="TOC46" s="20"/>
      <c r="TOD46" s="20"/>
      <c r="TOE46" s="20"/>
      <c r="TOF46" s="20"/>
      <c r="TOG46" s="20"/>
      <c r="TOH46" s="20"/>
      <c r="TOI46" s="20"/>
      <c r="TOJ46" s="20"/>
      <c r="TOK46" s="20"/>
      <c r="TOL46" s="20"/>
      <c r="TOM46" s="20"/>
      <c r="TON46" s="20"/>
      <c r="TOO46" s="20"/>
      <c r="TOP46" s="20"/>
      <c r="TOQ46" s="20"/>
      <c r="TOR46" s="20"/>
      <c r="TOS46" s="20"/>
      <c r="TOT46" s="20"/>
      <c r="TOU46" s="20"/>
      <c r="TOV46" s="20"/>
      <c r="TOW46" s="20"/>
      <c r="TOX46" s="20"/>
      <c r="TOY46" s="20"/>
      <c r="TOZ46" s="20"/>
      <c r="TPA46" s="20"/>
      <c r="TPB46" s="20"/>
      <c r="TPC46" s="20"/>
      <c r="TPD46" s="20"/>
      <c r="TPE46" s="20"/>
      <c r="TPF46" s="20"/>
      <c r="TPG46" s="20"/>
      <c r="TPH46" s="20"/>
      <c r="TPI46" s="20"/>
      <c r="TPJ46" s="20"/>
      <c r="TPK46" s="20"/>
      <c r="TPL46" s="20"/>
      <c r="TPM46" s="20"/>
      <c r="TPN46" s="20"/>
      <c r="TPO46" s="20"/>
      <c r="TPP46" s="20"/>
      <c r="TPQ46" s="20"/>
      <c r="TPR46" s="20"/>
      <c r="TPS46" s="20"/>
      <c r="TPT46" s="20"/>
      <c r="TPU46" s="20"/>
      <c r="TPV46" s="20"/>
      <c r="TPW46" s="20"/>
      <c r="TPX46" s="20"/>
      <c r="TPY46" s="20"/>
      <c r="TPZ46" s="20"/>
      <c r="TQA46" s="20"/>
      <c r="TQB46" s="20"/>
      <c r="TQC46" s="20"/>
      <c r="TQD46" s="20"/>
      <c r="TQE46" s="20"/>
      <c r="TQF46" s="20"/>
      <c r="TQG46" s="20"/>
      <c r="TQH46" s="20"/>
      <c r="TQI46" s="20"/>
      <c r="TQJ46" s="20"/>
      <c r="TQK46" s="20"/>
      <c r="TQL46" s="20"/>
      <c r="TQM46" s="20"/>
      <c r="TQN46" s="20"/>
      <c r="TQO46" s="20"/>
      <c r="TQP46" s="20"/>
      <c r="TQQ46" s="20"/>
      <c r="TQR46" s="20"/>
      <c r="TQS46" s="20"/>
      <c r="TQT46" s="20"/>
      <c r="TQU46" s="20"/>
      <c r="TQV46" s="20"/>
      <c r="TQW46" s="20"/>
      <c r="TQX46" s="20"/>
      <c r="TQY46" s="20"/>
      <c r="TQZ46" s="20"/>
      <c r="TRA46" s="20"/>
      <c r="TRB46" s="20"/>
      <c r="TRC46" s="20"/>
      <c r="TRD46" s="20"/>
      <c r="TRE46" s="20"/>
      <c r="TRF46" s="20"/>
      <c r="TRG46" s="20"/>
      <c r="TRH46" s="20"/>
      <c r="TRI46" s="20"/>
      <c r="TRJ46" s="20"/>
      <c r="TRK46" s="20"/>
      <c r="TRL46" s="20"/>
      <c r="TRM46" s="20"/>
      <c r="TRN46" s="20"/>
      <c r="TRO46" s="20"/>
      <c r="TRP46" s="20"/>
      <c r="TRQ46" s="20"/>
      <c r="TRR46" s="20"/>
      <c r="TRS46" s="20"/>
      <c r="TRT46" s="20"/>
      <c r="TRU46" s="20"/>
      <c r="TRV46" s="20"/>
      <c r="TRW46" s="20"/>
      <c r="TRX46" s="20"/>
      <c r="TRY46" s="20"/>
      <c r="TRZ46" s="20"/>
      <c r="TSA46" s="20"/>
      <c r="TSB46" s="20"/>
      <c r="TSC46" s="20"/>
      <c r="TSD46" s="20"/>
      <c r="TSE46" s="20"/>
      <c r="TSF46" s="20"/>
      <c r="TSG46" s="20"/>
      <c r="TSH46" s="20"/>
      <c r="TSI46" s="20"/>
      <c r="TSJ46" s="20"/>
      <c r="TSK46" s="20"/>
      <c r="TSL46" s="20"/>
      <c r="TSM46" s="20"/>
      <c r="TSN46" s="20"/>
      <c r="TSO46" s="20"/>
      <c r="TSP46" s="20"/>
      <c r="TSQ46" s="20"/>
      <c r="TSR46" s="20"/>
      <c r="TSS46" s="20"/>
      <c r="TST46" s="20"/>
      <c r="TSU46" s="20"/>
      <c r="TSV46" s="20"/>
      <c r="TSW46" s="20"/>
      <c r="TSX46" s="20"/>
      <c r="TSY46" s="20"/>
      <c r="TSZ46" s="20"/>
      <c r="TTA46" s="20"/>
      <c r="TTB46" s="20"/>
      <c r="TTC46" s="20"/>
      <c r="TTD46" s="20"/>
      <c r="TTE46" s="20"/>
      <c r="TTF46" s="20"/>
      <c r="TTG46" s="20"/>
      <c r="TTH46" s="20"/>
      <c r="TTI46" s="20"/>
      <c r="TTJ46" s="20"/>
      <c r="TTK46" s="20"/>
      <c r="TTL46" s="20"/>
      <c r="TTM46" s="20"/>
      <c r="TTN46" s="20"/>
      <c r="TTO46" s="20"/>
      <c r="TTP46" s="20"/>
      <c r="TTQ46" s="20"/>
      <c r="TTR46" s="20"/>
      <c r="TTS46" s="20"/>
      <c r="TTT46" s="20"/>
      <c r="TTU46" s="20"/>
      <c r="TTV46" s="20"/>
      <c r="TTW46" s="20"/>
      <c r="TTX46" s="20"/>
      <c r="TTY46" s="20"/>
      <c r="TTZ46" s="20"/>
      <c r="TUA46" s="20"/>
      <c r="TUB46" s="20"/>
      <c r="TUC46" s="20"/>
      <c r="TUD46" s="20"/>
      <c r="TUE46" s="20"/>
      <c r="TUF46" s="20"/>
      <c r="TUG46" s="20"/>
      <c r="TUH46" s="20"/>
      <c r="TUI46" s="20"/>
      <c r="TUJ46" s="20"/>
      <c r="TUK46" s="20"/>
      <c r="TUL46" s="20"/>
      <c r="TUM46" s="20"/>
      <c r="TUN46" s="20"/>
      <c r="TUO46" s="20"/>
      <c r="TUP46" s="20"/>
      <c r="TUQ46" s="20"/>
      <c r="TUR46" s="20"/>
      <c r="TUS46" s="20"/>
      <c r="TUT46" s="20"/>
      <c r="TUU46" s="20"/>
      <c r="TUV46" s="20"/>
      <c r="TUW46" s="20"/>
      <c r="TUX46" s="20"/>
      <c r="TUY46" s="20"/>
      <c r="TUZ46" s="20"/>
      <c r="TVA46" s="20"/>
      <c r="TVB46" s="20"/>
      <c r="TVC46" s="20"/>
      <c r="TVD46" s="20"/>
      <c r="TVE46" s="20"/>
      <c r="TVF46" s="20"/>
      <c r="TVG46" s="20"/>
      <c r="TVH46" s="20"/>
      <c r="TVI46" s="20"/>
      <c r="TVJ46" s="20"/>
      <c r="TVK46" s="20"/>
      <c r="TVL46" s="20"/>
      <c r="TVM46" s="20"/>
      <c r="TVN46" s="20"/>
      <c r="TVO46" s="20"/>
      <c r="TVP46" s="20"/>
      <c r="TVQ46" s="20"/>
      <c r="TVR46" s="20"/>
      <c r="TVS46" s="20"/>
      <c r="TVT46" s="20"/>
      <c r="TVU46" s="20"/>
      <c r="TVV46" s="20"/>
      <c r="TVW46" s="20"/>
      <c r="TVX46" s="20"/>
      <c r="TVY46" s="20"/>
      <c r="TVZ46" s="20"/>
      <c r="TWA46" s="20"/>
      <c r="TWB46" s="20"/>
      <c r="TWC46" s="20"/>
      <c r="TWD46" s="20"/>
      <c r="TWE46" s="20"/>
      <c r="TWF46" s="20"/>
      <c r="TWG46" s="20"/>
      <c r="TWH46" s="20"/>
      <c r="TWI46" s="20"/>
      <c r="TWJ46" s="20"/>
      <c r="TWK46" s="20"/>
      <c r="TWL46" s="20"/>
      <c r="TWM46" s="20"/>
      <c r="TWN46" s="20"/>
      <c r="TWO46" s="20"/>
      <c r="TWP46" s="20"/>
      <c r="TWQ46" s="20"/>
      <c r="TWR46" s="20"/>
      <c r="TWS46" s="20"/>
      <c r="TWT46" s="20"/>
      <c r="TWU46" s="20"/>
      <c r="TWV46" s="20"/>
      <c r="TWW46" s="20"/>
      <c r="TWX46" s="20"/>
      <c r="TWY46" s="20"/>
      <c r="TWZ46" s="20"/>
      <c r="TXA46" s="20"/>
      <c r="TXB46" s="20"/>
      <c r="TXC46" s="20"/>
      <c r="TXD46" s="20"/>
      <c r="TXE46" s="20"/>
      <c r="TXF46" s="20"/>
      <c r="TXG46" s="20"/>
      <c r="TXH46" s="20"/>
      <c r="TXI46" s="20"/>
      <c r="TXJ46" s="20"/>
      <c r="TXK46" s="20"/>
      <c r="TXL46" s="20"/>
      <c r="TXM46" s="20"/>
      <c r="TXN46" s="20"/>
      <c r="TXO46" s="20"/>
      <c r="TXP46" s="20"/>
      <c r="TXQ46" s="20"/>
      <c r="TXR46" s="20"/>
      <c r="TXS46" s="20"/>
      <c r="TXT46" s="20"/>
      <c r="TXU46" s="20"/>
      <c r="TXV46" s="20"/>
      <c r="TXW46" s="20"/>
      <c r="TXX46" s="20"/>
      <c r="TXY46" s="20"/>
      <c r="TXZ46" s="20"/>
      <c r="TYA46" s="20"/>
      <c r="TYB46" s="20"/>
      <c r="TYC46" s="20"/>
      <c r="TYD46" s="20"/>
      <c r="TYE46" s="20"/>
      <c r="TYF46" s="20"/>
      <c r="TYG46" s="20"/>
      <c r="TYH46" s="20"/>
      <c r="TYI46" s="20"/>
      <c r="TYJ46" s="20"/>
      <c r="TYK46" s="20"/>
      <c r="TYL46" s="20"/>
      <c r="TYM46" s="20"/>
      <c r="TYN46" s="20"/>
      <c r="TYO46" s="20"/>
      <c r="TYP46" s="20"/>
      <c r="TYQ46" s="20"/>
      <c r="TYR46" s="20"/>
      <c r="TYS46" s="20"/>
      <c r="TYT46" s="20"/>
      <c r="TYU46" s="20"/>
      <c r="TYV46" s="20"/>
      <c r="TYW46" s="20"/>
      <c r="TYX46" s="20"/>
      <c r="TYY46" s="20"/>
      <c r="TYZ46" s="20"/>
      <c r="TZA46" s="20"/>
      <c r="TZB46" s="20"/>
      <c r="TZC46" s="20"/>
      <c r="TZD46" s="20"/>
      <c r="TZE46" s="20"/>
      <c r="TZF46" s="20"/>
      <c r="TZG46" s="20"/>
      <c r="TZH46" s="20"/>
      <c r="TZI46" s="20"/>
      <c r="TZJ46" s="20"/>
      <c r="TZK46" s="20"/>
      <c r="TZL46" s="20"/>
      <c r="TZM46" s="20"/>
      <c r="TZN46" s="20"/>
      <c r="TZO46" s="20"/>
      <c r="TZP46" s="20"/>
      <c r="TZQ46" s="20"/>
      <c r="TZR46" s="20"/>
      <c r="TZS46" s="20"/>
      <c r="TZT46" s="20"/>
      <c r="TZU46" s="20"/>
      <c r="TZV46" s="20"/>
      <c r="TZW46" s="20"/>
      <c r="TZX46" s="20"/>
      <c r="TZY46" s="20"/>
      <c r="TZZ46" s="20"/>
      <c r="UAA46" s="20"/>
      <c r="UAB46" s="20"/>
      <c r="UAC46" s="20"/>
      <c r="UAD46" s="20"/>
      <c r="UAE46" s="20"/>
      <c r="UAF46" s="20"/>
      <c r="UAG46" s="20"/>
      <c r="UAH46" s="20"/>
      <c r="UAI46" s="20"/>
      <c r="UAJ46" s="20"/>
      <c r="UAK46" s="20"/>
      <c r="UAL46" s="20"/>
      <c r="UAM46" s="20"/>
      <c r="UAN46" s="20"/>
      <c r="UAO46" s="20"/>
      <c r="UAP46" s="20"/>
      <c r="UAQ46" s="20"/>
      <c r="UAR46" s="20"/>
      <c r="UAS46" s="20"/>
      <c r="UAT46" s="20"/>
      <c r="UAU46" s="20"/>
      <c r="UAV46" s="20"/>
      <c r="UAW46" s="20"/>
      <c r="UAX46" s="20"/>
      <c r="UAY46" s="20"/>
      <c r="UAZ46" s="20"/>
      <c r="UBA46" s="20"/>
      <c r="UBB46" s="20"/>
      <c r="UBC46" s="20"/>
      <c r="UBD46" s="20"/>
      <c r="UBE46" s="20"/>
      <c r="UBF46" s="20"/>
      <c r="UBG46" s="20"/>
      <c r="UBH46" s="20"/>
      <c r="UBI46" s="20"/>
      <c r="UBJ46" s="20"/>
      <c r="UBK46" s="20"/>
      <c r="UBL46" s="20"/>
      <c r="UBM46" s="20"/>
      <c r="UBN46" s="20"/>
      <c r="UBO46" s="20"/>
      <c r="UBP46" s="20"/>
      <c r="UBQ46" s="20"/>
      <c r="UBR46" s="20"/>
      <c r="UBS46" s="20"/>
      <c r="UBT46" s="20"/>
      <c r="UBU46" s="20"/>
      <c r="UBV46" s="20"/>
      <c r="UBW46" s="20"/>
      <c r="UBX46" s="20"/>
      <c r="UBY46" s="20"/>
      <c r="UBZ46" s="20"/>
      <c r="UCA46" s="20"/>
      <c r="UCB46" s="20"/>
      <c r="UCC46" s="20"/>
      <c r="UCD46" s="20"/>
      <c r="UCE46" s="20"/>
      <c r="UCF46" s="20"/>
      <c r="UCG46" s="20"/>
      <c r="UCH46" s="20"/>
      <c r="UCI46" s="20"/>
      <c r="UCJ46" s="20"/>
      <c r="UCK46" s="20"/>
      <c r="UCL46" s="20"/>
      <c r="UCM46" s="20"/>
      <c r="UCN46" s="20"/>
      <c r="UCO46" s="20"/>
      <c r="UCP46" s="20"/>
      <c r="UCQ46" s="20"/>
      <c r="UCR46" s="20"/>
      <c r="UCS46" s="20"/>
      <c r="UCT46" s="20"/>
      <c r="UCU46" s="20"/>
      <c r="UCV46" s="20"/>
      <c r="UCW46" s="20"/>
      <c r="UCX46" s="20"/>
      <c r="UCY46" s="20"/>
      <c r="UCZ46" s="20"/>
      <c r="UDA46" s="20"/>
      <c r="UDB46" s="20"/>
      <c r="UDC46" s="20"/>
      <c r="UDD46" s="20"/>
      <c r="UDE46" s="20"/>
      <c r="UDF46" s="20"/>
      <c r="UDG46" s="20"/>
      <c r="UDH46" s="20"/>
      <c r="UDI46" s="20"/>
      <c r="UDJ46" s="20"/>
      <c r="UDK46" s="20"/>
      <c r="UDL46" s="20"/>
      <c r="UDM46" s="20"/>
      <c r="UDN46" s="20"/>
      <c r="UDO46" s="20"/>
      <c r="UDP46" s="20"/>
      <c r="UDQ46" s="20"/>
      <c r="UDR46" s="20"/>
      <c r="UDS46" s="20"/>
      <c r="UDT46" s="20"/>
      <c r="UDU46" s="20"/>
      <c r="UDV46" s="20"/>
      <c r="UDW46" s="20"/>
      <c r="UDX46" s="20"/>
      <c r="UDY46" s="20"/>
      <c r="UDZ46" s="20"/>
      <c r="UEA46" s="20"/>
      <c r="UEB46" s="20"/>
      <c r="UEC46" s="20"/>
      <c r="UED46" s="20"/>
      <c r="UEE46" s="20"/>
      <c r="UEF46" s="20"/>
      <c r="UEG46" s="20"/>
      <c r="UEH46" s="20"/>
      <c r="UEI46" s="20"/>
      <c r="UEJ46" s="20"/>
      <c r="UEK46" s="20"/>
      <c r="UEL46" s="20"/>
      <c r="UEM46" s="20"/>
      <c r="UEN46" s="20"/>
      <c r="UEO46" s="20"/>
      <c r="UEP46" s="20"/>
      <c r="UEQ46" s="20"/>
      <c r="UER46" s="20"/>
      <c r="UES46" s="20"/>
      <c r="UET46" s="20"/>
      <c r="UEU46" s="20"/>
      <c r="UEV46" s="20"/>
      <c r="UEW46" s="20"/>
      <c r="UEX46" s="20"/>
      <c r="UEY46" s="20"/>
      <c r="UEZ46" s="20"/>
      <c r="UFA46" s="20"/>
      <c r="UFB46" s="20"/>
      <c r="UFC46" s="20"/>
      <c r="UFD46" s="20"/>
      <c r="UFE46" s="20"/>
      <c r="UFF46" s="20"/>
      <c r="UFG46" s="20"/>
      <c r="UFH46" s="20"/>
      <c r="UFI46" s="20"/>
      <c r="UFJ46" s="20"/>
      <c r="UFK46" s="20"/>
      <c r="UFL46" s="20"/>
      <c r="UFM46" s="20"/>
      <c r="UFN46" s="20"/>
      <c r="UFO46" s="20"/>
      <c r="UFP46" s="20"/>
      <c r="UFQ46" s="20"/>
      <c r="UFR46" s="20"/>
      <c r="UFS46" s="20"/>
      <c r="UFT46" s="20"/>
      <c r="UFU46" s="20"/>
      <c r="UFV46" s="20"/>
      <c r="UFW46" s="20"/>
      <c r="UFX46" s="20"/>
      <c r="UFY46" s="20"/>
      <c r="UFZ46" s="20"/>
      <c r="UGA46" s="20"/>
      <c r="UGB46" s="20"/>
      <c r="UGC46" s="20"/>
      <c r="UGD46" s="20"/>
      <c r="UGE46" s="20"/>
      <c r="UGF46" s="20"/>
      <c r="UGG46" s="20"/>
      <c r="UGH46" s="20"/>
      <c r="UGI46" s="20"/>
      <c r="UGJ46" s="20"/>
      <c r="UGK46" s="20"/>
      <c r="UGL46" s="20"/>
      <c r="UGM46" s="20"/>
      <c r="UGN46" s="20"/>
      <c r="UGO46" s="20"/>
      <c r="UGP46" s="20"/>
      <c r="UGQ46" s="20"/>
      <c r="UGR46" s="20"/>
      <c r="UGS46" s="20"/>
      <c r="UGT46" s="20"/>
      <c r="UGU46" s="20"/>
      <c r="UGV46" s="20"/>
      <c r="UGW46" s="20"/>
      <c r="UGX46" s="20"/>
      <c r="UGY46" s="20"/>
      <c r="UGZ46" s="20"/>
      <c r="UHA46" s="20"/>
      <c r="UHB46" s="20"/>
      <c r="UHC46" s="20"/>
      <c r="UHD46" s="20"/>
      <c r="UHE46" s="20"/>
      <c r="UHF46" s="20"/>
      <c r="UHG46" s="20"/>
      <c r="UHH46" s="20"/>
      <c r="UHI46" s="20"/>
      <c r="UHJ46" s="20"/>
      <c r="UHK46" s="20"/>
      <c r="UHL46" s="20"/>
      <c r="UHM46" s="20"/>
      <c r="UHN46" s="20"/>
      <c r="UHO46" s="20"/>
      <c r="UHP46" s="20"/>
      <c r="UHQ46" s="20"/>
      <c r="UHR46" s="20"/>
      <c r="UHS46" s="20"/>
      <c r="UHT46" s="20"/>
      <c r="UHU46" s="20"/>
      <c r="UHV46" s="20"/>
      <c r="UHW46" s="20"/>
      <c r="UHX46" s="20"/>
      <c r="UHY46" s="20"/>
      <c r="UHZ46" s="20"/>
      <c r="UIA46" s="20"/>
      <c r="UIB46" s="20"/>
      <c r="UIC46" s="20"/>
      <c r="UID46" s="20"/>
      <c r="UIE46" s="20"/>
      <c r="UIF46" s="20"/>
      <c r="UIG46" s="20"/>
      <c r="UIH46" s="20"/>
      <c r="UII46" s="20"/>
      <c r="UIJ46" s="20"/>
      <c r="UIK46" s="20"/>
      <c r="UIL46" s="20"/>
      <c r="UIM46" s="20"/>
      <c r="UIN46" s="20"/>
      <c r="UIO46" s="20"/>
      <c r="UIP46" s="20"/>
      <c r="UIQ46" s="20"/>
      <c r="UIR46" s="20"/>
      <c r="UIS46" s="20"/>
      <c r="UIT46" s="20"/>
      <c r="UIU46" s="20"/>
      <c r="UIV46" s="20"/>
      <c r="UIW46" s="20"/>
      <c r="UIX46" s="20"/>
      <c r="UIY46" s="20"/>
      <c r="UIZ46" s="20"/>
      <c r="UJA46" s="20"/>
      <c r="UJB46" s="20"/>
      <c r="UJC46" s="20"/>
      <c r="UJD46" s="20"/>
      <c r="UJE46" s="20"/>
      <c r="UJF46" s="20"/>
      <c r="UJG46" s="20"/>
      <c r="UJH46" s="20"/>
      <c r="UJI46" s="20"/>
      <c r="UJJ46" s="20"/>
      <c r="UJK46" s="20"/>
      <c r="UJL46" s="20"/>
      <c r="UJM46" s="20"/>
      <c r="UJN46" s="20"/>
      <c r="UJO46" s="20"/>
      <c r="UJP46" s="20"/>
      <c r="UJQ46" s="20"/>
      <c r="UJR46" s="20"/>
      <c r="UJS46" s="20"/>
      <c r="UJT46" s="20"/>
      <c r="UJU46" s="20"/>
      <c r="UJV46" s="20"/>
      <c r="UJW46" s="20"/>
      <c r="UJX46" s="20"/>
      <c r="UJY46" s="20"/>
      <c r="UJZ46" s="20"/>
      <c r="UKA46" s="20"/>
      <c r="UKB46" s="20"/>
      <c r="UKC46" s="20"/>
      <c r="UKD46" s="20"/>
      <c r="UKE46" s="20"/>
      <c r="UKF46" s="20"/>
      <c r="UKG46" s="20"/>
      <c r="UKH46" s="20"/>
      <c r="UKI46" s="20"/>
      <c r="UKJ46" s="20"/>
      <c r="UKK46" s="20"/>
      <c r="UKL46" s="20"/>
      <c r="UKM46" s="20"/>
      <c r="UKN46" s="20"/>
      <c r="UKO46" s="20"/>
      <c r="UKP46" s="20"/>
      <c r="UKQ46" s="20"/>
      <c r="UKR46" s="20"/>
      <c r="UKS46" s="20"/>
      <c r="UKT46" s="20"/>
      <c r="UKU46" s="20"/>
      <c r="UKV46" s="20"/>
      <c r="UKW46" s="20"/>
      <c r="UKX46" s="20"/>
      <c r="UKY46" s="20"/>
      <c r="UKZ46" s="20"/>
      <c r="ULA46" s="20"/>
      <c r="ULB46" s="20"/>
      <c r="ULC46" s="20"/>
      <c r="ULD46" s="20"/>
      <c r="ULE46" s="20"/>
      <c r="ULF46" s="20"/>
      <c r="ULG46" s="20"/>
      <c r="ULH46" s="20"/>
      <c r="ULI46" s="20"/>
      <c r="ULJ46" s="20"/>
      <c r="ULK46" s="20"/>
      <c r="ULL46" s="20"/>
      <c r="ULM46" s="20"/>
      <c r="ULN46" s="20"/>
      <c r="ULO46" s="20"/>
      <c r="ULP46" s="20"/>
      <c r="ULQ46" s="20"/>
      <c r="ULR46" s="20"/>
      <c r="ULS46" s="20"/>
      <c r="ULT46" s="20"/>
      <c r="ULU46" s="20"/>
      <c r="ULV46" s="20"/>
      <c r="ULW46" s="20"/>
      <c r="ULX46" s="20"/>
      <c r="ULY46" s="20"/>
      <c r="ULZ46" s="20"/>
      <c r="UMA46" s="20"/>
      <c r="UMB46" s="20"/>
      <c r="UMC46" s="20"/>
      <c r="UMD46" s="20"/>
      <c r="UME46" s="20"/>
      <c r="UMF46" s="20"/>
      <c r="UMG46" s="20"/>
      <c r="UMH46" s="20"/>
      <c r="UMI46" s="20"/>
      <c r="UMJ46" s="20"/>
      <c r="UMK46" s="20"/>
      <c r="UML46" s="20"/>
      <c r="UMM46" s="20"/>
      <c r="UMN46" s="20"/>
      <c r="UMO46" s="20"/>
      <c r="UMP46" s="20"/>
      <c r="UMQ46" s="20"/>
      <c r="UMR46" s="20"/>
      <c r="UMS46" s="20"/>
      <c r="UMT46" s="20"/>
      <c r="UMU46" s="20"/>
      <c r="UMV46" s="20"/>
      <c r="UMW46" s="20"/>
      <c r="UMX46" s="20"/>
      <c r="UMY46" s="20"/>
      <c r="UMZ46" s="20"/>
      <c r="UNA46" s="20"/>
      <c r="UNB46" s="20"/>
      <c r="UNC46" s="20"/>
      <c r="UND46" s="20"/>
      <c r="UNE46" s="20"/>
      <c r="UNF46" s="20"/>
      <c r="UNG46" s="20"/>
      <c r="UNH46" s="20"/>
      <c r="UNI46" s="20"/>
      <c r="UNJ46" s="20"/>
      <c r="UNK46" s="20"/>
      <c r="UNL46" s="20"/>
      <c r="UNM46" s="20"/>
      <c r="UNN46" s="20"/>
      <c r="UNO46" s="20"/>
      <c r="UNP46" s="20"/>
      <c r="UNQ46" s="20"/>
      <c r="UNR46" s="20"/>
      <c r="UNS46" s="20"/>
      <c r="UNT46" s="20"/>
      <c r="UNU46" s="20"/>
      <c r="UNV46" s="20"/>
      <c r="UNW46" s="20"/>
      <c r="UNX46" s="20"/>
      <c r="UNY46" s="20"/>
      <c r="UNZ46" s="20"/>
      <c r="UOA46" s="20"/>
      <c r="UOB46" s="20"/>
      <c r="UOC46" s="20"/>
      <c r="UOD46" s="20"/>
      <c r="UOE46" s="20"/>
      <c r="UOF46" s="20"/>
      <c r="UOG46" s="20"/>
      <c r="UOH46" s="20"/>
      <c r="UOI46" s="20"/>
      <c r="UOJ46" s="20"/>
      <c r="UOK46" s="20"/>
      <c r="UOL46" s="20"/>
      <c r="UOM46" s="20"/>
      <c r="UON46" s="20"/>
      <c r="UOO46" s="20"/>
      <c r="UOP46" s="20"/>
      <c r="UOQ46" s="20"/>
      <c r="UOR46" s="20"/>
      <c r="UOS46" s="20"/>
      <c r="UOT46" s="20"/>
      <c r="UOU46" s="20"/>
      <c r="UOV46" s="20"/>
      <c r="UOW46" s="20"/>
      <c r="UOX46" s="20"/>
      <c r="UOY46" s="20"/>
      <c r="UOZ46" s="20"/>
      <c r="UPA46" s="20"/>
      <c r="UPB46" s="20"/>
      <c r="UPC46" s="20"/>
      <c r="UPD46" s="20"/>
      <c r="UPE46" s="20"/>
      <c r="UPF46" s="20"/>
      <c r="UPG46" s="20"/>
      <c r="UPH46" s="20"/>
      <c r="UPI46" s="20"/>
      <c r="UPJ46" s="20"/>
      <c r="UPK46" s="20"/>
      <c r="UPL46" s="20"/>
      <c r="UPM46" s="20"/>
      <c r="UPN46" s="20"/>
      <c r="UPO46" s="20"/>
      <c r="UPP46" s="20"/>
      <c r="UPQ46" s="20"/>
      <c r="UPR46" s="20"/>
      <c r="UPS46" s="20"/>
      <c r="UPT46" s="20"/>
      <c r="UPU46" s="20"/>
      <c r="UPV46" s="20"/>
      <c r="UPW46" s="20"/>
      <c r="UPX46" s="20"/>
      <c r="UPY46" s="20"/>
      <c r="UPZ46" s="20"/>
      <c r="UQA46" s="20"/>
      <c r="UQB46" s="20"/>
      <c r="UQC46" s="20"/>
      <c r="UQD46" s="20"/>
      <c r="UQE46" s="20"/>
      <c r="UQF46" s="20"/>
      <c r="UQG46" s="20"/>
      <c r="UQH46" s="20"/>
      <c r="UQI46" s="20"/>
      <c r="UQJ46" s="20"/>
      <c r="UQK46" s="20"/>
      <c r="UQL46" s="20"/>
      <c r="UQM46" s="20"/>
      <c r="UQN46" s="20"/>
      <c r="UQO46" s="20"/>
      <c r="UQP46" s="20"/>
      <c r="UQQ46" s="20"/>
      <c r="UQR46" s="20"/>
      <c r="UQS46" s="20"/>
      <c r="UQT46" s="20"/>
      <c r="UQU46" s="20"/>
      <c r="UQV46" s="20"/>
      <c r="UQW46" s="20"/>
      <c r="UQX46" s="20"/>
      <c r="UQY46" s="20"/>
      <c r="UQZ46" s="20"/>
      <c r="URA46" s="20"/>
      <c r="URB46" s="20"/>
      <c r="URC46" s="20"/>
      <c r="URD46" s="20"/>
      <c r="URE46" s="20"/>
      <c r="URF46" s="20"/>
      <c r="URG46" s="20"/>
      <c r="URH46" s="20"/>
      <c r="URI46" s="20"/>
      <c r="URJ46" s="20"/>
      <c r="URK46" s="20"/>
      <c r="URL46" s="20"/>
      <c r="URM46" s="20"/>
      <c r="URN46" s="20"/>
      <c r="URO46" s="20"/>
      <c r="URP46" s="20"/>
      <c r="URQ46" s="20"/>
      <c r="URR46" s="20"/>
      <c r="URS46" s="20"/>
      <c r="URT46" s="20"/>
      <c r="URU46" s="20"/>
      <c r="URV46" s="20"/>
      <c r="URW46" s="20"/>
      <c r="URX46" s="20"/>
      <c r="URY46" s="20"/>
      <c r="URZ46" s="20"/>
      <c r="USA46" s="20"/>
      <c r="USB46" s="20"/>
      <c r="USC46" s="20"/>
      <c r="USD46" s="20"/>
      <c r="USE46" s="20"/>
      <c r="USF46" s="20"/>
      <c r="USG46" s="20"/>
      <c r="USH46" s="20"/>
      <c r="USI46" s="20"/>
      <c r="USJ46" s="20"/>
      <c r="USK46" s="20"/>
      <c r="USL46" s="20"/>
      <c r="USM46" s="20"/>
      <c r="USN46" s="20"/>
      <c r="USO46" s="20"/>
      <c r="USP46" s="20"/>
      <c r="USQ46" s="20"/>
      <c r="USR46" s="20"/>
      <c r="USS46" s="20"/>
      <c r="UST46" s="20"/>
      <c r="USU46" s="20"/>
      <c r="USV46" s="20"/>
      <c r="USW46" s="20"/>
      <c r="USX46" s="20"/>
      <c r="USY46" s="20"/>
      <c r="USZ46" s="20"/>
      <c r="UTA46" s="20"/>
      <c r="UTB46" s="20"/>
      <c r="UTC46" s="20"/>
      <c r="UTD46" s="20"/>
      <c r="UTE46" s="20"/>
      <c r="UTF46" s="20"/>
      <c r="UTG46" s="20"/>
      <c r="UTH46" s="20"/>
      <c r="UTI46" s="20"/>
      <c r="UTJ46" s="20"/>
      <c r="UTK46" s="20"/>
      <c r="UTL46" s="20"/>
      <c r="UTM46" s="20"/>
      <c r="UTN46" s="20"/>
      <c r="UTO46" s="20"/>
      <c r="UTP46" s="20"/>
      <c r="UTQ46" s="20"/>
      <c r="UTR46" s="20"/>
      <c r="UTS46" s="20"/>
      <c r="UTT46" s="20"/>
      <c r="UTU46" s="20"/>
      <c r="UTV46" s="20"/>
      <c r="UTW46" s="20"/>
      <c r="UTX46" s="20"/>
      <c r="UTY46" s="20"/>
      <c r="UTZ46" s="20"/>
      <c r="UUA46" s="20"/>
      <c r="UUB46" s="20"/>
      <c r="UUC46" s="20"/>
      <c r="UUD46" s="20"/>
      <c r="UUE46" s="20"/>
      <c r="UUF46" s="20"/>
      <c r="UUG46" s="20"/>
      <c r="UUH46" s="20"/>
      <c r="UUI46" s="20"/>
      <c r="UUJ46" s="20"/>
      <c r="UUK46" s="20"/>
      <c r="UUL46" s="20"/>
      <c r="UUM46" s="20"/>
      <c r="UUN46" s="20"/>
      <c r="UUO46" s="20"/>
      <c r="UUP46" s="20"/>
      <c r="UUQ46" s="20"/>
      <c r="UUR46" s="20"/>
      <c r="UUS46" s="20"/>
      <c r="UUT46" s="20"/>
      <c r="UUU46" s="20"/>
      <c r="UUV46" s="20"/>
      <c r="UUW46" s="20"/>
      <c r="UUX46" s="20"/>
      <c r="UUY46" s="20"/>
      <c r="UUZ46" s="20"/>
      <c r="UVA46" s="20"/>
      <c r="UVB46" s="20"/>
      <c r="UVC46" s="20"/>
      <c r="UVD46" s="20"/>
      <c r="UVE46" s="20"/>
      <c r="UVF46" s="20"/>
      <c r="UVG46" s="20"/>
      <c r="UVH46" s="20"/>
      <c r="UVI46" s="20"/>
      <c r="UVJ46" s="20"/>
      <c r="UVK46" s="20"/>
      <c r="UVL46" s="20"/>
      <c r="UVM46" s="20"/>
      <c r="UVN46" s="20"/>
      <c r="UVO46" s="20"/>
      <c r="UVP46" s="20"/>
      <c r="UVQ46" s="20"/>
      <c r="UVR46" s="20"/>
      <c r="UVS46" s="20"/>
      <c r="UVT46" s="20"/>
      <c r="UVU46" s="20"/>
      <c r="UVV46" s="20"/>
      <c r="UVW46" s="20"/>
      <c r="UVX46" s="20"/>
      <c r="UVY46" s="20"/>
      <c r="UVZ46" s="20"/>
      <c r="UWA46" s="20"/>
      <c r="UWB46" s="20"/>
      <c r="UWC46" s="20"/>
      <c r="UWD46" s="20"/>
      <c r="UWE46" s="20"/>
      <c r="UWF46" s="20"/>
      <c r="UWG46" s="20"/>
      <c r="UWH46" s="20"/>
      <c r="UWI46" s="20"/>
      <c r="UWJ46" s="20"/>
      <c r="UWK46" s="20"/>
      <c r="UWL46" s="20"/>
      <c r="UWM46" s="20"/>
      <c r="UWN46" s="20"/>
      <c r="UWO46" s="20"/>
      <c r="UWP46" s="20"/>
      <c r="UWQ46" s="20"/>
      <c r="UWR46" s="20"/>
      <c r="UWS46" s="20"/>
      <c r="UWT46" s="20"/>
      <c r="UWU46" s="20"/>
      <c r="UWV46" s="20"/>
      <c r="UWW46" s="20"/>
      <c r="UWX46" s="20"/>
      <c r="UWY46" s="20"/>
      <c r="UWZ46" s="20"/>
      <c r="UXA46" s="20"/>
      <c r="UXB46" s="20"/>
      <c r="UXC46" s="20"/>
      <c r="UXD46" s="20"/>
      <c r="UXE46" s="20"/>
      <c r="UXF46" s="20"/>
      <c r="UXG46" s="20"/>
      <c r="UXH46" s="20"/>
      <c r="UXI46" s="20"/>
      <c r="UXJ46" s="20"/>
      <c r="UXK46" s="20"/>
      <c r="UXL46" s="20"/>
      <c r="UXM46" s="20"/>
      <c r="UXN46" s="20"/>
      <c r="UXO46" s="20"/>
      <c r="UXP46" s="20"/>
      <c r="UXQ46" s="20"/>
      <c r="UXR46" s="20"/>
      <c r="UXS46" s="20"/>
      <c r="UXT46" s="20"/>
      <c r="UXU46" s="20"/>
      <c r="UXV46" s="20"/>
      <c r="UXW46" s="20"/>
      <c r="UXX46" s="20"/>
      <c r="UXY46" s="20"/>
      <c r="UXZ46" s="20"/>
      <c r="UYA46" s="20"/>
      <c r="UYB46" s="20"/>
      <c r="UYC46" s="20"/>
      <c r="UYD46" s="20"/>
      <c r="UYE46" s="20"/>
      <c r="UYF46" s="20"/>
      <c r="UYG46" s="20"/>
      <c r="UYH46" s="20"/>
      <c r="UYI46" s="20"/>
      <c r="UYJ46" s="20"/>
      <c r="UYK46" s="20"/>
      <c r="UYL46" s="20"/>
      <c r="UYM46" s="20"/>
      <c r="UYN46" s="20"/>
      <c r="UYO46" s="20"/>
      <c r="UYP46" s="20"/>
      <c r="UYQ46" s="20"/>
      <c r="UYR46" s="20"/>
      <c r="UYS46" s="20"/>
      <c r="UYT46" s="20"/>
      <c r="UYU46" s="20"/>
      <c r="UYV46" s="20"/>
      <c r="UYW46" s="20"/>
      <c r="UYX46" s="20"/>
      <c r="UYY46" s="20"/>
      <c r="UYZ46" s="20"/>
      <c r="UZA46" s="20"/>
      <c r="UZB46" s="20"/>
      <c r="UZC46" s="20"/>
      <c r="UZD46" s="20"/>
      <c r="UZE46" s="20"/>
      <c r="UZF46" s="20"/>
      <c r="UZG46" s="20"/>
      <c r="UZH46" s="20"/>
      <c r="UZI46" s="20"/>
      <c r="UZJ46" s="20"/>
      <c r="UZK46" s="20"/>
      <c r="UZL46" s="20"/>
      <c r="UZM46" s="20"/>
      <c r="UZN46" s="20"/>
      <c r="UZO46" s="20"/>
      <c r="UZP46" s="20"/>
      <c r="UZQ46" s="20"/>
      <c r="UZR46" s="20"/>
      <c r="UZS46" s="20"/>
      <c r="UZT46" s="20"/>
      <c r="UZU46" s="20"/>
      <c r="UZV46" s="20"/>
      <c r="UZW46" s="20"/>
      <c r="UZX46" s="20"/>
      <c r="UZY46" s="20"/>
      <c r="UZZ46" s="20"/>
      <c r="VAA46" s="20"/>
      <c r="VAB46" s="20"/>
      <c r="VAC46" s="20"/>
      <c r="VAD46" s="20"/>
      <c r="VAE46" s="20"/>
      <c r="VAF46" s="20"/>
      <c r="VAG46" s="20"/>
      <c r="VAH46" s="20"/>
      <c r="VAI46" s="20"/>
      <c r="VAJ46" s="20"/>
      <c r="VAK46" s="20"/>
      <c r="VAL46" s="20"/>
      <c r="VAM46" s="20"/>
      <c r="VAN46" s="20"/>
      <c r="VAO46" s="20"/>
      <c r="VAP46" s="20"/>
      <c r="VAQ46" s="20"/>
      <c r="VAR46" s="20"/>
      <c r="VAS46" s="20"/>
      <c r="VAT46" s="20"/>
      <c r="VAU46" s="20"/>
      <c r="VAV46" s="20"/>
      <c r="VAW46" s="20"/>
      <c r="VAX46" s="20"/>
      <c r="VAY46" s="20"/>
      <c r="VAZ46" s="20"/>
      <c r="VBA46" s="20"/>
      <c r="VBB46" s="20"/>
      <c r="VBC46" s="20"/>
      <c r="VBD46" s="20"/>
      <c r="VBE46" s="20"/>
      <c r="VBF46" s="20"/>
      <c r="VBG46" s="20"/>
      <c r="VBH46" s="20"/>
      <c r="VBI46" s="20"/>
      <c r="VBJ46" s="20"/>
      <c r="VBK46" s="20"/>
      <c r="VBL46" s="20"/>
      <c r="VBM46" s="20"/>
      <c r="VBN46" s="20"/>
      <c r="VBO46" s="20"/>
      <c r="VBP46" s="20"/>
      <c r="VBQ46" s="20"/>
      <c r="VBR46" s="20"/>
      <c r="VBS46" s="20"/>
      <c r="VBT46" s="20"/>
      <c r="VBU46" s="20"/>
      <c r="VBV46" s="20"/>
      <c r="VBW46" s="20"/>
      <c r="VBX46" s="20"/>
      <c r="VBY46" s="20"/>
      <c r="VBZ46" s="20"/>
      <c r="VCA46" s="20"/>
      <c r="VCB46" s="20"/>
      <c r="VCC46" s="20"/>
      <c r="VCD46" s="20"/>
      <c r="VCE46" s="20"/>
      <c r="VCF46" s="20"/>
      <c r="VCG46" s="20"/>
      <c r="VCH46" s="20"/>
      <c r="VCI46" s="20"/>
      <c r="VCJ46" s="20"/>
      <c r="VCK46" s="20"/>
      <c r="VCL46" s="20"/>
      <c r="VCM46" s="20"/>
      <c r="VCN46" s="20"/>
      <c r="VCO46" s="20"/>
      <c r="VCP46" s="20"/>
      <c r="VCQ46" s="20"/>
      <c r="VCR46" s="20"/>
      <c r="VCS46" s="20"/>
      <c r="VCT46" s="20"/>
      <c r="VCU46" s="20"/>
      <c r="VCV46" s="20"/>
      <c r="VCW46" s="20"/>
      <c r="VCX46" s="20"/>
      <c r="VCY46" s="20"/>
      <c r="VCZ46" s="20"/>
      <c r="VDA46" s="20"/>
      <c r="VDB46" s="20"/>
      <c r="VDC46" s="20"/>
      <c r="VDD46" s="20"/>
      <c r="VDE46" s="20"/>
      <c r="VDF46" s="20"/>
      <c r="VDG46" s="20"/>
      <c r="VDH46" s="20"/>
      <c r="VDI46" s="20"/>
      <c r="VDJ46" s="20"/>
      <c r="VDK46" s="20"/>
      <c r="VDL46" s="20"/>
      <c r="VDM46" s="20"/>
      <c r="VDN46" s="20"/>
      <c r="VDO46" s="20"/>
      <c r="VDP46" s="20"/>
      <c r="VDQ46" s="20"/>
      <c r="VDR46" s="20"/>
      <c r="VDS46" s="20"/>
      <c r="VDT46" s="20"/>
      <c r="VDU46" s="20"/>
      <c r="VDV46" s="20"/>
      <c r="VDW46" s="20"/>
      <c r="VDX46" s="20"/>
      <c r="VDY46" s="20"/>
      <c r="VDZ46" s="20"/>
      <c r="VEA46" s="20"/>
      <c r="VEB46" s="20"/>
      <c r="VEC46" s="20"/>
      <c r="VED46" s="20"/>
      <c r="VEE46" s="20"/>
      <c r="VEF46" s="20"/>
      <c r="VEG46" s="20"/>
      <c r="VEH46" s="20"/>
      <c r="VEI46" s="20"/>
      <c r="VEJ46" s="20"/>
      <c r="VEK46" s="20"/>
      <c r="VEL46" s="20"/>
      <c r="VEM46" s="20"/>
      <c r="VEN46" s="20"/>
      <c r="VEO46" s="20"/>
      <c r="VEP46" s="20"/>
      <c r="VEQ46" s="20"/>
      <c r="VER46" s="20"/>
      <c r="VES46" s="20"/>
      <c r="VET46" s="20"/>
      <c r="VEU46" s="20"/>
      <c r="VEV46" s="20"/>
      <c r="VEW46" s="20"/>
      <c r="VEX46" s="20"/>
      <c r="VEY46" s="20"/>
      <c r="VEZ46" s="20"/>
      <c r="VFA46" s="20"/>
      <c r="VFB46" s="20"/>
      <c r="VFC46" s="20"/>
      <c r="VFD46" s="20"/>
      <c r="VFE46" s="20"/>
      <c r="VFF46" s="20"/>
      <c r="VFG46" s="20"/>
      <c r="VFH46" s="20"/>
      <c r="VFI46" s="20"/>
      <c r="VFJ46" s="20"/>
      <c r="VFK46" s="20"/>
      <c r="VFL46" s="20"/>
      <c r="VFM46" s="20"/>
      <c r="VFN46" s="20"/>
      <c r="VFO46" s="20"/>
      <c r="VFP46" s="20"/>
      <c r="VFQ46" s="20"/>
      <c r="VFR46" s="20"/>
      <c r="VFS46" s="20"/>
      <c r="VFT46" s="20"/>
      <c r="VFU46" s="20"/>
      <c r="VFV46" s="20"/>
      <c r="VFW46" s="20"/>
      <c r="VFX46" s="20"/>
      <c r="VFY46" s="20"/>
      <c r="VFZ46" s="20"/>
      <c r="VGA46" s="20"/>
      <c r="VGB46" s="20"/>
      <c r="VGC46" s="20"/>
      <c r="VGD46" s="20"/>
      <c r="VGE46" s="20"/>
      <c r="VGF46" s="20"/>
      <c r="VGG46" s="20"/>
      <c r="VGH46" s="20"/>
      <c r="VGI46" s="20"/>
      <c r="VGJ46" s="20"/>
      <c r="VGK46" s="20"/>
      <c r="VGL46" s="20"/>
      <c r="VGM46" s="20"/>
      <c r="VGN46" s="20"/>
      <c r="VGO46" s="20"/>
      <c r="VGP46" s="20"/>
      <c r="VGQ46" s="20"/>
      <c r="VGR46" s="20"/>
      <c r="VGS46" s="20"/>
      <c r="VGT46" s="20"/>
      <c r="VGU46" s="20"/>
      <c r="VGV46" s="20"/>
      <c r="VGW46" s="20"/>
      <c r="VGX46" s="20"/>
      <c r="VGY46" s="20"/>
      <c r="VGZ46" s="20"/>
      <c r="VHA46" s="20"/>
      <c r="VHB46" s="20"/>
      <c r="VHC46" s="20"/>
      <c r="VHD46" s="20"/>
      <c r="VHE46" s="20"/>
      <c r="VHF46" s="20"/>
      <c r="VHG46" s="20"/>
      <c r="VHH46" s="20"/>
      <c r="VHI46" s="20"/>
      <c r="VHJ46" s="20"/>
      <c r="VHK46" s="20"/>
      <c r="VHL46" s="20"/>
      <c r="VHM46" s="20"/>
      <c r="VHN46" s="20"/>
      <c r="VHO46" s="20"/>
      <c r="VHP46" s="20"/>
      <c r="VHQ46" s="20"/>
      <c r="VHR46" s="20"/>
      <c r="VHS46" s="20"/>
      <c r="VHT46" s="20"/>
      <c r="VHU46" s="20"/>
      <c r="VHV46" s="20"/>
      <c r="VHW46" s="20"/>
      <c r="VHX46" s="20"/>
      <c r="VHY46" s="20"/>
      <c r="VHZ46" s="20"/>
      <c r="VIA46" s="20"/>
      <c r="VIB46" s="20"/>
      <c r="VIC46" s="20"/>
      <c r="VID46" s="20"/>
      <c r="VIE46" s="20"/>
      <c r="VIF46" s="20"/>
      <c r="VIG46" s="20"/>
      <c r="VIH46" s="20"/>
      <c r="VII46" s="20"/>
      <c r="VIJ46" s="20"/>
      <c r="VIK46" s="20"/>
      <c r="VIL46" s="20"/>
      <c r="VIM46" s="20"/>
      <c r="VIN46" s="20"/>
      <c r="VIO46" s="20"/>
      <c r="VIP46" s="20"/>
      <c r="VIQ46" s="20"/>
      <c r="VIR46" s="20"/>
      <c r="VIS46" s="20"/>
      <c r="VIT46" s="20"/>
      <c r="VIU46" s="20"/>
      <c r="VIV46" s="20"/>
      <c r="VIW46" s="20"/>
      <c r="VIX46" s="20"/>
      <c r="VIY46" s="20"/>
      <c r="VIZ46" s="20"/>
      <c r="VJA46" s="20"/>
      <c r="VJB46" s="20"/>
      <c r="VJC46" s="20"/>
      <c r="VJD46" s="20"/>
      <c r="VJE46" s="20"/>
      <c r="VJF46" s="20"/>
      <c r="VJG46" s="20"/>
      <c r="VJH46" s="20"/>
      <c r="VJI46" s="20"/>
      <c r="VJJ46" s="20"/>
      <c r="VJK46" s="20"/>
      <c r="VJL46" s="20"/>
      <c r="VJM46" s="20"/>
      <c r="VJN46" s="20"/>
      <c r="VJO46" s="20"/>
      <c r="VJP46" s="20"/>
      <c r="VJQ46" s="20"/>
      <c r="VJR46" s="20"/>
      <c r="VJS46" s="20"/>
      <c r="VJT46" s="20"/>
      <c r="VJU46" s="20"/>
      <c r="VJV46" s="20"/>
      <c r="VJW46" s="20"/>
      <c r="VJX46" s="20"/>
      <c r="VJY46" s="20"/>
      <c r="VJZ46" s="20"/>
      <c r="VKA46" s="20"/>
      <c r="VKB46" s="20"/>
      <c r="VKC46" s="20"/>
      <c r="VKD46" s="20"/>
      <c r="VKE46" s="20"/>
      <c r="VKF46" s="20"/>
      <c r="VKG46" s="20"/>
      <c r="VKH46" s="20"/>
      <c r="VKI46" s="20"/>
      <c r="VKJ46" s="20"/>
      <c r="VKK46" s="20"/>
      <c r="VKL46" s="20"/>
      <c r="VKM46" s="20"/>
      <c r="VKN46" s="20"/>
      <c r="VKO46" s="20"/>
      <c r="VKP46" s="20"/>
      <c r="VKQ46" s="20"/>
      <c r="VKR46" s="20"/>
      <c r="VKS46" s="20"/>
      <c r="VKT46" s="20"/>
      <c r="VKU46" s="20"/>
      <c r="VKV46" s="20"/>
      <c r="VKW46" s="20"/>
      <c r="VKX46" s="20"/>
      <c r="VKY46" s="20"/>
      <c r="VKZ46" s="20"/>
      <c r="VLA46" s="20"/>
      <c r="VLB46" s="20"/>
      <c r="VLC46" s="20"/>
      <c r="VLD46" s="20"/>
      <c r="VLE46" s="20"/>
      <c r="VLF46" s="20"/>
      <c r="VLG46" s="20"/>
      <c r="VLH46" s="20"/>
      <c r="VLI46" s="20"/>
      <c r="VLJ46" s="20"/>
      <c r="VLK46" s="20"/>
      <c r="VLL46" s="20"/>
      <c r="VLM46" s="20"/>
      <c r="VLN46" s="20"/>
      <c r="VLO46" s="20"/>
      <c r="VLP46" s="20"/>
      <c r="VLQ46" s="20"/>
      <c r="VLR46" s="20"/>
      <c r="VLS46" s="20"/>
      <c r="VLT46" s="20"/>
      <c r="VLU46" s="20"/>
      <c r="VLV46" s="20"/>
      <c r="VLW46" s="20"/>
      <c r="VLX46" s="20"/>
      <c r="VLY46" s="20"/>
      <c r="VLZ46" s="20"/>
      <c r="VMA46" s="20"/>
      <c r="VMB46" s="20"/>
      <c r="VMC46" s="20"/>
      <c r="VMD46" s="20"/>
      <c r="VME46" s="20"/>
      <c r="VMF46" s="20"/>
      <c r="VMG46" s="20"/>
      <c r="VMH46" s="20"/>
      <c r="VMI46" s="20"/>
      <c r="VMJ46" s="20"/>
      <c r="VMK46" s="20"/>
      <c r="VML46" s="20"/>
      <c r="VMM46" s="20"/>
      <c r="VMN46" s="20"/>
      <c r="VMO46" s="20"/>
      <c r="VMP46" s="20"/>
      <c r="VMQ46" s="20"/>
      <c r="VMR46" s="20"/>
      <c r="VMS46" s="20"/>
      <c r="VMT46" s="20"/>
      <c r="VMU46" s="20"/>
      <c r="VMV46" s="20"/>
      <c r="VMW46" s="20"/>
      <c r="VMX46" s="20"/>
      <c r="VMY46" s="20"/>
      <c r="VMZ46" s="20"/>
      <c r="VNA46" s="20"/>
      <c r="VNB46" s="20"/>
      <c r="VNC46" s="20"/>
      <c r="VND46" s="20"/>
      <c r="VNE46" s="20"/>
      <c r="VNF46" s="20"/>
      <c r="VNG46" s="20"/>
      <c r="VNH46" s="20"/>
      <c r="VNI46" s="20"/>
      <c r="VNJ46" s="20"/>
      <c r="VNK46" s="20"/>
      <c r="VNL46" s="20"/>
      <c r="VNM46" s="20"/>
      <c r="VNN46" s="20"/>
      <c r="VNO46" s="20"/>
      <c r="VNP46" s="20"/>
      <c r="VNQ46" s="20"/>
      <c r="VNR46" s="20"/>
      <c r="VNS46" s="20"/>
      <c r="VNT46" s="20"/>
      <c r="VNU46" s="20"/>
      <c r="VNV46" s="20"/>
      <c r="VNW46" s="20"/>
      <c r="VNX46" s="20"/>
      <c r="VNY46" s="20"/>
      <c r="VNZ46" s="20"/>
      <c r="VOA46" s="20"/>
      <c r="VOB46" s="20"/>
      <c r="VOC46" s="20"/>
      <c r="VOD46" s="20"/>
      <c r="VOE46" s="20"/>
      <c r="VOF46" s="20"/>
      <c r="VOG46" s="20"/>
      <c r="VOH46" s="20"/>
      <c r="VOI46" s="20"/>
      <c r="VOJ46" s="20"/>
      <c r="VOK46" s="20"/>
      <c r="VOL46" s="20"/>
      <c r="VOM46" s="20"/>
      <c r="VON46" s="20"/>
      <c r="VOO46" s="20"/>
      <c r="VOP46" s="20"/>
      <c r="VOQ46" s="20"/>
      <c r="VOR46" s="20"/>
      <c r="VOS46" s="20"/>
      <c r="VOT46" s="20"/>
      <c r="VOU46" s="20"/>
      <c r="VOV46" s="20"/>
      <c r="VOW46" s="20"/>
      <c r="VOX46" s="20"/>
      <c r="VOY46" s="20"/>
      <c r="VOZ46" s="20"/>
      <c r="VPA46" s="20"/>
      <c r="VPB46" s="20"/>
      <c r="VPC46" s="20"/>
      <c r="VPD46" s="20"/>
      <c r="VPE46" s="20"/>
      <c r="VPF46" s="20"/>
      <c r="VPG46" s="20"/>
      <c r="VPH46" s="20"/>
      <c r="VPI46" s="20"/>
      <c r="VPJ46" s="20"/>
      <c r="VPK46" s="20"/>
      <c r="VPL46" s="20"/>
      <c r="VPM46" s="20"/>
      <c r="VPN46" s="20"/>
      <c r="VPO46" s="20"/>
      <c r="VPP46" s="20"/>
      <c r="VPQ46" s="20"/>
      <c r="VPR46" s="20"/>
      <c r="VPS46" s="20"/>
      <c r="VPT46" s="20"/>
      <c r="VPU46" s="20"/>
      <c r="VPV46" s="20"/>
      <c r="VPW46" s="20"/>
      <c r="VPX46" s="20"/>
      <c r="VPY46" s="20"/>
      <c r="VPZ46" s="20"/>
      <c r="VQA46" s="20"/>
      <c r="VQB46" s="20"/>
      <c r="VQC46" s="20"/>
      <c r="VQD46" s="20"/>
      <c r="VQE46" s="20"/>
      <c r="VQF46" s="20"/>
      <c r="VQG46" s="20"/>
      <c r="VQH46" s="20"/>
      <c r="VQI46" s="20"/>
      <c r="VQJ46" s="20"/>
      <c r="VQK46" s="20"/>
      <c r="VQL46" s="20"/>
      <c r="VQM46" s="20"/>
      <c r="VQN46" s="20"/>
      <c r="VQO46" s="20"/>
      <c r="VQP46" s="20"/>
      <c r="VQQ46" s="20"/>
      <c r="VQR46" s="20"/>
      <c r="VQS46" s="20"/>
      <c r="VQT46" s="20"/>
      <c r="VQU46" s="20"/>
      <c r="VQV46" s="20"/>
      <c r="VQW46" s="20"/>
      <c r="VQX46" s="20"/>
      <c r="VQY46" s="20"/>
      <c r="VQZ46" s="20"/>
      <c r="VRA46" s="20"/>
      <c r="VRB46" s="20"/>
      <c r="VRC46" s="20"/>
      <c r="VRD46" s="20"/>
      <c r="VRE46" s="20"/>
      <c r="VRF46" s="20"/>
      <c r="VRG46" s="20"/>
      <c r="VRH46" s="20"/>
      <c r="VRI46" s="20"/>
      <c r="VRJ46" s="20"/>
      <c r="VRK46" s="20"/>
      <c r="VRL46" s="20"/>
      <c r="VRM46" s="20"/>
      <c r="VRN46" s="20"/>
      <c r="VRO46" s="20"/>
      <c r="VRP46" s="20"/>
      <c r="VRQ46" s="20"/>
      <c r="VRR46" s="20"/>
      <c r="VRS46" s="20"/>
      <c r="VRT46" s="20"/>
      <c r="VRU46" s="20"/>
      <c r="VRV46" s="20"/>
      <c r="VRW46" s="20"/>
      <c r="VRX46" s="20"/>
      <c r="VRY46" s="20"/>
      <c r="VRZ46" s="20"/>
      <c r="VSA46" s="20"/>
      <c r="VSB46" s="20"/>
      <c r="VSC46" s="20"/>
      <c r="VSD46" s="20"/>
      <c r="VSE46" s="20"/>
      <c r="VSF46" s="20"/>
      <c r="VSG46" s="20"/>
      <c r="VSH46" s="20"/>
      <c r="VSI46" s="20"/>
      <c r="VSJ46" s="20"/>
      <c r="VSK46" s="20"/>
      <c r="VSL46" s="20"/>
      <c r="VSM46" s="20"/>
      <c r="VSN46" s="20"/>
      <c r="VSO46" s="20"/>
      <c r="VSP46" s="20"/>
      <c r="VSQ46" s="20"/>
      <c r="VSR46" s="20"/>
      <c r="VSS46" s="20"/>
      <c r="VST46" s="20"/>
      <c r="VSU46" s="20"/>
      <c r="VSV46" s="20"/>
      <c r="VSW46" s="20"/>
      <c r="VSX46" s="20"/>
      <c r="VSY46" s="20"/>
      <c r="VSZ46" s="20"/>
      <c r="VTA46" s="20"/>
      <c r="VTB46" s="20"/>
      <c r="VTC46" s="20"/>
      <c r="VTD46" s="20"/>
      <c r="VTE46" s="20"/>
      <c r="VTF46" s="20"/>
      <c r="VTG46" s="20"/>
      <c r="VTH46" s="20"/>
      <c r="VTI46" s="20"/>
      <c r="VTJ46" s="20"/>
      <c r="VTK46" s="20"/>
      <c r="VTL46" s="20"/>
      <c r="VTM46" s="20"/>
      <c r="VTN46" s="20"/>
      <c r="VTO46" s="20"/>
      <c r="VTP46" s="20"/>
      <c r="VTQ46" s="20"/>
      <c r="VTR46" s="20"/>
      <c r="VTS46" s="20"/>
      <c r="VTT46" s="20"/>
      <c r="VTU46" s="20"/>
      <c r="VTV46" s="20"/>
      <c r="VTW46" s="20"/>
      <c r="VTX46" s="20"/>
      <c r="VTY46" s="20"/>
      <c r="VTZ46" s="20"/>
      <c r="VUA46" s="20"/>
      <c r="VUB46" s="20"/>
      <c r="VUC46" s="20"/>
      <c r="VUD46" s="20"/>
      <c r="VUE46" s="20"/>
      <c r="VUF46" s="20"/>
      <c r="VUG46" s="20"/>
      <c r="VUH46" s="20"/>
      <c r="VUI46" s="20"/>
      <c r="VUJ46" s="20"/>
      <c r="VUK46" s="20"/>
      <c r="VUL46" s="20"/>
      <c r="VUM46" s="20"/>
      <c r="VUN46" s="20"/>
      <c r="VUO46" s="20"/>
      <c r="VUP46" s="20"/>
      <c r="VUQ46" s="20"/>
      <c r="VUR46" s="20"/>
      <c r="VUS46" s="20"/>
      <c r="VUT46" s="20"/>
      <c r="VUU46" s="20"/>
      <c r="VUV46" s="20"/>
      <c r="VUW46" s="20"/>
      <c r="VUX46" s="20"/>
      <c r="VUY46" s="20"/>
      <c r="VUZ46" s="20"/>
      <c r="VVA46" s="20"/>
      <c r="VVB46" s="20"/>
      <c r="VVC46" s="20"/>
      <c r="VVD46" s="20"/>
      <c r="VVE46" s="20"/>
      <c r="VVF46" s="20"/>
      <c r="VVG46" s="20"/>
      <c r="VVH46" s="20"/>
      <c r="VVI46" s="20"/>
      <c r="VVJ46" s="20"/>
      <c r="VVK46" s="20"/>
      <c r="VVL46" s="20"/>
      <c r="VVM46" s="20"/>
      <c r="VVN46" s="20"/>
      <c r="VVO46" s="20"/>
      <c r="VVP46" s="20"/>
      <c r="VVQ46" s="20"/>
      <c r="VVR46" s="20"/>
      <c r="VVS46" s="20"/>
      <c r="VVT46" s="20"/>
      <c r="VVU46" s="20"/>
      <c r="VVV46" s="20"/>
      <c r="VVW46" s="20"/>
      <c r="VVX46" s="20"/>
      <c r="VVY46" s="20"/>
      <c r="VVZ46" s="20"/>
      <c r="VWA46" s="20"/>
      <c r="VWB46" s="20"/>
      <c r="VWC46" s="20"/>
      <c r="VWD46" s="20"/>
      <c r="VWE46" s="20"/>
      <c r="VWF46" s="20"/>
      <c r="VWG46" s="20"/>
      <c r="VWH46" s="20"/>
      <c r="VWI46" s="20"/>
      <c r="VWJ46" s="20"/>
      <c r="VWK46" s="20"/>
      <c r="VWL46" s="20"/>
      <c r="VWM46" s="20"/>
      <c r="VWN46" s="20"/>
      <c r="VWO46" s="20"/>
      <c r="VWP46" s="20"/>
      <c r="VWQ46" s="20"/>
      <c r="VWR46" s="20"/>
      <c r="VWS46" s="20"/>
      <c r="VWT46" s="20"/>
      <c r="VWU46" s="20"/>
      <c r="VWV46" s="20"/>
      <c r="VWW46" s="20"/>
      <c r="VWX46" s="20"/>
      <c r="VWY46" s="20"/>
      <c r="VWZ46" s="20"/>
      <c r="VXA46" s="20"/>
      <c r="VXB46" s="20"/>
      <c r="VXC46" s="20"/>
      <c r="VXD46" s="20"/>
      <c r="VXE46" s="20"/>
      <c r="VXF46" s="20"/>
      <c r="VXG46" s="20"/>
      <c r="VXH46" s="20"/>
      <c r="VXI46" s="20"/>
      <c r="VXJ46" s="20"/>
      <c r="VXK46" s="20"/>
      <c r="VXL46" s="20"/>
      <c r="VXM46" s="20"/>
      <c r="VXN46" s="20"/>
      <c r="VXO46" s="20"/>
      <c r="VXP46" s="20"/>
      <c r="VXQ46" s="20"/>
      <c r="VXR46" s="20"/>
      <c r="VXS46" s="20"/>
      <c r="VXT46" s="20"/>
      <c r="VXU46" s="20"/>
      <c r="VXV46" s="20"/>
      <c r="VXW46" s="20"/>
      <c r="VXX46" s="20"/>
      <c r="VXY46" s="20"/>
      <c r="VXZ46" s="20"/>
      <c r="VYA46" s="20"/>
      <c r="VYB46" s="20"/>
      <c r="VYC46" s="20"/>
      <c r="VYD46" s="20"/>
      <c r="VYE46" s="20"/>
      <c r="VYF46" s="20"/>
      <c r="VYG46" s="20"/>
      <c r="VYH46" s="20"/>
      <c r="VYI46" s="20"/>
      <c r="VYJ46" s="20"/>
      <c r="VYK46" s="20"/>
      <c r="VYL46" s="20"/>
      <c r="VYM46" s="20"/>
      <c r="VYN46" s="20"/>
      <c r="VYO46" s="20"/>
      <c r="VYP46" s="20"/>
      <c r="VYQ46" s="20"/>
      <c r="VYR46" s="20"/>
      <c r="VYS46" s="20"/>
      <c r="VYT46" s="20"/>
      <c r="VYU46" s="20"/>
      <c r="VYV46" s="20"/>
      <c r="VYW46" s="20"/>
      <c r="VYX46" s="20"/>
      <c r="VYY46" s="20"/>
      <c r="VYZ46" s="20"/>
      <c r="VZA46" s="20"/>
      <c r="VZB46" s="20"/>
      <c r="VZC46" s="20"/>
      <c r="VZD46" s="20"/>
      <c r="VZE46" s="20"/>
      <c r="VZF46" s="20"/>
      <c r="VZG46" s="20"/>
      <c r="VZH46" s="20"/>
      <c r="VZI46" s="20"/>
      <c r="VZJ46" s="20"/>
      <c r="VZK46" s="20"/>
      <c r="VZL46" s="20"/>
      <c r="VZM46" s="20"/>
      <c r="VZN46" s="20"/>
      <c r="VZO46" s="20"/>
      <c r="VZP46" s="20"/>
      <c r="VZQ46" s="20"/>
      <c r="VZR46" s="20"/>
      <c r="VZS46" s="20"/>
      <c r="VZT46" s="20"/>
      <c r="VZU46" s="20"/>
      <c r="VZV46" s="20"/>
      <c r="VZW46" s="20"/>
      <c r="VZX46" s="20"/>
      <c r="VZY46" s="20"/>
      <c r="VZZ46" s="20"/>
      <c r="WAA46" s="20"/>
      <c r="WAB46" s="20"/>
      <c r="WAC46" s="20"/>
      <c r="WAD46" s="20"/>
      <c r="WAE46" s="20"/>
      <c r="WAF46" s="20"/>
      <c r="WAG46" s="20"/>
      <c r="WAH46" s="20"/>
      <c r="WAI46" s="20"/>
      <c r="WAJ46" s="20"/>
      <c r="WAK46" s="20"/>
      <c r="WAL46" s="20"/>
      <c r="WAM46" s="20"/>
      <c r="WAN46" s="20"/>
      <c r="WAO46" s="20"/>
      <c r="WAP46" s="20"/>
      <c r="WAQ46" s="20"/>
      <c r="WAR46" s="20"/>
      <c r="WAS46" s="20"/>
      <c r="WAT46" s="20"/>
      <c r="WAU46" s="20"/>
      <c r="WAV46" s="20"/>
      <c r="WAW46" s="20"/>
      <c r="WAX46" s="20"/>
      <c r="WAY46" s="20"/>
      <c r="WAZ46" s="20"/>
      <c r="WBA46" s="20"/>
      <c r="WBB46" s="20"/>
      <c r="WBC46" s="20"/>
      <c r="WBD46" s="20"/>
      <c r="WBE46" s="20"/>
      <c r="WBF46" s="20"/>
      <c r="WBG46" s="20"/>
      <c r="WBH46" s="20"/>
      <c r="WBI46" s="20"/>
      <c r="WBJ46" s="20"/>
      <c r="WBK46" s="20"/>
      <c r="WBL46" s="20"/>
      <c r="WBM46" s="20"/>
      <c r="WBN46" s="20"/>
      <c r="WBO46" s="20"/>
      <c r="WBP46" s="20"/>
      <c r="WBQ46" s="20"/>
      <c r="WBR46" s="20"/>
      <c r="WBS46" s="20"/>
      <c r="WBT46" s="20"/>
      <c r="WBU46" s="20"/>
      <c r="WBV46" s="20"/>
      <c r="WBW46" s="20"/>
      <c r="WBX46" s="20"/>
      <c r="WBY46" s="20"/>
      <c r="WBZ46" s="20"/>
      <c r="WCA46" s="20"/>
      <c r="WCB46" s="20"/>
      <c r="WCC46" s="20"/>
      <c r="WCD46" s="20"/>
      <c r="WCE46" s="20"/>
      <c r="WCF46" s="20"/>
      <c r="WCG46" s="20"/>
      <c r="WCH46" s="20"/>
      <c r="WCI46" s="20"/>
      <c r="WCJ46" s="20"/>
      <c r="WCK46" s="20"/>
      <c r="WCL46" s="20"/>
      <c r="WCM46" s="20"/>
      <c r="WCN46" s="20"/>
      <c r="WCO46" s="20"/>
      <c r="WCP46" s="20"/>
      <c r="WCQ46" s="20"/>
      <c r="WCR46" s="20"/>
      <c r="WCS46" s="20"/>
      <c r="WCT46" s="20"/>
      <c r="WCU46" s="20"/>
      <c r="WCV46" s="20"/>
      <c r="WCW46" s="20"/>
      <c r="WCX46" s="20"/>
      <c r="WCY46" s="20"/>
      <c r="WCZ46" s="20"/>
      <c r="WDA46" s="20"/>
      <c r="WDB46" s="20"/>
      <c r="WDC46" s="20"/>
      <c r="WDD46" s="20"/>
      <c r="WDE46" s="20"/>
      <c r="WDF46" s="20"/>
      <c r="WDG46" s="20"/>
      <c r="WDH46" s="20"/>
      <c r="WDI46" s="20"/>
      <c r="WDJ46" s="20"/>
      <c r="WDK46" s="20"/>
      <c r="WDL46" s="20"/>
      <c r="WDM46" s="20"/>
      <c r="WDN46" s="20"/>
      <c r="WDO46" s="20"/>
      <c r="WDP46" s="20"/>
      <c r="WDQ46" s="20"/>
      <c r="WDR46" s="20"/>
      <c r="WDS46" s="20"/>
      <c r="WDT46" s="20"/>
      <c r="WDU46" s="20"/>
      <c r="WDV46" s="20"/>
      <c r="WDW46" s="20"/>
      <c r="WDX46" s="20"/>
      <c r="WDY46" s="20"/>
      <c r="WDZ46" s="20"/>
      <c r="WEA46" s="20"/>
      <c r="WEB46" s="20"/>
      <c r="WEC46" s="20"/>
      <c r="WED46" s="20"/>
      <c r="WEE46" s="20"/>
      <c r="WEF46" s="20"/>
      <c r="WEG46" s="20"/>
      <c r="WEH46" s="20"/>
      <c r="WEI46" s="20"/>
      <c r="WEJ46" s="20"/>
      <c r="WEK46" s="20"/>
      <c r="WEL46" s="20"/>
      <c r="WEM46" s="20"/>
      <c r="WEN46" s="20"/>
      <c r="WEO46" s="20"/>
      <c r="WEP46" s="20"/>
      <c r="WEQ46" s="20"/>
      <c r="WER46" s="20"/>
      <c r="WES46" s="20"/>
      <c r="WET46" s="20"/>
      <c r="WEU46" s="20"/>
      <c r="WEV46" s="20"/>
      <c r="WEW46" s="20"/>
      <c r="WEX46" s="20"/>
      <c r="WEY46" s="20"/>
      <c r="WEZ46" s="20"/>
      <c r="WFA46" s="20"/>
      <c r="WFB46" s="20"/>
      <c r="WFC46" s="20"/>
      <c r="WFD46" s="20"/>
      <c r="WFE46" s="20"/>
      <c r="WFF46" s="20"/>
      <c r="WFG46" s="20"/>
      <c r="WFH46" s="20"/>
      <c r="WFI46" s="20"/>
      <c r="WFJ46" s="20"/>
      <c r="WFK46" s="20"/>
      <c r="WFL46" s="20"/>
      <c r="WFM46" s="20"/>
      <c r="WFN46" s="20"/>
      <c r="WFO46" s="20"/>
      <c r="WFP46" s="20"/>
      <c r="WFQ46" s="20"/>
      <c r="WFR46" s="20"/>
      <c r="WFS46" s="20"/>
      <c r="WFT46" s="20"/>
      <c r="WFU46" s="20"/>
      <c r="WFV46" s="20"/>
      <c r="WFW46" s="20"/>
      <c r="WFX46" s="20"/>
      <c r="WFY46" s="20"/>
      <c r="WFZ46" s="20"/>
      <c r="WGA46" s="20"/>
      <c r="WGB46" s="20"/>
      <c r="WGC46" s="20"/>
      <c r="WGD46" s="20"/>
      <c r="WGE46" s="20"/>
      <c r="WGF46" s="20"/>
      <c r="WGG46" s="20"/>
      <c r="WGH46" s="20"/>
      <c r="WGI46" s="20"/>
      <c r="WGJ46" s="20"/>
      <c r="WGK46" s="20"/>
      <c r="WGL46" s="20"/>
      <c r="WGM46" s="20"/>
      <c r="WGN46" s="20"/>
      <c r="WGO46" s="20"/>
      <c r="WGP46" s="20"/>
      <c r="WGQ46" s="20"/>
      <c r="WGR46" s="20"/>
      <c r="WGS46" s="20"/>
      <c r="WGT46" s="20"/>
      <c r="WGU46" s="20"/>
      <c r="WGV46" s="20"/>
      <c r="WGW46" s="20"/>
      <c r="WGX46" s="20"/>
      <c r="WGY46" s="20"/>
      <c r="WGZ46" s="20"/>
      <c r="WHA46" s="20"/>
      <c r="WHB46" s="20"/>
      <c r="WHC46" s="20"/>
      <c r="WHD46" s="20"/>
      <c r="WHE46" s="20"/>
      <c r="WHF46" s="20"/>
      <c r="WHG46" s="20"/>
      <c r="WHH46" s="20"/>
      <c r="WHI46" s="20"/>
      <c r="WHJ46" s="20"/>
      <c r="WHK46" s="20"/>
      <c r="WHL46" s="20"/>
      <c r="WHM46" s="20"/>
      <c r="WHN46" s="20"/>
      <c r="WHO46" s="20"/>
      <c r="WHP46" s="20"/>
      <c r="WHQ46" s="20"/>
      <c r="WHR46" s="20"/>
      <c r="WHS46" s="20"/>
      <c r="WHT46" s="20"/>
      <c r="WHU46" s="20"/>
      <c r="WHV46" s="20"/>
      <c r="WHW46" s="20"/>
      <c r="WHX46" s="20"/>
      <c r="WHY46" s="20"/>
      <c r="WHZ46" s="20"/>
      <c r="WIA46" s="20"/>
      <c r="WIB46" s="20"/>
      <c r="WIC46" s="20"/>
      <c r="WID46" s="20"/>
      <c r="WIE46" s="20"/>
      <c r="WIF46" s="20"/>
      <c r="WIG46" s="20"/>
      <c r="WIH46" s="20"/>
      <c r="WII46" s="20"/>
      <c r="WIJ46" s="20"/>
      <c r="WIK46" s="20"/>
      <c r="WIL46" s="20"/>
      <c r="WIM46" s="20"/>
      <c r="WIN46" s="20"/>
      <c r="WIO46" s="20"/>
      <c r="WIP46" s="20"/>
      <c r="WIQ46" s="20"/>
      <c r="WIR46" s="20"/>
      <c r="WIS46" s="20"/>
      <c r="WIT46" s="20"/>
      <c r="WIU46" s="20"/>
      <c r="WIV46" s="20"/>
      <c r="WIW46" s="20"/>
      <c r="WIX46" s="20"/>
      <c r="WIY46" s="20"/>
      <c r="WIZ46" s="20"/>
      <c r="WJA46" s="20"/>
      <c r="WJB46" s="20"/>
      <c r="WJC46" s="20"/>
      <c r="WJD46" s="20"/>
      <c r="WJE46" s="20"/>
      <c r="WJF46" s="20"/>
      <c r="WJG46" s="20"/>
      <c r="WJH46" s="20"/>
      <c r="WJI46" s="20"/>
      <c r="WJJ46" s="20"/>
      <c r="WJK46" s="20"/>
      <c r="WJL46" s="20"/>
      <c r="WJM46" s="20"/>
      <c r="WJN46" s="20"/>
      <c r="WJO46" s="20"/>
      <c r="WJP46" s="20"/>
      <c r="WJQ46" s="20"/>
      <c r="WJR46" s="20"/>
      <c r="WJS46" s="20"/>
      <c r="WJT46" s="20"/>
      <c r="WJU46" s="20"/>
      <c r="WJV46" s="20"/>
      <c r="WJW46" s="20"/>
      <c r="WJX46" s="20"/>
      <c r="WJY46" s="20"/>
      <c r="WJZ46" s="20"/>
      <c r="WKA46" s="20"/>
      <c r="WKB46" s="20"/>
      <c r="WKC46" s="20"/>
      <c r="WKD46" s="20"/>
      <c r="WKE46" s="20"/>
      <c r="WKF46" s="20"/>
      <c r="WKG46" s="20"/>
      <c r="WKH46" s="20"/>
      <c r="WKI46" s="20"/>
      <c r="WKJ46" s="20"/>
      <c r="WKK46" s="20"/>
      <c r="WKL46" s="20"/>
      <c r="WKM46" s="20"/>
      <c r="WKN46" s="20"/>
      <c r="WKO46" s="20"/>
      <c r="WKP46" s="20"/>
      <c r="WKQ46" s="20"/>
      <c r="WKR46" s="20"/>
      <c r="WKS46" s="20"/>
      <c r="WKT46" s="20"/>
      <c r="WKU46" s="20"/>
      <c r="WKV46" s="20"/>
      <c r="WKW46" s="20"/>
      <c r="WKX46" s="20"/>
      <c r="WKY46" s="20"/>
      <c r="WKZ46" s="20"/>
      <c r="WLA46" s="20"/>
      <c r="WLB46" s="20"/>
      <c r="WLC46" s="20"/>
      <c r="WLD46" s="20"/>
      <c r="WLE46" s="20"/>
      <c r="WLF46" s="20"/>
      <c r="WLG46" s="20"/>
      <c r="WLH46" s="20"/>
      <c r="WLI46" s="20"/>
      <c r="WLJ46" s="20"/>
      <c r="WLK46" s="20"/>
      <c r="WLL46" s="20"/>
      <c r="WLM46" s="20"/>
      <c r="WLN46" s="20"/>
      <c r="WLO46" s="20"/>
      <c r="WLP46" s="20"/>
      <c r="WLQ46" s="20"/>
      <c r="WLR46" s="20"/>
      <c r="WLS46" s="20"/>
      <c r="WLT46" s="20"/>
      <c r="WLU46" s="20"/>
      <c r="WLV46" s="20"/>
      <c r="WLW46" s="20"/>
      <c r="WLX46" s="20"/>
      <c r="WLY46" s="20"/>
      <c r="WLZ46" s="20"/>
      <c r="WMA46" s="20"/>
      <c r="WMB46" s="20"/>
      <c r="WMC46" s="20"/>
      <c r="WMD46" s="20"/>
      <c r="WME46" s="20"/>
      <c r="WMF46" s="20"/>
      <c r="WMG46" s="20"/>
      <c r="WMH46" s="20"/>
      <c r="WMI46" s="20"/>
      <c r="WMJ46" s="20"/>
      <c r="WMK46" s="20"/>
      <c r="WML46" s="20"/>
      <c r="WMM46" s="20"/>
      <c r="WMN46" s="20"/>
      <c r="WMO46" s="20"/>
      <c r="WMP46" s="20"/>
      <c r="WMQ46" s="20"/>
      <c r="WMR46" s="20"/>
      <c r="WMS46" s="20"/>
      <c r="WMT46" s="20"/>
      <c r="WMU46" s="20"/>
      <c r="WMV46" s="20"/>
      <c r="WMW46" s="20"/>
      <c r="WMX46" s="20"/>
      <c r="WMY46" s="20"/>
      <c r="WMZ46" s="20"/>
      <c r="WNA46" s="20"/>
      <c r="WNB46" s="20"/>
      <c r="WNC46" s="20"/>
      <c r="WND46" s="20"/>
      <c r="WNE46" s="20"/>
      <c r="WNF46" s="20"/>
      <c r="WNG46" s="20"/>
      <c r="WNH46" s="20"/>
      <c r="WNI46" s="20"/>
      <c r="WNJ46" s="20"/>
      <c r="WNK46" s="20"/>
      <c r="WNL46" s="20"/>
      <c r="WNM46" s="20"/>
      <c r="WNN46" s="20"/>
      <c r="WNO46" s="20"/>
      <c r="WNP46" s="20"/>
      <c r="WNQ46" s="20"/>
      <c r="WNR46" s="20"/>
      <c r="WNS46" s="20"/>
      <c r="WNT46" s="20"/>
      <c r="WNU46" s="20"/>
      <c r="WNV46" s="20"/>
      <c r="WNW46" s="20"/>
      <c r="WNX46" s="20"/>
      <c r="WNY46" s="20"/>
      <c r="WNZ46" s="20"/>
      <c r="WOA46" s="20"/>
      <c r="WOB46" s="20"/>
      <c r="WOC46" s="20"/>
      <c r="WOD46" s="20"/>
      <c r="WOE46" s="20"/>
      <c r="WOF46" s="20"/>
      <c r="WOG46" s="20"/>
      <c r="WOH46" s="20"/>
      <c r="WOI46" s="20"/>
      <c r="WOJ46" s="20"/>
      <c r="WOK46" s="20"/>
      <c r="WOL46" s="20"/>
      <c r="WOM46" s="20"/>
      <c r="WON46" s="20"/>
      <c r="WOO46" s="20"/>
      <c r="WOP46" s="20"/>
      <c r="WOQ46" s="20"/>
      <c r="WOR46" s="20"/>
      <c r="WOS46" s="20"/>
      <c r="WOT46" s="20"/>
      <c r="WOU46" s="20"/>
      <c r="WOV46" s="20"/>
      <c r="WOW46" s="20"/>
      <c r="WOX46" s="20"/>
      <c r="WOY46" s="20"/>
      <c r="WOZ46" s="20"/>
      <c r="WPA46" s="20"/>
      <c r="WPB46" s="20"/>
      <c r="WPC46" s="20"/>
      <c r="WPD46" s="20"/>
      <c r="WPE46" s="20"/>
      <c r="WPF46" s="20"/>
      <c r="WPG46" s="20"/>
      <c r="WPH46" s="20"/>
      <c r="WPI46" s="20"/>
      <c r="WPJ46" s="20"/>
      <c r="WPK46" s="20"/>
      <c r="WPL46" s="20"/>
      <c r="WPM46" s="20"/>
      <c r="WPN46" s="20"/>
      <c r="WPO46" s="20"/>
      <c r="WPP46" s="20"/>
      <c r="WPQ46" s="20"/>
      <c r="WPR46" s="20"/>
      <c r="WPS46" s="20"/>
      <c r="WPT46" s="20"/>
      <c r="WPU46" s="20"/>
      <c r="WPV46" s="20"/>
      <c r="WPW46" s="20"/>
      <c r="WPX46" s="20"/>
      <c r="WPY46" s="20"/>
      <c r="WPZ46" s="20"/>
      <c r="WQA46" s="20"/>
      <c r="WQB46" s="20"/>
      <c r="WQC46" s="20"/>
      <c r="WQD46" s="20"/>
      <c r="WQE46" s="20"/>
      <c r="WQF46" s="20"/>
      <c r="WQG46" s="20"/>
      <c r="WQH46" s="20"/>
      <c r="WQI46" s="20"/>
      <c r="WQJ46" s="20"/>
      <c r="WQK46" s="20"/>
      <c r="WQL46" s="20"/>
      <c r="WQM46" s="20"/>
      <c r="WQN46" s="20"/>
      <c r="WQO46" s="20"/>
      <c r="WQP46" s="20"/>
      <c r="WQQ46" s="20"/>
      <c r="WQR46" s="20"/>
      <c r="WQS46" s="20"/>
      <c r="WQT46" s="20"/>
      <c r="WQU46" s="20"/>
      <c r="WQV46" s="20"/>
      <c r="WQW46" s="20"/>
      <c r="WQX46" s="20"/>
      <c r="WQY46" s="20"/>
      <c r="WQZ46" s="20"/>
      <c r="WRA46" s="20"/>
      <c r="WRB46" s="20"/>
      <c r="WRC46" s="20"/>
      <c r="WRD46" s="20"/>
      <c r="WRE46" s="20"/>
      <c r="WRF46" s="20"/>
      <c r="WRG46" s="20"/>
      <c r="WRH46" s="20"/>
      <c r="WRI46" s="20"/>
      <c r="WRJ46" s="20"/>
      <c r="WRK46" s="20"/>
      <c r="WRL46" s="20"/>
      <c r="WRM46" s="20"/>
      <c r="WRN46" s="20"/>
      <c r="WRO46" s="20"/>
      <c r="WRP46" s="20"/>
      <c r="WRQ46" s="20"/>
      <c r="WRR46" s="20"/>
      <c r="WRS46" s="20"/>
      <c r="WRT46" s="20"/>
      <c r="WRU46" s="20"/>
      <c r="WRV46" s="20"/>
      <c r="WRW46" s="20"/>
      <c r="WRX46" s="20"/>
      <c r="WRY46" s="20"/>
      <c r="WRZ46" s="20"/>
      <c r="WSA46" s="20"/>
      <c r="WSB46" s="20"/>
      <c r="WSC46" s="20"/>
      <c r="WSD46" s="20"/>
      <c r="WSE46" s="20"/>
      <c r="WSF46" s="20"/>
      <c r="WSG46" s="20"/>
      <c r="WSH46" s="20"/>
      <c r="WSI46" s="20"/>
      <c r="WSJ46" s="20"/>
      <c r="WSK46" s="20"/>
      <c r="WSL46" s="20"/>
      <c r="WSM46" s="20"/>
      <c r="WSN46" s="20"/>
      <c r="WSO46" s="20"/>
      <c r="WSP46" s="20"/>
      <c r="WSQ46" s="20"/>
      <c r="WSR46" s="20"/>
      <c r="WSS46" s="20"/>
      <c r="WST46" s="20"/>
      <c r="WSU46" s="20"/>
      <c r="WSV46" s="20"/>
      <c r="WSW46" s="20"/>
      <c r="WSX46" s="20"/>
      <c r="WSY46" s="20"/>
      <c r="WSZ46" s="20"/>
      <c r="WTA46" s="20"/>
      <c r="WTB46" s="20"/>
      <c r="WTC46" s="20"/>
      <c r="WTD46" s="20"/>
      <c r="WTE46" s="20"/>
      <c r="WTF46" s="20"/>
      <c r="WTG46" s="20"/>
      <c r="WTH46" s="20"/>
      <c r="WTI46" s="20"/>
      <c r="WTJ46" s="20"/>
      <c r="WTK46" s="20"/>
      <c r="WTL46" s="20"/>
      <c r="WTM46" s="20"/>
      <c r="WTN46" s="20"/>
      <c r="WTO46" s="20"/>
      <c r="WTP46" s="20"/>
      <c r="WTQ46" s="20"/>
      <c r="WTR46" s="20"/>
      <c r="WTS46" s="20"/>
      <c r="WTT46" s="20"/>
      <c r="WTU46" s="20"/>
      <c r="WTV46" s="20"/>
      <c r="WTW46" s="20"/>
      <c r="WTX46" s="20"/>
      <c r="WTY46" s="20"/>
      <c r="WTZ46" s="20"/>
      <c r="WUA46" s="20"/>
      <c r="WUB46" s="20"/>
      <c r="WUC46" s="20"/>
      <c r="WUD46" s="20"/>
      <c r="WUE46" s="20"/>
      <c r="WUF46" s="20"/>
      <c r="WUG46" s="20"/>
      <c r="WUH46" s="20"/>
      <c r="WUI46" s="20"/>
      <c r="WUJ46" s="20"/>
      <c r="WUK46" s="20"/>
      <c r="WUL46" s="20"/>
      <c r="WUM46" s="20"/>
      <c r="WUN46" s="20"/>
      <c r="WUO46" s="20"/>
      <c r="WUP46" s="20"/>
      <c r="WUQ46" s="20"/>
      <c r="WUR46" s="20"/>
      <c r="WUS46" s="20"/>
      <c r="WUT46" s="20"/>
      <c r="WUU46" s="20"/>
      <c r="WUV46" s="20"/>
      <c r="WUW46" s="20"/>
      <c r="WUX46" s="20"/>
      <c r="WUY46" s="20"/>
      <c r="WUZ46" s="20"/>
      <c r="WVA46" s="20"/>
      <c r="WVB46" s="20"/>
      <c r="WVC46" s="20"/>
      <c r="WVD46" s="20"/>
      <c r="WVE46" s="20"/>
      <c r="WVF46" s="20"/>
      <c r="WVG46" s="20"/>
      <c r="WVH46" s="20"/>
      <c r="WVI46" s="20"/>
      <c r="WVJ46" s="20"/>
      <c r="WVK46" s="20"/>
      <c r="WVL46" s="20"/>
      <c r="WVM46" s="20"/>
      <c r="WVN46" s="20"/>
      <c r="WVO46" s="20"/>
      <c r="WVP46" s="20"/>
      <c r="WVQ46" s="20"/>
      <c r="WVR46" s="20"/>
      <c r="WVS46" s="20"/>
      <c r="WVT46" s="20"/>
      <c r="WVU46" s="20"/>
      <c r="WVV46" s="20"/>
      <c r="WVW46" s="20"/>
      <c r="WVX46" s="20"/>
      <c r="WVY46" s="20"/>
      <c r="WVZ46" s="20"/>
      <c r="WWA46" s="20"/>
      <c r="WWB46" s="20"/>
      <c r="WWC46" s="20"/>
      <c r="WWD46" s="20"/>
      <c r="WWE46" s="20"/>
      <c r="WWF46" s="20"/>
      <c r="WWG46" s="20"/>
      <c r="WWH46" s="20"/>
      <c r="WWI46" s="20"/>
      <c r="WWJ46" s="20"/>
      <c r="WWK46" s="20"/>
      <c r="WWL46" s="20"/>
      <c r="WWM46" s="20"/>
      <c r="WWN46" s="20"/>
      <c r="WWO46" s="20"/>
      <c r="WWP46" s="20"/>
      <c r="WWQ46" s="20"/>
      <c r="WWR46" s="20"/>
      <c r="WWS46" s="20"/>
      <c r="WWT46" s="20"/>
      <c r="WWU46" s="20"/>
      <c r="WWV46" s="20"/>
      <c r="WWW46" s="20"/>
      <c r="WWX46" s="20"/>
      <c r="WWY46" s="20"/>
      <c r="WWZ46" s="20"/>
      <c r="WXA46" s="20"/>
      <c r="WXB46" s="20"/>
      <c r="WXC46" s="20"/>
      <c r="WXD46" s="20"/>
      <c r="WXE46" s="20"/>
      <c r="WXF46" s="20"/>
      <c r="WXG46" s="20"/>
      <c r="WXH46" s="20"/>
      <c r="WXI46" s="20"/>
      <c r="WXJ46" s="20"/>
      <c r="WXK46" s="20"/>
      <c r="WXL46" s="20"/>
      <c r="WXM46" s="20"/>
      <c r="WXN46" s="20"/>
      <c r="WXO46" s="20"/>
      <c r="WXP46" s="20"/>
      <c r="WXQ46" s="20"/>
      <c r="WXR46" s="20"/>
      <c r="WXS46" s="20"/>
      <c r="WXT46" s="20"/>
      <c r="WXU46" s="20"/>
      <c r="WXV46" s="20"/>
      <c r="WXW46" s="20"/>
      <c r="WXX46" s="20"/>
      <c r="WXY46" s="20"/>
      <c r="WXZ46" s="20"/>
      <c r="WYA46" s="20"/>
      <c r="WYB46" s="20"/>
      <c r="WYC46" s="20"/>
      <c r="WYD46" s="20"/>
      <c r="WYE46" s="20"/>
      <c r="WYF46" s="20"/>
      <c r="WYG46" s="20"/>
      <c r="WYH46" s="20"/>
      <c r="WYI46" s="20"/>
      <c r="WYJ46" s="20"/>
      <c r="WYK46" s="20"/>
      <c r="WYL46" s="20"/>
      <c r="WYM46" s="20"/>
      <c r="WYN46" s="20"/>
      <c r="WYO46" s="20"/>
      <c r="WYP46" s="20"/>
      <c r="WYQ46" s="20"/>
      <c r="WYR46" s="20"/>
      <c r="WYS46" s="20"/>
      <c r="WYT46" s="20"/>
      <c r="WYU46" s="20"/>
      <c r="WYV46" s="20"/>
      <c r="WYW46" s="20"/>
      <c r="WYX46" s="20"/>
      <c r="WYY46" s="20"/>
      <c r="WYZ46" s="20"/>
      <c r="WZA46" s="20"/>
      <c r="WZB46" s="20"/>
      <c r="WZC46" s="20"/>
      <c r="WZD46" s="20"/>
      <c r="WZE46" s="20"/>
      <c r="WZF46" s="20"/>
      <c r="WZG46" s="20"/>
      <c r="WZH46" s="20"/>
      <c r="WZI46" s="20"/>
      <c r="WZJ46" s="20"/>
      <c r="WZK46" s="20"/>
      <c r="WZL46" s="20"/>
      <c r="WZM46" s="20"/>
      <c r="WZN46" s="20"/>
      <c r="WZO46" s="20"/>
      <c r="WZP46" s="20"/>
      <c r="WZQ46" s="20"/>
      <c r="WZR46" s="20"/>
      <c r="WZS46" s="20"/>
      <c r="WZT46" s="20"/>
      <c r="WZU46" s="20"/>
      <c r="WZV46" s="20"/>
      <c r="WZW46" s="20"/>
      <c r="WZX46" s="20"/>
      <c r="WZY46" s="20"/>
      <c r="WZZ46" s="20"/>
      <c r="XAA46" s="20"/>
      <c r="XAB46" s="20"/>
      <c r="XAC46" s="20"/>
      <c r="XAD46" s="20"/>
      <c r="XAE46" s="20"/>
      <c r="XAF46" s="20"/>
      <c r="XAG46" s="20"/>
      <c r="XAH46" s="20"/>
      <c r="XAI46" s="20"/>
      <c r="XAJ46" s="20"/>
      <c r="XAK46" s="20"/>
      <c r="XAL46" s="20"/>
      <c r="XAM46" s="20"/>
      <c r="XAN46" s="20"/>
      <c r="XAO46" s="20"/>
      <c r="XAP46" s="20"/>
      <c r="XAQ46" s="20"/>
      <c r="XAR46" s="20"/>
      <c r="XAS46" s="20"/>
      <c r="XAT46" s="20"/>
      <c r="XAU46" s="20"/>
      <c r="XAV46" s="20"/>
      <c r="XAW46" s="20"/>
      <c r="XAX46" s="20"/>
      <c r="XAY46" s="20"/>
      <c r="XAZ46" s="20"/>
      <c r="XBA46" s="20"/>
      <c r="XBB46" s="20"/>
      <c r="XBC46" s="20"/>
      <c r="XBD46" s="20"/>
      <c r="XBE46" s="20"/>
      <c r="XBF46" s="20"/>
      <c r="XBG46" s="20"/>
      <c r="XBH46" s="20"/>
      <c r="XBI46" s="20"/>
      <c r="XBJ46" s="20"/>
      <c r="XBK46" s="20"/>
      <c r="XBL46" s="20"/>
      <c r="XBM46" s="20"/>
      <c r="XBN46" s="20"/>
      <c r="XBO46" s="20"/>
      <c r="XBP46" s="20"/>
      <c r="XBQ46" s="20"/>
      <c r="XBR46" s="20"/>
      <c r="XBS46" s="20"/>
      <c r="XBT46" s="20"/>
      <c r="XBU46" s="20"/>
      <c r="XBV46" s="20"/>
      <c r="XBW46" s="20"/>
      <c r="XBX46" s="20"/>
      <c r="XBY46" s="20"/>
      <c r="XBZ46" s="20"/>
      <c r="XCA46" s="20"/>
      <c r="XCB46" s="20"/>
      <c r="XCC46" s="20"/>
      <c r="XCD46" s="20"/>
      <c r="XCE46" s="20"/>
      <c r="XCF46" s="20"/>
      <c r="XCG46" s="20"/>
      <c r="XCH46" s="20"/>
      <c r="XCI46" s="20"/>
      <c r="XCJ46" s="20"/>
      <c r="XCK46" s="20"/>
      <c r="XCL46" s="20"/>
      <c r="XCM46" s="20"/>
      <c r="XCN46" s="20"/>
      <c r="XCO46" s="20"/>
      <c r="XCP46" s="20"/>
      <c r="XCQ46" s="20"/>
      <c r="XCR46" s="20"/>
      <c r="XCS46" s="20"/>
      <c r="XCT46" s="20"/>
      <c r="XCU46" s="20"/>
      <c r="XCV46" s="20"/>
      <c r="XCW46" s="20"/>
      <c r="XCX46" s="20"/>
      <c r="XCY46" s="20"/>
      <c r="XCZ46" s="20"/>
      <c r="XDA46" s="20"/>
      <c r="XDB46" s="20"/>
      <c r="XDC46" s="20"/>
      <c r="XDD46" s="20"/>
      <c r="XDE46" s="20"/>
      <c r="XDF46" s="20"/>
      <c r="XDG46" s="20"/>
      <c r="XDH46" s="20"/>
      <c r="XDI46" s="20"/>
      <c r="XDJ46" s="20"/>
      <c r="XDK46" s="20"/>
      <c r="XDL46" s="20"/>
      <c r="XDM46" s="20"/>
      <c r="XDN46" s="20"/>
      <c r="XDO46" s="20"/>
      <c r="XDP46" s="20"/>
      <c r="XDQ46" s="20"/>
      <c r="XDR46" s="20"/>
      <c r="XDS46" s="20"/>
      <c r="XDT46" s="20"/>
      <c r="XDU46" s="20"/>
      <c r="XDV46" s="20"/>
      <c r="XDW46" s="20"/>
      <c r="XDX46" s="20"/>
      <c r="XDY46" s="20"/>
      <c r="XDZ46" s="20"/>
      <c r="XEA46" s="20"/>
      <c r="XEB46" s="20"/>
      <c r="XEC46" s="20"/>
      <c r="XED46" s="20"/>
      <c r="XEE46" s="20"/>
      <c r="XEF46" s="20"/>
      <c r="XEG46" s="20"/>
      <c r="XEH46" s="20"/>
      <c r="XEI46" s="20"/>
      <c r="XEJ46" s="20"/>
      <c r="XEK46" s="20"/>
      <c r="XEL46" s="20"/>
      <c r="XEM46" s="20"/>
      <c r="XEN46" s="20"/>
      <c r="XEO46" s="20"/>
      <c r="XEP46" s="20"/>
      <c r="XEQ46" s="20"/>
      <c r="XER46" s="20"/>
      <c r="XES46" s="20"/>
      <c r="XET46" s="20"/>
      <c r="XEU46" s="20"/>
      <c r="XEV46" s="20"/>
      <c r="XEW46" s="20"/>
      <c r="XEX46" s="20"/>
      <c r="XEY46" s="20"/>
      <c r="XEZ46" s="20"/>
      <c r="XFA46" s="20"/>
      <c r="XFB46" s="20"/>
    </row>
    <row r="47" spans="1:16382" s="283" customFormat="1" ht="12" customHeight="1">
      <c r="A47" s="20"/>
      <c r="B47" s="21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  <c r="WQR47" s="20"/>
      <c r="WQS47" s="20"/>
      <c r="WQT47" s="20"/>
      <c r="WQU47" s="20"/>
      <c r="WQV47" s="20"/>
      <c r="WQW47" s="20"/>
      <c r="WQX47" s="20"/>
      <c r="WQY47" s="20"/>
      <c r="WQZ47" s="20"/>
      <c r="WRA47" s="20"/>
      <c r="WRB47" s="20"/>
      <c r="WRC47" s="20"/>
      <c r="WRD47" s="20"/>
      <c r="WRE47" s="20"/>
      <c r="WRF47" s="20"/>
      <c r="WRG47" s="20"/>
      <c r="WRH47" s="20"/>
      <c r="WRI47" s="20"/>
      <c r="WRJ47" s="20"/>
      <c r="WRK47" s="20"/>
      <c r="WRL47" s="20"/>
      <c r="WRM47" s="20"/>
      <c r="WRN47" s="20"/>
      <c r="WRO47" s="20"/>
      <c r="WRP47" s="20"/>
      <c r="WRQ47" s="20"/>
      <c r="WRR47" s="20"/>
      <c r="WRS47" s="20"/>
      <c r="WRT47" s="20"/>
      <c r="WRU47" s="20"/>
      <c r="WRV47" s="20"/>
      <c r="WRW47" s="20"/>
      <c r="WRX47" s="20"/>
      <c r="WRY47" s="20"/>
      <c r="WRZ47" s="20"/>
      <c r="WSA47" s="20"/>
      <c r="WSB47" s="20"/>
      <c r="WSC47" s="20"/>
      <c r="WSD47" s="20"/>
      <c r="WSE47" s="20"/>
      <c r="WSF47" s="20"/>
      <c r="WSG47" s="20"/>
      <c r="WSH47" s="20"/>
      <c r="WSI47" s="20"/>
      <c r="WSJ47" s="20"/>
      <c r="WSK47" s="20"/>
      <c r="WSL47" s="20"/>
      <c r="WSM47" s="20"/>
      <c r="WSN47" s="20"/>
      <c r="WSO47" s="20"/>
      <c r="WSP47" s="20"/>
      <c r="WSQ47" s="20"/>
      <c r="WSR47" s="20"/>
      <c r="WSS47" s="20"/>
      <c r="WST47" s="20"/>
      <c r="WSU47" s="20"/>
      <c r="WSV47" s="20"/>
      <c r="WSW47" s="20"/>
      <c r="WSX47" s="20"/>
      <c r="WSY47" s="20"/>
      <c r="WSZ47" s="20"/>
      <c r="WTA47" s="20"/>
      <c r="WTB47" s="20"/>
      <c r="WTC47" s="20"/>
      <c r="WTD47" s="20"/>
      <c r="WTE47" s="20"/>
      <c r="WTF47" s="20"/>
      <c r="WTG47" s="20"/>
      <c r="WTH47" s="20"/>
      <c r="WTI47" s="20"/>
      <c r="WTJ47" s="20"/>
      <c r="WTK47" s="20"/>
      <c r="WTL47" s="20"/>
      <c r="WTM47" s="20"/>
      <c r="WTN47" s="20"/>
      <c r="WTO47" s="20"/>
      <c r="WTP47" s="20"/>
      <c r="WTQ47" s="20"/>
      <c r="WTR47" s="20"/>
      <c r="WTS47" s="20"/>
      <c r="WTT47" s="20"/>
      <c r="WTU47" s="20"/>
      <c r="WTV47" s="20"/>
      <c r="WTW47" s="20"/>
      <c r="WTX47" s="20"/>
      <c r="WTY47" s="20"/>
      <c r="WTZ47" s="20"/>
      <c r="WUA47" s="20"/>
      <c r="WUB47" s="20"/>
      <c r="WUC47" s="20"/>
      <c r="WUD47" s="20"/>
      <c r="WUE47" s="20"/>
      <c r="WUF47" s="20"/>
      <c r="WUG47" s="20"/>
      <c r="WUH47" s="20"/>
      <c r="WUI47" s="20"/>
      <c r="WUJ47" s="20"/>
      <c r="WUK47" s="20"/>
      <c r="WUL47" s="20"/>
      <c r="WUM47" s="20"/>
      <c r="WUN47" s="20"/>
      <c r="WUO47" s="20"/>
      <c r="WUP47" s="20"/>
      <c r="WUQ47" s="20"/>
      <c r="WUR47" s="20"/>
      <c r="WUS47" s="20"/>
      <c r="WUT47" s="20"/>
      <c r="WUU47" s="20"/>
      <c r="WUV47" s="20"/>
      <c r="WUW47" s="20"/>
      <c r="WUX47" s="20"/>
      <c r="WUY47" s="20"/>
      <c r="WUZ47" s="20"/>
      <c r="WVA47" s="20"/>
      <c r="WVB47" s="20"/>
      <c r="WVC47" s="20"/>
      <c r="WVD47" s="20"/>
      <c r="WVE47" s="20"/>
      <c r="WVF47" s="20"/>
      <c r="WVG47" s="20"/>
      <c r="WVH47" s="20"/>
      <c r="WVI47" s="20"/>
      <c r="WVJ47" s="20"/>
      <c r="WVK47" s="20"/>
      <c r="WVL47" s="20"/>
      <c r="WVM47" s="20"/>
      <c r="WVN47" s="20"/>
      <c r="WVO47" s="20"/>
      <c r="WVP47" s="20"/>
      <c r="WVQ47" s="20"/>
      <c r="WVR47" s="20"/>
      <c r="WVS47" s="20"/>
      <c r="WVT47" s="20"/>
      <c r="WVU47" s="20"/>
      <c r="WVV47" s="20"/>
      <c r="WVW47" s="20"/>
      <c r="WVX47" s="20"/>
      <c r="WVY47" s="20"/>
      <c r="WVZ47" s="20"/>
      <c r="WWA47" s="20"/>
      <c r="WWB47" s="20"/>
      <c r="WWC47" s="20"/>
      <c r="WWD47" s="20"/>
      <c r="WWE47" s="20"/>
      <c r="WWF47" s="20"/>
      <c r="WWG47" s="20"/>
      <c r="WWH47" s="20"/>
      <c r="WWI47" s="20"/>
      <c r="WWJ47" s="20"/>
      <c r="WWK47" s="20"/>
      <c r="WWL47" s="20"/>
      <c r="WWM47" s="20"/>
      <c r="WWN47" s="20"/>
      <c r="WWO47" s="20"/>
      <c r="WWP47" s="20"/>
      <c r="WWQ47" s="20"/>
      <c r="WWR47" s="20"/>
      <c r="WWS47" s="20"/>
      <c r="WWT47" s="20"/>
      <c r="WWU47" s="20"/>
      <c r="WWV47" s="20"/>
      <c r="WWW47" s="20"/>
      <c r="WWX47" s="20"/>
      <c r="WWY47" s="20"/>
      <c r="WWZ47" s="20"/>
      <c r="WXA47" s="20"/>
      <c r="WXB47" s="20"/>
      <c r="WXC47" s="20"/>
      <c r="WXD47" s="20"/>
      <c r="WXE47" s="20"/>
      <c r="WXF47" s="20"/>
      <c r="WXG47" s="20"/>
      <c r="WXH47" s="20"/>
      <c r="WXI47" s="20"/>
      <c r="WXJ47" s="20"/>
      <c r="WXK47" s="20"/>
      <c r="WXL47" s="20"/>
      <c r="WXM47" s="20"/>
      <c r="WXN47" s="20"/>
      <c r="WXO47" s="20"/>
      <c r="WXP47" s="20"/>
      <c r="WXQ47" s="20"/>
      <c r="WXR47" s="20"/>
      <c r="WXS47" s="20"/>
      <c r="WXT47" s="20"/>
      <c r="WXU47" s="20"/>
      <c r="WXV47" s="20"/>
      <c r="WXW47" s="20"/>
      <c r="WXX47" s="20"/>
      <c r="WXY47" s="20"/>
      <c r="WXZ47" s="20"/>
      <c r="WYA47" s="20"/>
      <c r="WYB47" s="20"/>
      <c r="WYC47" s="20"/>
      <c r="WYD47" s="20"/>
      <c r="WYE47" s="20"/>
      <c r="WYF47" s="20"/>
      <c r="WYG47" s="20"/>
      <c r="WYH47" s="20"/>
      <c r="WYI47" s="20"/>
      <c r="WYJ47" s="20"/>
      <c r="WYK47" s="20"/>
      <c r="WYL47" s="20"/>
      <c r="WYM47" s="20"/>
      <c r="WYN47" s="20"/>
      <c r="WYO47" s="20"/>
      <c r="WYP47" s="20"/>
      <c r="WYQ47" s="20"/>
      <c r="WYR47" s="20"/>
      <c r="WYS47" s="20"/>
      <c r="WYT47" s="20"/>
      <c r="WYU47" s="20"/>
      <c r="WYV47" s="20"/>
      <c r="WYW47" s="20"/>
      <c r="WYX47" s="20"/>
      <c r="WYY47" s="20"/>
      <c r="WYZ47" s="20"/>
      <c r="WZA47" s="20"/>
      <c r="WZB47" s="20"/>
      <c r="WZC47" s="20"/>
      <c r="WZD47" s="20"/>
      <c r="WZE47" s="20"/>
      <c r="WZF47" s="20"/>
      <c r="WZG47" s="20"/>
      <c r="WZH47" s="20"/>
      <c r="WZI47" s="20"/>
      <c r="WZJ47" s="20"/>
      <c r="WZK47" s="20"/>
      <c r="WZL47" s="20"/>
      <c r="WZM47" s="20"/>
      <c r="WZN47" s="20"/>
      <c r="WZO47" s="20"/>
      <c r="WZP47" s="20"/>
      <c r="WZQ47" s="20"/>
      <c r="WZR47" s="20"/>
      <c r="WZS47" s="20"/>
      <c r="WZT47" s="20"/>
      <c r="WZU47" s="20"/>
      <c r="WZV47" s="20"/>
      <c r="WZW47" s="20"/>
      <c r="WZX47" s="20"/>
      <c r="WZY47" s="20"/>
      <c r="WZZ47" s="20"/>
      <c r="XAA47" s="20"/>
      <c r="XAB47" s="20"/>
      <c r="XAC47" s="20"/>
      <c r="XAD47" s="20"/>
      <c r="XAE47" s="20"/>
      <c r="XAF47" s="20"/>
      <c r="XAG47" s="20"/>
      <c r="XAH47" s="20"/>
      <c r="XAI47" s="20"/>
      <c r="XAJ47" s="20"/>
      <c r="XAK47" s="20"/>
      <c r="XAL47" s="20"/>
      <c r="XAM47" s="20"/>
      <c r="XAN47" s="20"/>
      <c r="XAO47" s="20"/>
      <c r="XAP47" s="20"/>
      <c r="XAQ47" s="20"/>
      <c r="XAR47" s="20"/>
      <c r="XAS47" s="20"/>
      <c r="XAT47" s="20"/>
      <c r="XAU47" s="20"/>
      <c r="XAV47" s="20"/>
      <c r="XAW47" s="20"/>
      <c r="XAX47" s="20"/>
      <c r="XAY47" s="20"/>
      <c r="XAZ47" s="20"/>
      <c r="XBA47" s="20"/>
      <c r="XBB47" s="20"/>
      <c r="XBC47" s="20"/>
      <c r="XBD47" s="20"/>
      <c r="XBE47" s="20"/>
      <c r="XBF47" s="20"/>
      <c r="XBG47" s="20"/>
      <c r="XBH47" s="20"/>
      <c r="XBI47" s="20"/>
      <c r="XBJ47" s="20"/>
      <c r="XBK47" s="20"/>
      <c r="XBL47" s="20"/>
      <c r="XBM47" s="20"/>
      <c r="XBN47" s="20"/>
      <c r="XBO47" s="20"/>
      <c r="XBP47" s="20"/>
      <c r="XBQ47" s="20"/>
      <c r="XBR47" s="20"/>
      <c r="XBS47" s="20"/>
      <c r="XBT47" s="20"/>
      <c r="XBU47" s="20"/>
      <c r="XBV47" s="20"/>
      <c r="XBW47" s="20"/>
      <c r="XBX47" s="20"/>
      <c r="XBY47" s="20"/>
      <c r="XBZ47" s="20"/>
      <c r="XCA47" s="20"/>
      <c r="XCB47" s="20"/>
      <c r="XCC47" s="20"/>
      <c r="XCD47" s="20"/>
      <c r="XCE47" s="20"/>
      <c r="XCF47" s="20"/>
      <c r="XCG47" s="20"/>
      <c r="XCH47" s="20"/>
      <c r="XCI47" s="20"/>
      <c r="XCJ47" s="20"/>
      <c r="XCK47" s="20"/>
      <c r="XCL47" s="20"/>
      <c r="XCM47" s="20"/>
      <c r="XCN47" s="20"/>
      <c r="XCO47" s="20"/>
      <c r="XCP47" s="20"/>
      <c r="XCQ47" s="20"/>
      <c r="XCR47" s="20"/>
      <c r="XCS47" s="20"/>
      <c r="XCT47" s="20"/>
      <c r="XCU47" s="20"/>
      <c r="XCV47" s="20"/>
      <c r="XCW47" s="20"/>
      <c r="XCX47" s="20"/>
      <c r="XCY47" s="20"/>
      <c r="XCZ47" s="20"/>
      <c r="XDA47" s="20"/>
      <c r="XDB47" s="20"/>
      <c r="XDC47" s="20"/>
      <c r="XDD47" s="20"/>
      <c r="XDE47" s="20"/>
      <c r="XDF47" s="20"/>
      <c r="XDG47" s="20"/>
      <c r="XDH47" s="20"/>
      <c r="XDI47" s="20"/>
      <c r="XDJ47" s="20"/>
      <c r="XDK47" s="20"/>
      <c r="XDL47" s="20"/>
      <c r="XDM47" s="20"/>
      <c r="XDN47" s="20"/>
      <c r="XDO47" s="20"/>
      <c r="XDP47" s="20"/>
      <c r="XDQ47" s="20"/>
      <c r="XDR47" s="20"/>
      <c r="XDS47" s="20"/>
      <c r="XDT47" s="20"/>
      <c r="XDU47" s="20"/>
      <c r="XDV47" s="20"/>
      <c r="XDW47" s="20"/>
      <c r="XDX47" s="20"/>
      <c r="XDY47" s="20"/>
      <c r="XDZ47" s="20"/>
      <c r="XEA47" s="20"/>
      <c r="XEB47" s="20"/>
      <c r="XEC47" s="20"/>
      <c r="XED47" s="20"/>
      <c r="XEE47" s="20"/>
      <c r="XEF47" s="20"/>
      <c r="XEG47" s="20"/>
      <c r="XEH47" s="20"/>
      <c r="XEI47" s="20"/>
      <c r="XEJ47" s="20"/>
      <c r="XEK47" s="20"/>
      <c r="XEL47" s="20"/>
      <c r="XEM47" s="20"/>
      <c r="XEN47" s="20"/>
      <c r="XEO47" s="20"/>
      <c r="XEP47" s="20"/>
      <c r="XEQ47" s="20"/>
      <c r="XER47" s="20"/>
      <c r="XES47" s="20"/>
      <c r="XET47" s="20"/>
      <c r="XEU47" s="20"/>
      <c r="XEV47" s="20"/>
      <c r="XEW47" s="20"/>
      <c r="XEX47" s="20"/>
      <c r="XEY47" s="20"/>
      <c r="XEZ47" s="20"/>
      <c r="XFA47" s="20"/>
      <c r="XFB47" s="20"/>
    </row>
    <row r="48" spans="1:16382" s="283" customFormat="1" ht="15.9" customHeight="1">
      <c r="A48" s="20"/>
      <c r="B48" s="21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  <c r="XDH48" s="20"/>
      <c r="XDI48" s="20"/>
      <c r="XDJ48" s="20"/>
      <c r="XDK48" s="20"/>
      <c r="XDL48" s="20"/>
      <c r="XDM48" s="20"/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  <c r="XET48" s="20"/>
      <c r="XEU48" s="20"/>
      <c r="XEV48" s="20"/>
      <c r="XEW48" s="20"/>
      <c r="XEX48" s="20"/>
      <c r="XEY48" s="20"/>
      <c r="XEZ48" s="20"/>
      <c r="XFA48" s="20"/>
      <c r="XFB48" s="20"/>
    </row>
    <row r="49" spans="1:16382" s="283" customFormat="1" ht="15.9" customHeight="1">
      <c r="A49" s="20"/>
      <c r="B49" s="21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  <c r="WQR49" s="20"/>
      <c r="WQS49" s="20"/>
      <c r="WQT49" s="20"/>
      <c r="WQU49" s="20"/>
      <c r="WQV49" s="20"/>
      <c r="WQW49" s="20"/>
      <c r="WQX49" s="20"/>
      <c r="WQY49" s="20"/>
      <c r="WQZ49" s="20"/>
      <c r="WRA49" s="20"/>
      <c r="WRB49" s="20"/>
      <c r="WRC49" s="20"/>
      <c r="WRD49" s="20"/>
      <c r="WRE49" s="20"/>
      <c r="WRF49" s="20"/>
      <c r="WRG49" s="20"/>
      <c r="WRH49" s="20"/>
      <c r="WRI49" s="20"/>
      <c r="WRJ49" s="20"/>
      <c r="WRK49" s="20"/>
      <c r="WRL49" s="20"/>
      <c r="WRM49" s="20"/>
      <c r="WRN49" s="20"/>
      <c r="WRO49" s="20"/>
      <c r="WRP49" s="20"/>
      <c r="WRQ49" s="20"/>
      <c r="WRR49" s="20"/>
      <c r="WRS49" s="20"/>
      <c r="WRT49" s="20"/>
      <c r="WRU49" s="20"/>
      <c r="WRV49" s="20"/>
      <c r="WRW49" s="20"/>
      <c r="WRX49" s="20"/>
      <c r="WRY49" s="20"/>
      <c r="WRZ49" s="20"/>
      <c r="WSA49" s="20"/>
      <c r="WSB49" s="20"/>
      <c r="WSC49" s="20"/>
      <c r="WSD49" s="20"/>
      <c r="WSE49" s="20"/>
      <c r="WSF49" s="20"/>
      <c r="WSG49" s="20"/>
      <c r="WSH49" s="20"/>
      <c r="WSI49" s="20"/>
      <c r="WSJ49" s="20"/>
      <c r="WSK49" s="20"/>
      <c r="WSL49" s="20"/>
      <c r="WSM49" s="20"/>
      <c r="WSN49" s="20"/>
      <c r="WSO49" s="20"/>
      <c r="WSP49" s="20"/>
      <c r="WSQ49" s="20"/>
      <c r="WSR49" s="20"/>
      <c r="WSS49" s="20"/>
      <c r="WST49" s="20"/>
      <c r="WSU49" s="20"/>
      <c r="WSV49" s="20"/>
      <c r="WSW49" s="20"/>
      <c r="WSX49" s="20"/>
      <c r="WSY49" s="20"/>
      <c r="WSZ49" s="20"/>
      <c r="WTA49" s="20"/>
      <c r="WTB49" s="20"/>
      <c r="WTC49" s="20"/>
      <c r="WTD49" s="20"/>
      <c r="WTE49" s="20"/>
      <c r="WTF49" s="20"/>
      <c r="WTG49" s="20"/>
      <c r="WTH49" s="20"/>
      <c r="WTI49" s="20"/>
      <c r="WTJ49" s="20"/>
      <c r="WTK49" s="20"/>
      <c r="WTL49" s="20"/>
      <c r="WTM49" s="20"/>
      <c r="WTN49" s="20"/>
      <c r="WTO49" s="20"/>
      <c r="WTP49" s="20"/>
      <c r="WTQ49" s="20"/>
      <c r="WTR49" s="20"/>
      <c r="WTS49" s="20"/>
      <c r="WTT49" s="20"/>
      <c r="WTU49" s="20"/>
      <c r="WTV49" s="20"/>
      <c r="WTW49" s="20"/>
      <c r="WTX49" s="20"/>
      <c r="WTY49" s="20"/>
      <c r="WTZ49" s="20"/>
      <c r="WUA49" s="20"/>
      <c r="WUB49" s="20"/>
      <c r="WUC49" s="20"/>
      <c r="WUD49" s="20"/>
      <c r="WUE49" s="20"/>
      <c r="WUF49" s="20"/>
      <c r="WUG49" s="20"/>
      <c r="WUH49" s="20"/>
      <c r="WUI49" s="20"/>
      <c r="WUJ49" s="20"/>
      <c r="WUK49" s="20"/>
      <c r="WUL49" s="20"/>
      <c r="WUM49" s="20"/>
      <c r="WUN49" s="20"/>
      <c r="WUO49" s="20"/>
      <c r="WUP49" s="20"/>
      <c r="WUQ49" s="20"/>
      <c r="WUR49" s="20"/>
      <c r="WUS49" s="20"/>
      <c r="WUT49" s="20"/>
      <c r="WUU49" s="20"/>
      <c r="WUV49" s="20"/>
      <c r="WUW49" s="20"/>
      <c r="WUX49" s="20"/>
      <c r="WUY49" s="20"/>
      <c r="WUZ49" s="20"/>
      <c r="WVA49" s="20"/>
      <c r="WVB49" s="20"/>
      <c r="WVC49" s="20"/>
      <c r="WVD49" s="20"/>
      <c r="WVE49" s="20"/>
      <c r="WVF49" s="20"/>
      <c r="WVG49" s="20"/>
      <c r="WVH49" s="20"/>
      <c r="WVI49" s="20"/>
      <c r="WVJ49" s="20"/>
      <c r="WVK49" s="20"/>
      <c r="WVL49" s="20"/>
      <c r="WVM49" s="20"/>
      <c r="WVN49" s="20"/>
      <c r="WVO49" s="20"/>
      <c r="WVP49" s="20"/>
      <c r="WVQ49" s="20"/>
      <c r="WVR49" s="20"/>
      <c r="WVS49" s="20"/>
      <c r="WVT49" s="20"/>
      <c r="WVU49" s="20"/>
      <c r="WVV49" s="20"/>
      <c r="WVW49" s="20"/>
      <c r="WVX49" s="20"/>
      <c r="WVY49" s="20"/>
      <c r="WVZ49" s="20"/>
      <c r="WWA49" s="20"/>
      <c r="WWB49" s="20"/>
      <c r="WWC49" s="20"/>
      <c r="WWD49" s="20"/>
      <c r="WWE49" s="20"/>
      <c r="WWF49" s="20"/>
      <c r="WWG49" s="20"/>
      <c r="WWH49" s="20"/>
      <c r="WWI49" s="20"/>
      <c r="WWJ49" s="20"/>
      <c r="WWK49" s="20"/>
      <c r="WWL49" s="20"/>
      <c r="WWM49" s="20"/>
      <c r="WWN49" s="20"/>
      <c r="WWO49" s="20"/>
      <c r="WWP49" s="20"/>
      <c r="WWQ49" s="20"/>
      <c r="WWR49" s="20"/>
      <c r="WWS49" s="20"/>
      <c r="WWT49" s="20"/>
      <c r="WWU49" s="20"/>
      <c r="WWV49" s="20"/>
      <c r="WWW49" s="20"/>
      <c r="WWX49" s="20"/>
      <c r="WWY49" s="20"/>
      <c r="WWZ49" s="20"/>
      <c r="WXA49" s="20"/>
      <c r="WXB49" s="20"/>
      <c r="WXC49" s="20"/>
      <c r="WXD49" s="20"/>
      <c r="WXE49" s="20"/>
      <c r="WXF49" s="20"/>
      <c r="WXG49" s="20"/>
      <c r="WXH49" s="20"/>
      <c r="WXI49" s="20"/>
      <c r="WXJ49" s="20"/>
      <c r="WXK49" s="20"/>
      <c r="WXL49" s="20"/>
      <c r="WXM49" s="20"/>
      <c r="WXN49" s="20"/>
      <c r="WXO49" s="20"/>
      <c r="WXP49" s="20"/>
      <c r="WXQ49" s="20"/>
      <c r="WXR49" s="20"/>
      <c r="WXS49" s="20"/>
      <c r="WXT49" s="20"/>
      <c r="WXU49" s="20"/>
      <c r="WXV49" s="20"/>
      <c r="WXW49" s="20"/>
      <c r="WXX49" s="20"/>
      <c r="WXY49" s="20"/>
      <c r="WXZ49" s="20"/>
      <c r="WYA49" s="20"/>
      <c r="WYB49" s="20"/>
      <c r="WYC49" s="20"/>
      <c r="WYD49" s="20"/>
      <c r="WYE49" s="20"/>
      <c r="WYF49" s="20"/>
      <c r="WYG49" s="20"/>
      <c r="WYH49" s="20"/>
      <c r="WYI49" s="20"/>
      <c r="WYJ49" s="20"/>
      <c r="WYK49" s="20"/>
      <c r="WYL49" s="20"/>
      <c r="WYM49" s="20"/>
      <c r="WYN49" s="20"/>
      <c r="WYO49" s="20"/>
      <c r="WYP49" s="20"/>
      <c r="WYQ49" s="20"/>
      <c r="WYR49" s="20"/>
      <c r="WYS49" s="20"/>
      <c r="WYT49" s="20"/>
      <c r="WYU49" s="20"/>
      <c r="WYV49" s="20"/>
      <c r="WYW49" s="20"/>
      <c r="WYX49" s="20"/>
      <c r="WYY49" s="20"/>
      <c r="WYZ49" s="20"/>
      <c r="WZA49" s="20"/>
      <c r="WZB49" s="20"/>
      <c r="WZC49" s="20"/>
      <c r="WZD49" s="20"/>
      <c r="WZE49" s="20"/>
      <c r="WZF49" s="20"/>
      <c r="WZG49" s="20"/>
      <c r="WZH49" s="20"/>
      <c r="WZI49" s="20"/>
      <c r="WZJ49" s="20"/>
      <c r="WZK49" s="20"/>
      <c r="WZL49" s="20"/>
      <c r="WZM49" s="20"/>
      <c r="WZN49" s="20"/>
      <c r="WZO49" s="20"/>
      <c r="WZP49" s="20"/>
      <c r="WZQ49" s="20"/>
      <c r="WZR49" s="20"/>
      <c r="WZS49" s="20"/>
      <c r="WZT49" s="20"/>
      <c r="WZU49" s="20"/>
      <c r="WZV49" s="20"/>
      <c r="WZW49" s="20"/>
      <c r="WZX49" s="20"/>
      <c r="WZY49" s="20"/>
      <c r="WZZ49" s="20"/>
      <c r="XAA49" s="20"/>
      <c r="XAB49" s="20"/>
      <c r="XAC49" s="20"/>
      <c r="XAD49" s="20"/>
      <c r="XAE49" s="20"/>
      <c r="XAF49" s="20"/>
      <c r="XAG49" s="20"/>
      <c r="XAH49" s="20"/>
      <c r="XAI49" s="20"/>
      <c r="XAJ49" s="20"/>
      <c r="XAK49" s="20"/>
      <c r="XAL49" s="20"/>
      <c r="XAM49" s="20"/>
      <c r="XAN49" s="20"/>
      <c r="XAO49" s="20"/>
      <c r="XAP49" s="20"/>
      <c r="XAQ49" s="20"/>
      <c r="XAR49" s="20"/>
      <c r="XAS49" s="20"/>
      <c r="XAT49" s="20"/>
      <c r="XAU49" s="20"/>
      <c r="XAV49" s="20"/>
      <c r="XAW49" s="20"/>
      <c r="XAX49" s="20"/>
      <c r="XAY49" s="20"/>
      <c r="XAZ49" s="20"/>
      <c r="XBA49" s="20"/>
      <c r="XBB49" s="20"/>
      <c r="XBC49" s="20"/>
      <c r="XBD49" s="20"/>
      <c r="XBE49" s="20"/>
      <c r="XBF49" s="20"/>
      <c r="XBG49" s="20"/>
      <c r="XBH49" s="20"/>
      <c r="XBI49" s="20"/>
      <c r="XBJ49" s="20"/>
      <c r="XBK49" s="20"/>
      <c r="XBL49" s="20"/>
      <c r="XBM49" s="20"/>
      <c r="XBN49" s="20"/>
      <c r="XBO49" s="20"/>
      <c r="XBP49" s="20"/>
      <c r="XBQ49" s="20"/>
      <c r="XBR49" s="20"/>
      <c r="XBS49" s="20"/>
      <c r="XBT49" s="20"/>
      <c r="XBU49" s="20"/>
      <c r="XBV49" s="20"/>
      <c r="XBW49" s="20"/>
      <c r="XBX49" s="20"/>
      <c r="XBY49" s="20"/>
      <c r="XBZ49" s="20"/>
      <c r="XCA49" s="20"/>
      <c r="XCB49" s="20"/>
      <c r="XCC49" s="20"/>
      <c r="XCD49" s="20"/>
      <c r="XCE49" s="20"/>
      <c r="XCF49" s="20"/>
      <c r="XCG49" s="20"/>
      <c r="XCH49" s="20"/>
      <c r="XCI49" s="20"/>
      <c r="XCJ49" s="20"/>
      <c r="XCK49" s="20"/>
      <c r="XCL49" s="20"/>
      <c r="XCM49" s="20"/>
      <c r="XCN49" s="20"/>
      <c r="XCO49" s="20"/>
      <c r="XCP49" s="20"/>
      <c r="XCQ49" s="20"/>
      <c r="XCR49" s="20"/>
      <c r="XCS49" s="20"/>
      <c r="XCT49" s="20"/>
      <c r="XCU49" s="20"/>
      <c r="XCV49" s="20"/>
      <c r="XCW49" s="20"/>
      <c r="XCX49" s="20"/>
      <c r="XCY49" s="20"/>
      <c r="XCZ49" s="20"/>
      <c r="XDA49" s="20"/>
      <c r="XDB49" s="20"/>
      <c r="XDC49" s="20"/>
      <c r="XDD49" s="20"/>
      <c r="XDE49" s="20"/>
      <c r="XDF49" s="20"/>
      <c r="XDG49" s="20"/>
      <c r="XDH49" s="20"/>
      <c r="XDI49" s="20"/>
      <c r="XDJ49" s="20"/>
      <c r="XDK49" s="20"/>
      <c r="XDL49" s="20"/>
      <c r="XDM49" s="20"/>
      <c r="XDN49" s="20"/>
      <c r="XDO49" s="20"/>
      <c r="XDP49" s="20"/>
      <c r="XDQ49" s="20"/>
      <c r="XDR49" s="20"/>
      <c r="XDS49" s="20"/>
      <c r="XDT49" s="20"/>
      <c r="XDU49" s="20"/>
      <c r="XDV49" s="20"/>
      <c r="XDW49" s="20"/>
      <c r="XDX49" s="20"/>
      <c r="XDY49" s="20"/>
      <c r="XDZ49" s="20"/>
      <c r="XEA49" s="20"/>
      <c r="XEB49" s="20"/>
      <c r="XEC49" s="20"/>
      <c r="XED49" s="20"/>
      <c r="XEE49" s="20"/>
      <c r="XEF49" s="20"/>
      <c r="XEG49" s="20"/>
      <c r="XEH49" s="20"/>
      <c r="XEI49" s="20"/>
      <c r="XEJ49" s="20"/>
      <c r="XEK49" s="20"/>
      <c r="XEL49" s="20"/>
      <c r="XEM49" s="20"/>
      <c r="XEN49" s="20"/>
      <c r="XEO49" s="20"/>
      <c r="XEP49" s="20"/>
      <c r="XEQ49" s="20"/>
      <c r="XER49" s="20"/>
      <c r="XES49" s="20"/>
      <c r="XET49" s="20"/>
      <c r="XEU49" s="20"/>
      <c r="XEV49" s="20"/>
      <c r="XEW49" s="20"/>
      <c r="XEX49" s="20"/>
      <c r="XEY49" s="20"/>
      <c r="XEZ49" s="20"/>
      <c r="XFA49" s="20"/>
      <c r="XFB49" s="20"/>
    </row>
    <row r="50" spans="1:16382" s="283" customFormat="1" ht="15.9" customHeight="1">
      <c r="A50" s="20"/>
      <c r="B50" s="21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  <c r="AMX50" s="20"/>
      <c r="AMY50" s="20"/>
      <c r="AMZ50" s="20"/>
      <c r="ANA50" s="20"/>
      <c r="ANB50" s="20"/>
      <c r="ANC50" s="20"/>
      <c r="AND50" s="20"/>
      <c r="ANE50" s="20"/>
      <c r="ANF50" s="20"/>
      <c r="ANG50" s="20"/>
      <c r="ANH50" s="20"/>
      <c r="ANI50" s="20"/>
      <c r="ANJ50" s="20"/>
      <c r="ANK50" s="20"/>
      <c r="ANL50" s="20"/>
      <c r="ANM50" s="20"/>
      <c r="ANN50" s="20"/>
      <c r="ANO50" s="20"/>
      <c r="ANP50" s="20"/>
      <c r="ANQ50" s="20"/>
      <c r="ANR50" s="20"/>
      <c r="ANS50" s="20"/>
      <c r="ANT50" s="20"/>
      <c r="ANU50" s="20"/>
      <c r="ANV50" s="20"/>
      <c r="ANW50" s="20"/>
      <c r="ANX50" s="20"/>
      <c r="ANY50" s="20"/>
      <c r="ANZ50" s="20"/>
      <c r="AOA50" s="20"/>
      <c r="AOB50" s="20"/>
      <c r="AOC50" s="20"/>
      <c r="AOD50" s="20"/>
      <c r="AOE50" s="20"/>
      <c r="AOF50" s="20"/>
      <c r="AOG50" s="20"/>
      <c r="AOH50" s="20"/>
      <c r="AOI50" s="20"/>
      <c r="AOJ50" s="20"/>
      <c r="AOK50" s="20"/>
      <c r="AOL50" s="20"/>
      <c r="AOM50" s="20"/>
      <c r="AON50" s="20"/>
      <c r="AOO50" s="20"/>
      <c r="AOP50" s="20"/>
      <c r="AOQ50" s="20"/>
      <c r="AOR50" s="20"/>
      <c r="AOS50" s="20"/>
      <c r="AOT50" s="20"/>
      <c r="AOU50" s="20"/>
      <c r="AOV50" s="20"/>
      <c r="AOW50" s="20"/>
      <c r="AOX50" s="20"/>
      <c r="AOY50" s="20"/>
      <c r="AOZ50" s="20"/>
      <c r="APA50" s="20"/>
      <c r="APB50" s="20"/>
      <c r="APC50" s="20"/>
      <c r="APD50" s="20"/>
      <c r="APE50" s="20"/>
      <c r="APF50" s="20"/>
      <c r="APG50" s="20"/>
      <c r="APH50" s="20"/>
      <c r="API50" s="20"/>
      <c r="APJ50" s="20"/>
      <c r="APK50" s="20"/>
      <c r="APL50" s="20"/>
      <c r="APM50" s="20"/>
      <c r="APN50" s="20"/>
      <c r="APO50" s="20"/>
      <c r="APP50" s="20"/>
      <c r="APQ50" s="20"/>
      <c r="APR50" s="20"/>
      <c r="APS50" s="20"/>
      <c r="APT50" s="20"/>
      <c r="APU50" s="20"/>
      <c r="APV50" s="20"/>
      <c r="APW50" s="20"/>
      <c r="APX50" s="20"/>
      <c r="APY50" s="20"/>
      <c r="APZ50" s="20"/>
      <c r="AQA50" s="20"/>
      <c r="AQB50" s="20"/>
      <c r="AQC50" s="20"/>
      <c r="AQD50" s="20"/>
      <c r="AQE50" s="20"/>
      <c r="AQF50" s="20"/>
      <c r="AQG50" s="20"/>
      <c r="AQH50" s="20"/>
      <c r="AQI50" s="20"/>
      <c r="AQJ50" s="20"/>
      <c r="AQK50" s="20"/>
      <c r="AQL50" s="20"/>
      <c r="AQM50" s="20"/>
      <c r="AQN50" s="20"/>
      <c r="AQO50" s="20"/>
      <c r="AQP50" s="20"/>
      <c r="AQQ50" s="20"/>
      <c r="AQR50" s="20"/>
      <c r="AQS50" s="20"/>
      <c r="AQT50" s="20"/>
      <c r="AQU50" s="20"/>
      <c r="AQV50" s="20"/>
      <c r="AQW50" s="20"/>
      <c r="AQX50" s="20"/>
      <c r="AQY50" s="20"/>
      <c r="AQZ50" s="20"/>
      <c r="ARA50" s="20"/>
      <c r="ARB50" s="20"/>
      <c r="ARC50" s="20"/>
      <c r="ARD50" s="20"/>
      <c r="ARE50" s="20"/>
      <c r="ARF50" s="20"/>
      <c r="ARG50" s="20"/>
      <c r="ARH50" s="20"/>
      <c r="ARI50" s="20"/>
      <c r="ARJ50" s="20"/>
      <c r="ARK50" s="20"/>
      <c r="ARL50" s="20"/>
      <c r="ARM50" s="20"/>
      <c r="ARN50" s="20"/>
      <c r="ARO50" s="20"/>
      <c r="ARP50" s="20"/>
      <c r="ARQ50" s="20"/>
      <c r="ARR50" s="20"/>
      <c r="ARS50" s="20"/>
      <c r="ART50" s="20"/>
      <c r="ARU50" s="20"/>
      <c r="ARV50" s="20"/>
      <c r="ARW50" s="20"/>
      <c r="ARX50" s="20"/>
      <c r="ARY50" s="20"/>
      <c r="ARZ50" s="20"/>
      <c r="ASA50" s="20"/>
      <c r="ASB50" s="20"/>
      <c r="ASC50" s="20"/>
      <c r="ASD50" s="20"/>
      <c r="ASE50" s="20"/>
      <c r="ASF50" s="20"/>
      <c r="ASG50" s="20"/>
      <c r="ASH50" s="20"/>
      <c r="ASI50" s="20"/>
      <c r="ASJ50" s="20"/>
      <c r="ASK50" s="20"/>
      <c r="ASL50" s="20"/>
      <c r="ASM50" s="20"/>
      <c r="ASN50" s="20"/>
      <c r="ASO50" s="20"/>
      <c r="ASP50" s="20"/>
      <c r="ASQ50" s="20"/>
      <c r="ASR50" s="20"/>
      <c r="ASS50" s="20"/>
      <c r="AST50" s="20"/>
      <c r="ASU50" s="20"/>
      <c r="ASV50" s="20"/>
      <c r="ASW50" s="20"/>
      <c r="ASX50" s="20"/>
      <c r="ASY50" s="20"/>
      <c r="ASZ50" s="20"/>
      <c r="ATA50" s="20"/>
      <c r="ATB50" s="20"/>
      <c r="ATC50" s="20"/>
      <c r="ATD50" s="20"/>
      <c r="ATE50" s="20"/>
      <c r="ATF50" s="20"/>
      <c r="ATG50" s="20"/>
      <c r="ATH50" s="20"/>
      <c r="ATI50" s="20"/>
      <c r="ATJ50" s="20"/>
      <c r="ATK50" s="20"/>
      <c r="ATL50" s="20"/>
      <c r="ATM50" s="20"/>
      <c r="ATN50" s="20"/>
      <c r="ATO50" s="20"/>
      <c r="ATP50" s="20"/>
      <c r="ATQ50" s="20"/>
      <c r="ATR50" s="20"/>
      <c r="ATS50" s="20"/>
      <c r="ATT50" s="20"/>
      <c r="ATU50" s="20"/>
      <c r="ATV50" s="20"/>
      <c r="ATW50" s="20"/>
      <c r="ATX50" s="20"/>
      <c r="ATY50" s="20"/>
      <c r="ATZ50" s="20"/>
      <c r="AUA50" s="20"/>
      <c r="AUB50" s="20"/>
      <c r="AUC50" s="20"/>
      <c r="AUD50" s="20"/>
      <c r="AUE50" s="20"/>
      <c r="AUF50" s="20"/>
      <c r="AUG50" s="20"/>
      <c r="AUH50" s="20"/>
      <c r="AUI50" s="20"/>
      <c r="AUJ50" s="20"/>
      <c r="AUK50" s="20"/>
      <c r="AUL50" s="20"/>
      <c r="AUM50" s="20"/>
      <c r="AUN50" s="20"/>
      <c r="AUO50" s="20"/>
      <c r="AUP50" s="20"/>
      <c r="AUQ50" s="20"/>
      <c r="AUR50" s="20"/>
      <c r="AUS50" s="20"/>
      <c r="AUT50" s="20"/>
      <c r="AUU50" s="20"/>
      <c r="AUV50" s="20"/>
      <c r="AUW50" s="20"/>
      <c r="AUX50" s="20"/>
      <c r="AUY50" s="20"/>
      <c r="AUZ50" s="20"/>
      <c r="AVA50" s="20"/>
      <c r="AVB50" s="20"/>
      <c r="AVC50" s="20"/>
      <c r="AVD50" s="20"/>
      <c r="AVE50" s="20"/>
      <c r="AVF50" s="20"/>
      <c r="AVG50" s="20"/>
      <c r="AVH50" s="20"/>
      <c r="AVI50" s="20"/>
      <c r="AVJ50" s="20"/>
      <c r="AVK50" s="20"/>
      <c r="AVL50" s="20"/>
      <c r="AVM50" s="20"/>
      <c r="AVN50" s="20"/>
      <c r="AVO50" s="20"/>
      <c r="AVP50" s="20"/>
      <c r="AVQ50" s="20"/>
      <c r="AVR50" s="20"/>
      <c r="AVS50" s="20"/>
      <c r="AVT50" s="20"/>
      <c r="AVU50" s="20"/>
      <c r="AVV50" s="20"/>
      <c r="AVW50" s="20"/>
      <c r="AVX50" s="20"/>
      <c r="AVY50" s="20"/>
      <c r="AVZ50" s="20"/>
      <c r="AWA50" s="20"/>
      <c r="AWB50" s="20"/>
      <c r="AWC50" s="20"/>
      <c r="AWD50" s="20"/>
      <c r="AWE50" s="20"/>
      <c r="AWF50" s="20"/>
      <c r="AWG50" s="20"/>
      <c r="AWH50" s="20"/>
      <c r="AWI50" s="20"/>
      <c r="AWJ50" s="20"/>
      <c r="AWK50" s="20"/>
      <c r="AWL50" s="20"/>
      <c r="AWM50" s="20"/>
      <c r="AWN50" s="20"/>
      <c r="AWO50" s="20"/>
      <c r="AWP50" s="20"/>
      <c r="AWQ50" s="20"/>
      <c r="AWR50" s="20"/>
      <c r="AWS50" s="20"/>
      <c r="AWT50" s="20"/>
      <c r="AWU50" s="20"/>
      <c r="AWV50" s="20"/>
      <c r="AWW50" s="20"/>
      <c r="AWX50" s="20"/>
      <c r="AWY50" s="20"/>
      <c r="AWZ50" s="20"/>
      <c r="AXA50" s="20"/>
      <c r="AXB50" s="20"/>
      <c r="AXC50" s="20"/>
      <c r="AXD50" s="20"/>
      <c r="AXE50" s="20"/>
      <c r="AXF50" s="20"/>
      <c r="AXG50" s="20"/>
      <c r="AXH50" s="20"/>
      <c r="AXI50" s="20"/>
      <c r="AXJ50" s="20"/>
      <c r="AXK50" s="20"/>
      <c r="AXL50" s="20"/>
      <c r="AXM50" s="20"/>
      <c r="AXN50" s="20"/>
      <c r="AXO50" s="20"/>
      <c r="AXP50" s="20"/>
      <c r="AXQ50" s="20"/>
      <c r="AXR50" s="20"/>
      <c r="AXS50" s="20"/>
      <c r="AXT50" s="20"/>
      <c r="AXU50" s="20"/>
      <c r="AXV50" s="20"/>
      <c r="AXW50" s="20"/>
      <c r="AXX50" s="20"/>
      <c r="AXY50" s="20"/>
      <c r="AXZ50" s="20"/>
      <c r="AYA50" s="20"/>
      <c r="AYB50" s="20"/>
      <c r="AYC50" s="20"/>
      <c r="AYD50" s="20"/>
      <c r="AYE50" s="20"/>
      <c r="AYF50" s="20"/>
      <c r="AYG50" s="20"/>
      <c r="AYH50" s="20"/>
      <c r="AYI50" s="20"/>
      <c r="AYJ50" s="20"/>
      <c r="AYK50" s="20"/>
      <c r="AYL50" s="20"/>
      <c r="AYM50" s="20"/>
      <c r="AYN50" s="20"/>
      <c r="AYO50" s="20"/>
      <c r="AYP50" s="20"/>
      <c r="AYQ50" s="20"/>
      <c r="AYR50" s="20"/>
      <c r="AYS50" s="20"/>
      <c r="AYT50" s="20"/>
      <c r="AYU50" s="20"/>
      <c r="AYV50" s="20"/>
      <c r="AYW50" s="20"/>
      <c r="AYX50" s="20"/>
      <c r="AYY50" s="20"/>
      <c r="AYZ50" s="20"/>
      <c r="AZA50" s="20"/>
      <c r="AZB50" s="20"/>
      <c r="AZC50" s="20"/>
      <c r="AZD50" s="20"/>
      <c r="AZE50" s="20"/>
      <c r="AZF50" s="20"/>
      <c r="AZG50" s="20"/>
      <c r="AZH50" s="20"/>
      <c r="AZI50" s="20"/>
      <c r="AZJ50" s="20"/>
      <c r="AZK50" s="20"/>
      <c r="AZL50" s="20"/>
      <c r="AZM50" s="20"/>
      <c r="AZN50" s="20"/>
      <c r="AZO50" s="20"/>
      <c r="AZP50" s="20"/>
      <c r="AZQ50" s="20"/>
      <c r="AZR50" s="20"/>
      <c r="AZS50" s="20"/>
      <c r="AZT50" s="20"/>
      <c r="AZU50" s="20"/>
      <c r="AZV50" s="20"/>
      <c r="AZW50" s="20"/>
      <c r="AZX50" s="20"/>
      <c r="AZY50" s="20"/>
      <c r="AZZ50" s="20"/>
      <c r="BAA50" s="20"/>
      <c r="BAB50" s="20"/>
      <c r="BAC50" s="20"/>
      <c r="BAD50" s="20"/>
      <c r="BAE50" s="20"/>
      <c r="BAF50" s="20"/>
      <c r="BAG50" s="20"/>
      <c r="BAH50" s="20"/>
      <c r="BAI50" s="20"/>
      <c r="BAJ50" s="20"/>
      <c r="BAK50" s="20"/>
      <c r="BAL50" s="20"/>
      <c r="BAM50" s="20"/>
      <c r="BAN50" s="20"/>
      <c r="BAO50" s="20"/>
      <c r="BAP50" s="20"/>
      <c r="BAQ50" s="20"/>
      <c r="BAR50" s="20"/>
      <c r="BAS50" s="20"/>
      <c r="BAT50" s="20"/>
      <c r="BAU50" s="20"/>
      <c r="BAV50" s="20"/>
      <c r="BAW50" s="20"/>
      <c r="BAX50" s="20"/>
      <c r="BAY50" s="20"/>
      <c r="BAZ50" s="20"/>
      <c r="BBA50" s="20"/>
      <c r="BBB50" s="20"/>
      <c r="BBC50" s="20"/>
      <c r="BBD50" s="20"/>
      <c r="BBE50" s="20"/>
      <c r="BBF50" s="20"/>
      <c r="BBG50" s="20"/>
      <c r="BBH50" s="20"/>
      <c r="BBI50" s="20"/>
      <c r="BBJ50" s="20"/>
      <c r="BBK50" s="20"/>
      <c r="BBL50" s="20"/>
      <c r="BBM50" s="20"/>
      <c r="BBN50" s="20"/>
      <c r="BBO50" s="20"/>
      <c r="BBP50" s="20"/>
      <c r="BBQ50" s="20"/>
      <c r="BBR50" s="20"/>
      <c r="BBS50" s="20"/>
      <c r="BBT50" s="20"/>
      <c r="BBU50" s="20"/>
      <c r="BBV50" s="20"/>
      <c r="BBW50" s="20"/>
      <c r="BBX50" s="20"/>
      <c r="BBY50" s="20"/>
      <c r="BBZ50" s="20"/>
      <c r="BCA50" s="20"/>
      <c r="BCB50" s="20"/>
      <c r="BCC50" s="20"/>
      <c r="BCD50" s="20"/>
      <c r="BCE50" s="20"/>
      <c r="BCF50" s="20"/>
      <c r="BCG50" s="20"/>
      <c r="BCH50" s="20"/>
      <c r="BCI50" s="20"/>
      <c r="BCJ50" s="20"/>
      <c r="BCK50" s="20"/>
      <c r="BCL50" s="20"/>
      <c r="BCM50" s="20"/>
      <c r="BCN50" s="20"/>
      <c r="BCO50" s="20"/>
      <c r="BCP50" s="20"/>
      <c r="BCQ50" s="20"/>
      <c r="BCR50" s="20"/>
      <c r="BCS50" s="20"/>
      <c r="BCT50" s="20"/>
      <c r="BCU50" s="20"/>
      <c r="BCV50" s="20"/>
      <c r="BCW50" s="20"/>
      <c r="BCX50" s="20"/>
      <c r="BCY50" s="20"/>
      <c r="BCZ50" s="20"/>
      <c r="BDA50" s="20"/>
      <c r="BDB50" s="20"/>
      <c r="BDC50" s="20"/>
      <c r="BDD50" s="20"/>
      <c r="BDE50" s="20"/>
      <c r="BDF50" s="20"/>
      <c r="BDG50" s="20"/>
      <c r="BDH50" s="20"/>
      <c r="BDI50" s="20"/>
      <c r="BDJ50" s="20"/>
      <c r="BDK50" s="20"/>
      <c r="BDL50" s="20"/>
      <c r="BDM50" s="20"/>
      <c r="BDN50" s="20"/>
      <c r="BDO50" s="20"/>
      <c r="BDP50" s="20"/>
      <c r="BDQ50" s="20"/>
      <c r="BDR50" s="20"/>
      <c r="BDS50" s="20"/>
      <c r="BDT50" s="20"/>
      <c r="BDU50" s="20"/>
      <c r="BDV50" s="20"/>
      <c r="BDW50" s="20"/>
      <c r="BDX50" s="20"/>
      <c r="BDY50" s="20"/>
      <c r="BDZ50" s="20"/>
      <c r="BEA50" s="20"/>
      <c r="BEB50" s="20"/>
      <c r="BEC50" s="20"/>
      <c r="BED50" s="20"/>
      <c r="BEE50" s="20"/>
      <c r="BEF50" s="20"/>
      <c r="BEG50" s="20"/>
      <c r="BEH50" s="20"/>
      <c r="BEI50" s="20"/>
      <c r="BEJ50" s="20"/>
      <c r="BEK50" s="20"/>
      <c r="BEL50" s="20"/>
      <c r="BEM50" s="20"/>
      <c r="BEN50" s="20"/>
      <c r="BEO50" s="20"/>
      <c r="BEP50" s="20"/>
      <c r="BEQ50" s="20"/>
      <c r="BER50" s="20"/>
      <c r="BES50" s="20"/>
      <c r="BET50" s="20"/>
      <c r="BEU50" s="20"/>
      <c r="BEV50" s="20"/>
      <c r="BEW50" s="20"/>
      <c r="BEX50" s="20"/>
      <c r="BEY50" s="20"/>
      <c r="BEZ50" s="20"/>
      <c r="BFA50" s="20"/>
      <c r="BFB50" s="20"/>
      <c r="BFC50" s="20"/>
      <c r="BFD50" s="20"/>
      <c r="BFE50" s="20"/>
      <c r="BFF50" s="20"/>
      <c r="BFG50" s="20"/>
      <c r="BFH50" s="20"/>
      <c r="BFI50" s="20"/>
      <c r="BFJ50" s="20"/>
      <c r="BFK50" s="20"/>
      <c r="BFL50" s="20"/>
      <c r="BFM50" s="20"/>
      <c r="BFN50" s="20"/>
      <c r="BFO50" s="20"/>
      <c r="BFP50" s="20"/>
      <c r="BFQ50" s="20"/>
      <c r="BFR50" s="20"/>
      <c r="BFS50" s="20"/>
      <c r="BFT50" s="20"/>
      <c r="BFU50" s="20"/>
      <c r="BFV50" s="20"/>
      <c r="BFW50" s="20"/>
      <c r="BFX50" s="20"/>
      <c r="BFY50" s="20"/>
      <c r="BFZ50" s="20"/>
      <c r="BGA50" s="20"/>
      <c r="BGB50" s="20"/>
      <c r="BGC50" s="20"/>
      <c r="BGD50" s="20"/>
      <c r="BGE50" s="20"/>
      <c r="BGF50" s="20"/>
      <c r="BGG50" s="20"/>
      <c r="BGH50" s="20"/>
      <c r="BGI50" s="20"/>
      <c r="BGJ50" s="20"/>
      <c r="BGK50" s="20"/>
      <c r="BGL50" s="20"/>
      <c r="BGM50" s="20"/>
      <c r="BGN50" s="20"/>
      <c r="BGO50" s="20"/>
      <c r="BGP50" s="20"/>
      <c r="BGQ50" s="20"/>
      <c r="BGR50" s="20"/>
      <c r="BGS50" s="20"/>
      <c r="BGT50" s="20"/>
      <c r="BGU50" s="20"/>
      <c r="BGV50" s="20"/>
      <c r="BGW50" s="20"/>
      <c r="BGX50" s="20"/>
      <c r="BGY50" s="20"/>
      <c r="BGZ50" s="20"/>
      <c r="BHA50" s="20"/>
      <c r="BHB50" s="20"/>
      <c r="BHC50" s="20"/>
      <c r="BHD50" s="20"/>
      <c r="BHE50" s="20"/>
      <c r="BHF50" s="20"/>
      <c r="BHG50" s="20"/>
      <c r="BHH50" s="20"/>
      <c r="BHI50" s="20"/>
      <c r="BHJ50" s="20"/>
      <c r="BHK50" s="20"/>
      <c r="BHL50" s="20"/>
      <c r="BHM50" s="20"/>
      <c r="BHN50" s="20"/>
      <c r="BHO50" s="20"/>
      <c r="BHP50" s="20"/>
      <c r="BHQ50" s="20"/>
      <c r="BHR50" s="20"/>
      <c r="BHS50" s="20"/>
      <c r="BHT50" s="20"/>
      <c r="BHU50" s="20"/>
      <c r="BHV50" s="20"/>
      <c r="BHW50" s="20"/>
      <c r="BHX50" s="20"/>
      <c r="BHY50" s="20"/>
      <c r="BHZ50" s="20"/>
      <c r="BIA50" s="20"/>
      <c r="BIB50" s="20"/>
      <c r="BIC50" s="20"/>
      <c r="BID50" s="20"/>
      <c r="BIE50" s="20"/>
      <c r="BIF50" s="20"/>
      <c r="BIG50" s="20"/>
      <c r="BIH50" s="20"/>
      <c r="BII50" s="20"/>
      <c r="BIJ50" s="20"/>
      <c r="BIK50" s="20"/>
      <c r="BIL50" s="20"/>
      <c r="BIM50" s="20"/>
      <c r="BIN50" s="20"/>
      <c r="BIO50" s="20"/>
      <c r="BIP50" s="20"/>
      <c r="BIQ50" s="20"/>
      <c r="BIR50" s="20"/>
      <c r="BIS50" s="20"/>
      <c r="BIT50" s="20"/>
      <c r="BIU50" s="20"/>
      <c r="BIV50" s="20"/>
      <c r="BIW50" s="20"/>
      <c r="BIX50" s="20"/>
      <c r="BIY50" s="20"/>
      <c r="BIZ50" s="20"/>
      <c r="BJA50" s="20"/>
      <c r="BJB50" s="20"/>
      <c r="BJC50" s="20"/>
      <c r="BJD50" s="20"/>
      <c r="BJE50" s="20"/>
      <c r="BJF50" s="20"/>
      <c r="BJG50" s="20"/>
      <c r="BJH50" s="20"/>
      <c r="BJI50" s="20"/>
      <c r="BJJ50" s="20"/>
      <c r="BJK50" s="20"/>
      <c r="BJL50" s="20"/>
      <c r="BJM50" s="20"/>
      <c r="BJN50" s="20"/>
      <c r="BJO50" s="20"/>
      <c r="BJP50" s="20"/>
      <c r="BJQ50" s="20"/>
      <c r="BJR50" s="20"/>
      <c r="BJS50" s="20"/>
      <c r="BJT50" s="20"/>
      <c r="BJU50" s="20"/>
      <c r="BJV50" s="20"/>
      <c r="BJW50" s="20"/>
      <c r="BJX50" s="20"/>
      <c r="BJY50" s="20"/>
      <c r="BJZ50" s="20"/>
      <c r="BKA50" s="20"/>
      <c r="BKB50" s="20"/>
      <c r="BKC50" s="20"/>
      <c r="BKD50" s="20"/>
      <c r="BKE50" s="20"/>
      <c r="BKF50" s="20"/>
      <c r="BKG50" s="20"/>
      <c r="BKH50" s="20"/>
      <c r="BKI50" s="20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  <c r="BLX50" s="20"/>
      <c r="BLY50" s="20"/>
      <c r="BLZ50" s="20"/>
      <c r="BMA50" s="20"/>
      <c r="BMB50" s="20"/>
      <c r="BMC50" s="20"/>
      <c r="BMD50" s="20"/>
      <c r="BME50" s="20"/>
      <c r="BMF50" s="20"/>
      <c r="BMG50" s="20"/>
      <c r="BMH50" s="20"/>
      <c r="BMI50" s="20"/>
      <c r="BMJ50" s="20"/>
      <c r="BMK50" s="20"/>
      <c r="BML50" s="20"/>
      <c r="BMM50" s="20"/>
      <c r="BMN50" s="20"/>
      <c r="BMO50" s="20"/>
      <c r="BMP50" s="20"/>
      <c r="BMQ50" s="20"/>
      <c r="BMR50" s="20"/>
      <c r="BMS50" s="20"/>
      <c r="BMT50" s="20"/>
      <c r="BMU50" s="20"/>
      <c r="BMV50" s="20"/>
      <c r="BMW50" s="20"/>
      <c r="BMX50" s="20"/>
      <c r="BMY50" s="20"/>
      <c r="BMZ50" s="20"/>
      <c r="BNA50" s="20"/>
      <c r="BNB50" s="20"/>
      <c r="BNC50" s="20"/>
      <c r="BND50" s="20"/>
      <c r="BNE50" s="20"/>
      <c r="BNF50" s="20"/>
      <c r="BNG50" s="20"/>
      <c r="BNH50" s="20"/>
      <c r="BNI50" s="20"/>
      <c r="BNJ50" s="20"/>
      <c r="BNK50" s="20"/>
      <c r="BNL50" s="20"/>
      <c r="BNM50" s="20"/>
      <c r="BNN50" s="20"/>
      <c r="BNO50" s="20"/>
      <c r="BNP50" s="20"/>
      <c r="BNQ50" s="20"/>
      <c r="BNR50" s="20"/>
      <c r="BNS50" s="20"/>
      <c r="BNT50" s="20"/>
      <c r="BNU50" s="20"/>
      <c r="BNV50" s="20"/>
      <c r="BNW50" s="20"/>
      <c r="BNX50" s="20"/>
      <c r="BNY50" s="20"/>
      <c r="BNZ50" s="20"/>
      <c r="BOA50" s="20"/>
      <c r="BOB50" s="20"/>
      <c r="BOC50" s="20"/>
      <c r="BOD50" s="20"/>
      <c r="BOE50" s="20"/>
      <c r="BOF50" s="20"/>
      <c r="BOG50" s="20"/>
      <c r="BOH50" s="20"/>
      <c r="BOI50" s="20"/>
      <c r="BOJ50" s="20"/>
      <c r="BOK50" s="20"/>
      <c r="BOL50" s="20"/>
      <c r="BOM50" s="20"/>
      <c r="BON50" s="20"/>
      <c r="BOO50" s="20"/>
      <c r="BOP50" s="20"/>
      <c r="BOQ50" s="20"/>
      <c r="BOR50" s="20"/>
      <c r="BOS50" s="20"/>
      <c r="BOT50" s="20"/>
      <c r="BOU50" s="20"/>
      <c r="BOV50" s="20"/>
      <c r="BOW50" s="20"/>
      <c r="BOX50" s="20"/>
      <c r="BOY50" s="20"/>
      <c r="BOZ50" s="20"/>
      <c r="BPA50" s="20"/>
      <c r="BPB50" s="20"/>
      <c r="BPC50" s="20"/>
      <c r="BPD50" s="20"/>
      <c r="BPE50" s="20"/>
      <c r="BPF50" s="20"/>
      <c r="BPG50" s="20"/>
      <c r="BPH50" s="20"/>
      <c r="BPI50" s="20"/>
      <c r="BPJ50" s="20"/>
      <c r="BPK50" s="20"/>
      <c r="BPL50" s="20"/>
      <c r="BPM50" s="20"/>
      <c r="BPN50" s="20"/>
      <c r="BPO50" s="20"/>
      <c r="BPP50" s="20"/>
      <c r="BPQ50" s="20"/>
      <c r="BPR50" s="20"/>
      <c r="BPS50" s="20"/>
      <c r="BPT50" s="20"/>
      <c r="BPU50" s="20"/>
      <c r="BPV50" s="20"/>
      <c r="BPW50" s="20"/>
      <c r="BPX50" s="20"/>
      <c r="BPY50" s="20"/>
      <c r="BPZ50" s="20"/>
      <c r="BQA50" s="20"/>
      <c r="BQB50" s="20"/>
      <c r="BQC50" s="20"/>
      <c r="BQD50" s="20"/>
      <c r="BQE50" s="20"/>
      <c r="BQF50" s="20"/>
      <c r="BQG50" s="20"/>
      <c r="BQH50" s="20"/>
      <c r="BQI50" s="20"/>
      <c r="BQJ50" s="20"/>
      <c r="BQK50" s="20"/>
      <c r="BQL50" s="20"/>
      <c r="BQM50" s="20"/>
      <c r="BQN50" s="20"/>
      <c r="BQO50" s="20"/>
      <c r="BQP50" s="20"/>
      <c r="BQQ50" s="20"/>
      <c r="BQR50" s="20"/>
      <c r="BQS50" s="20"/>
      <c r="BQT50" s="20"/>
      <c r="BQU50" s="20"/>
      <c r="BQV50" s="20"/>
      <c r="BQW50" s="20"/>
      <c r="BQX50" s="20"/>
      <c r="BQY50" s="20"/>
      <c r="BQZ50" s="20"/>
      <c r="BRA50" s="20"/>
      <c r="BRB50" s="20"/>
      <c r="BRC50" s="20"/>
      <c r="BRD50" s="20"/>
      <c r="BRE50" s="20"/>
      <c r="BRF50" s="20"/>
      <c r="BRG50" s="20"/>
      <c r="BRH50" s="20"/>
      <c r="BRI50" s="20"/>
      <c r="BRJ50" s="20"/>
      <c r="BRK50" s="20"/>
      <c r="BRL50" s="20"/>
      <c r="BRM50" s="20"/>
      <c r="BRN50" s="20"/>
      <c r="BRO50" s="20"/>
      <c r="BRP50" s="20"/>
      <c r="BRQ50" s="20"/>
      <c r="BRR50" s="20"/>
      <c r="BRS50" s="20"/>
      <c r="BRT50" s="20"/>
      <c r="BRU50" s="20"/>
      <c r="BRV50" s="20"/>
      <c r="BRW50" s="20"/>
      <c r="BRX50" s="20"/>
      <c r="BRY50" s="20"/>
      <c r="BRZ50" s="20"/>
      <c r="BSA50" s="20"/>
      <c r="BSB50" s="20"/>
      <c r="BSC50" s="20"/>
      <c r="BSD50" s="20"/>
      <c r="BSE50" s="20"/>
      <c r="BSF50" s="20"/>
      <c r="BSG50" s="20"/>
      <c r="BSH50" s="20"/>
      <c r="BSI50" s="20"/>
      <c r="BSJ50" s="20"/>
      <c r="BSK50" s="20"/>
      <c r="BSL50" s="20"/>
      <c r="BSM50" s="20"/>
      <c r="BSN50" s="20"/>
      <c r="BSO50" s="20"/>
      <c r="BSP50" s="20"/>
      <c r="BSQ50" s="20"/>
      <c r="BSR50" s="20"/>
      <c r="BSS50" s="20"/>
      <c r="BST50" s="20"/>
      <c r="BSU50" s="20"/>
      <c r="BSV50" s="20"/>
      <c r="BSW50" s="20"/>
      <c r="BSX50" s="20"/>
      <c r="BSY50" s="20"/>
      <c r="BSZ50" s="20"/>
      <c r="BTA50" s="20"/>
      <c r="BTB50" s="20"/>
      <c r="BTC50" s="20"/>
      <c r="BTD50" s="20"/>
      <c r="BTE50" s="20"/>
      <c r="BTF50" s="20"/>
      <c r="BTG50" s="20"/>
      <c r="BTH50" s="20"/>
      <c r="BTI50" s="20"/>
      <c r="BTJ50" s="20"/>
      <c r="BTK50" s="20"/>
      <c r="BTL50" s="20"/>
      <c r="BTM50" s="20"/>
      <c r="BTN50" s="20"/>
      <c r="BTO50" s="20"/>
      <c r="BTP50" s="20"/>
      <c r="BTQ50" s="20"/>
      <c r="BTR50" s="20"/>
      <c r="BTS50" s="20"/>
      <c r="BTT50" s="20"/>
      <c r="BTU50" s="20"/>
      <c r="BTV50" s="20"/>
      <c r="BTW50" s="20"/>
      <c r="BTX50" s="20"/>
      <c r="BTY50" s="20"/>
      <c r="BTZ50" s="20"/>
      <c r="BUA50" s="20"/>
      <c r="BUB50" s="20"/>
      <c r="BUC50" s="20"/>
      <c r="BUD50" s="20"/>
      <c r="BUE50" s="20"/>
      <c r="BUF50" s="20"/>
      <c r="BUG50" s="20"/>
      <c r="BUH50" s="20"/>
      <c r="BUI50" s="20"/>
      <c r="BUJ50" s="20"/>
      <c r="BUK50" s="20"/>
      <c r="BUL50" s="20"/>
      <c r="BUM50" s="20"/>
      <c r="BUN50" s="20"/>
      <c r="BUO50" s="20"/>
      <c r="BUP50" s="20"/>
      <c r="BUQ50" s="20"/>
      <c r="BUR50" s="20"/>
      <c r="BUS50" s="20"/>
      <c r="BUT50" s="20"/>
      <c r="BUU50" s="20"/>
      <c r="BUV50" s="20"/>
      <c r="BUW50" s="20"/>
      <c r="BUX50" s="20"/>
      <c r="BUY50" s="20"/>
      <c r="BUZ50" s="20"/>
      <c r="BVA50" s="20"/>
      <c r="BVB50" s="20"/>
      <c r="BVC50" s="20"/>
      <c r="BVD50" s="20"/>
      <c r="BVE50" s="20"/>
      <c r="BVF50" s="20"/>
      <c r="BVG50" s="20"/>
      <c r="BVH50" s="20"/>
      <c r="BVI50" s="20"/>
      <c r="BVJ50" s="20"/>
      <c r="BVK50" s="20"/>
      <c r="BVL50" s="20"/>
      <c r="BVM50" s="20"/>
      <c r="BVN50" s="20"/>
      <c r="BVO50" s="20"/>
      <c r="BVP50" s="20"/>
      <c r="BVQ50" s="20"/>
      <c r="BVR50" s="20"/>
      <c r="BVS50" s="20"/>
      <c r="BVT50" s="20"/>
      <c r="BVU50" s="20"/>
      <c r="BVV50" s="20"/>
      <c r="BVW50" s="20"/>
      <c r="BVX50" s="20"/>
      <c r="BVY50" s="20"/>
      <c r="BVZ50" s="20"/>
      <c r="BWA50" s="20"/>
      <c r="BWB50" s="20"/>
      <c r="BWC50" s="20"/>
      <c r="BWD50" s="20"/>
      <c r="BWE50" s="20"/>
      <c r="BWF50" s="20"/>
      <c r="BWG50" s="20"/>
      <c r="BWH50" s="20"/>
      <c r="BWI50" s="20"/>
      <c r="BWJ50" s="20"/>
      <c r="BWK50" s="20"/>
      <c r="BWL50" s="20"/>
      <c r="BWM50" s="20"/>
      <c r="BWN50" s="20"/>
      <c r="BWO50" s="20"/>
      <c r="BWP50" s="20"/>
      <c r="BWQ50" s="20"/>
      <c r="BWR50" s="20"/>
      <c r="BWS50" s="20"/>
      <c r="BWT50" s="20"/>
      <c r="BWU50" s="20"/>
      <c r="BWV50" s="20"/>
      <c r="BWW50" s="20"/>
      <c r="BWX50" s="20"/>
      <c r="BWY50" s="20"/>
      <c r="BWZ50" s="20"/>
      <c r="BXA50" s="20"/>
      <c r="BXB50" s="20"/>
      <c r="BXC50" s="20"/>
      <c r="BXD50" s="20"/>
      <c r="BXE50" s="20"/>
      <c r="BXF50" s="20"/>
      <c r="BXG50" s="20"/>
      <c r="BXH50" s="20"/>
      <c r="BXI50" s="20"/>
      <c r="BXJ50" s="20"/>
      <c r="BXK50" s="20"/>
      <c r="BXL50" s="20"/>
      <c r="BXM50" s="20"/>
      <c r="BXN50" s="20"/>
      <c r="BXO50" s="20"/>
      <c r="BXP50" s="20"/>
      <c r="BXQ50" s="20"/>
      <c r="BXR50" s="20"/>
      <c r="BXS50" s="20"/>
      <c r="BXT50" s="20"/>
      <c r="BXU50" s="20"/>
      <c r="BXV50" s="20"/>
      <c r="BXW50" s="20"/>
      <c r="BXX50" s="20"/>
      <c r="BXY50" s="20"/>
      <c r="BXZ50" s="20"/>
      <c r="BYA50" s="20"/>
      <c r="BYB50" s="20"/>
      <c r="BYC50" s="20"/>
      <c r="BYD50" s="20"/>
      <c r="BYE50" s="20"/>
      <c r="BYF50" s="20"/>
      <c r="BYG50" s="20"/>
      <c r="BYH50" s="20"/>
      <c r="BYI50" s="20"/>
      <c r="BYJ50" s="20"/>
      <c r="BYK50" s="20"/>
      <c r="BYL50" s="20"/>
      <c r="BYM50" s="20"/>
      <c r="BYN50" s="20"/>
      <c r="BYO50" s="20"/>
      <c r="BYP50" s="20"/>
      <c r="BYQ50" s="20"/>
      <c r="BYR50" s="20"/>
      <c r="BYS50" s="20"/>
      <c r="BYT50" s="20"/>
      <c r="BYU50" s="20"/>
      <c r="BYV50" s="20"/>
      <c r="BYW50" s="20"/>
      <c r="BYX50" s="20"/>
      <c r="BYY50" s="20"/>
      <c r="BYZ50" s="20"/>
      <c r="BZA50" s="20"/>
      <c r="BZB50" s="20"/>
      <c r="BZC50" s="20"/>
      <c r="BZD50" s="20"/>
      <c r="BZE50" s="20"/>
      <c r="BZF50" s="20"/>
      <c r="BZG50" s="20"/>
      <c r="BZH50" s="20"/>
      <c r="BZI50" s="20"/>
      <c r="BZJ50" s="20"/>
      <c r="BZK50" s="20"/>
      <c r="BZL50" s="20"/>
      <c r="BZM50" s="20"/>
      <c r="BZN50" s="20"/>
      <c r="BZO50" s="20"/>
      <c r="BZP50" s="20"/>
      <c r="BZQ50" s="20"/>
      <c r="BZR50" s="20"/>
      <c r="BZS50" s="20"/>
      <c r="BZT50" s="20"/>
      <c r="BZU50" s="20"/>
      <c r="BZV50" s="20"/>
      <c r="BZW50" s="20"/>
      <c r="BZX50" s="20"/>
      <c r="BZY50" s="20"/>
      <c r="BZZ50" s="20"/>
      <c r="CAA50" s="20"/>
      <c r="CAB50" s="20"/>
      <c r="CAC50" s="20"/>
      <c r="CAD50" s="20"/>
      <c r="CAE50" s="20"/>
      <c r="CAF50" s="20"/>
      <c r="CAG50" s="20"/>
      <c r="CAH50" s="20"/>
      <c r="CAI50" s="20"/>
      <c r="CAJ50" s="20"/>
      <c r="CAK50" s="20"/>
      <c r="CAL50" s="20"/>
      <c r="CAM50" s="20"/>
      <c r="CAN50" s="20"/>
      <c r="CAO50" s="20"/>
      <c r="CAP50" s="20"/>
      <c r="CAQ50" s="20"/>
      <c r="CAR50" s="20"/>
      <c r="CAS50" s="20"/>
      <c r="CAT50" s="20"/>
      <c r="CAU50" s="20"/>
      <c r="CAV50" s="20"/>
      <c r="CAW50" s="20"/>
      <c r="CAX50" s="20"/>
      <c r="CAY50" s="20"/>
      <c r="CAZ50" s="20"/>
      <c r="CBA50" s="20"/>
      <c r="CBB50" s="20"/>
      <c r="CBC50" s="20"/>
      <c r="CBD50" s="20"/>
      <c r="CBE50" s="20"/>
      <c r="CBF50" s="20"/>
      <c r="CBG50" s="20"/>
      <c r="CBH50" s="20"/>
      <c r="CBI50" s="20"/>
      <c r="CBJ50" s="20"/>
      <c r="CBK50" s="20"/>
      <c r="CBL50" s="20"/>
      <c r="CBM50" s="20"/>
      <c r="CBN50" s="20"/>
      <c r="CBO50" s="20"/>
      <c r="CBP50" s="20"/>
      <c r="CBQ50" s="20"/>
      <c r="CBR50" s="20"/>
      <c r="CBS50" s="20"/>
      <c r="CBT50" s="20"/>
      <c r="CBU50" s="20"/>
      <c r="CBV50" s="20"/>
      <c r="CBW50" s="20"/>
      <c r="CBX50" s="20"/>
      <c r="CBY50" s="20"/>
      <c r="CBZ50" s="20"/>
      <c r="CCA50" s="20"/>
      <c r="CCB50" s="20"/>
      <c r="CCC50" s="20"/>
      <c r="CCD50" s="20"/>
      <c r="CCE50" s="20"/>
      <c r="CCF50" s="20"/>
      <c r="CCG50" s="20"/>
      <c r="CCH50" s="20"/>
      <c r="CCI50" s="20"/>
      <c r="CCJ50" s="20"/>
      <c r="CCK50" s="20"/>
      <c r="CCL50" s="20"/>
      <c r="CCM50" s="20"/>
      <c r="CCN50" s="20"/>
      <c r="CCO50" s="20"/>
      <c r="CCP50" s="20"/>
      <c r="CCQ50" s="20"/>
      <c r="CCR50" s="20"/>
      <c r="CCS50" s="20"/>
      <c r="CCT50" s="20"/>
      <c r="CCU50" s="20"/>
      <c r="CCV50" s="20"/>
      <c r="CCW50" s="20"/>
      <c r="CCX50" s="20"/>
      <c r="CCY50" s="20"/>
      <c r="CCZ50" s="20"/>
      <c r="CDA50" s="20"/>
      <c r="CDB50" s="20"/>
      <c r="CDC50" s="20"/>
      <c r="CDD50" s="20"/>
      <c r="CDE50" s="20"/>
      <c r="CDF50" s="20"/>
      <c r="CDG50" s="20"/>
      <c r="CDH50" s="20"/>
      <c r="CDI50" s="20"/>
      <c r="CDJ50" s="20"/>
      <c r="CDK50" s="20"/>
      <c r="CDL50" s="20"/>
      <c r="CDM50" s="20"/>
      <c r="CDN50" s="20"/>
      <c r="CDO50" s="20"/>
      <c r="CDP50" s="20"/>
      <c r="CDQ50" s="20"/>
      <c r="CDR50" s="20"/>
      <c r="CDS50" s="20"/>
      <c r="CDT50" s="20"/>
      <c r="CDU50" s="20"/>
      <c r="CDV50" s="20"/>
      <c r="CDW50" s="20"/>
      <c r="CDX50" s="20"/>
      <c r="CDY50" s="20"/>
      <c r="CDZ50" s="20"/>
      <c r="CEA50" s="20"/>
      <c r="CEB50" s="20"/>
      <c r="CEC50" s="20"/>
      <c r="CED50" s="20"/>
      <c r="CEE50" s="20"/>
      <c r="CEF50" s="20"/>
      <c r="CEG50" s="20"/>
      <c r="CEH50" s="20"/>
      <c r="CEI50" s="20"/>
      <c r="CEJ50" s="20"/>
      <c r="CEK50" s="20"/>
      <c r="CEL50" s="20"/>
      <c r="CEM50" s="20"/>
      <c r="CEN50" s="20"/>
      <c r="CEO50" s="20"/>
      <c r="CEP50" s="20"/>
      <c r="CEQ50" s="20"/>
      <c r="CER50" s="20"/>
      <c r="CES50" s="20"/>
      <c r="CET50" s="20"/>
      <c r="CEU50" s="20"/>
      <c r="CEV50" s="20"/>
      <c r="CEW50" s="20"/>
      <c r="CEX50" s="20"/>
      <c r="CEY50" s="20"/>
      <c r="CEZ50" s="20"/>
      <c r="CFA50" s="20"/>
      <c r="CFB50" s="20"/>
      <c r="CFC50" s="20"/>
      <c r="CFD50" s="20"/>
      <c r="CFE50" s="20"/>
      <c r="CFF50" s="20"/>
      <c r="CFG50" s="20"/>
      <c r="CFH50" s="20"/>
      <c r="CFI50" s="20"/>
      <c r="CFJ50" s="20"/>
      <c r="CFK50" s="20"/>
      <c r="CFL50" s="20"/>
      <c r="CFM50" s="20"/>
      <c r="CFN50" s="20"/>
      <c r="CFO50" s="20"/>
      <c r="CFP50" s="20"/>
      <c r="CFQ50" s="20"/>
      <c r="CFR50" s="20"/>
      <c r="CFS50" s="20"/>
      <c r="CFT50" s="20"/>
      <c r="CFU50" s="20"/>
      <c r="CFV50" s="20"/>
      <c r="CFW50" s="20"/>
      <c r="CFX50" s="20"/>
      <c r="CFY50" s="20"/>
      <c r="CFZ50" s="20"/>
      <c r="CGA50" s="20"/>
      <c r="CGB50" s="20"/>
      <c r="CGC50" s="20"/>
      <c r="CGD50" s="20"/>
      <c r="CGE50" s="20"/>
      <c r="CGF50" s="20"/>
      <c r="CGG50" s="20"/>
      <c r="CGH50" s="20"/>
      <c r="CGI50" s="20"/>
      <c r="CGJ50" s="20"/>
      <c r="CGK50" s="20"/>
      <c r="CGL50" s="20"/>
      <c r="CGM50" s="20"/>
      <c r="CGN50" s="20"/>
      <c r="CGO50" s="20"/>
      <c r="CGP50" s="20"/>
      <c r="CGQ50" s="20"/>
      <c r="CGR50" s="20"/>
      <c r="CGS50" s="20"/>
      <c r="CGT50" s="20"/>
      <c r="CGU50" s="20"/>
      <c r="CGV50" s="20"/>
      <c r="CGW50" s="20"/>
      <c r="CGX50" s="20"/>
      <c r="CGY50" s="20"/>
      <c r="CGZ50" s="20"/>
      <c r="CHA50" s="20"/>
      <c r="CHB50" s="20"/>
      <c r="CHC50" s="20"/>
      <c r="CHD50" s="20"/>
      <c r="CHE50" s="20"/>
      <c r="CHF50" s="20"/>
      <c r="CHG50" s="20"/>
      <c r="CHH50" s="20"/>
      <c r="CHI50" s="20"/>
      <c r="CHJ50" s="20"/>
      <c r="CHK50" s="20"/>
      <c r="CHL50" s="20"/>
      <c r="CHM50" s="20"/>
      <c r="CHN50" s="20"/>
      <c r="CHO50" s="20"/>
      <c r="CHP50" s="20"/>
      <c r="CHQ50" s="20"/>
      <c r="CHR50" s="20"/>
      <c r="CHS50" s="20"/>
      <c r="CHT50" s="20"/>
      <c r="CHU50" s="20"/>
      <c r="CHV50" s="20"/>
      <c r="CHW50" s="20"/>
      <c r="CHX50" s="20"/>
      <c r="CHY50" s="20"/>
      <c r="CHZ50" s="20"/>
      <c r="CIA50" s="20"/>
      <c r="CIB50" s="20"/>
      <c r="CIC50" s="20"/>
      <c r="CID50" s="20"/>
      <c r="CIE50" s="20"/>
      <c r="CIF50" s="20"/>
      <c r="CIG50" s="20"/>
      <c r="CIH50" s="20"/>
      <c r="CII50" s="20"/>
      <c r="CIJ50" s="20"/>
      <c r="CIK50" s="20"/>
      <c r="CIL50" s="20"/>
      <c r="CIM50" s="20"/>
      <c r="CIN50" s="20"/>
      <c r="CIO50" s="20"/>
      <c r="CIP50" s="20"/>
      <c r="CIQ50" s="20"/>
      <c r="CIR50" s="20"/>
      <c r="CIS50" s="20"/>
      <c r="CIT50" s="20"/>
      <c r="CIU50" s="20"/>
      <c r="CIV50" s="20"/>
      <c r="CIW50" s="20"/>
      <c r="CIX50" s="20"/>
      <c r="CIY50" s="20"/>
      <c r="CIZ50" s="20"/>
      <c r="CJA50" s="20"/>
      <c r="CJB50" s="20"/>
      <c r="CJC50" s="20"/>
      <c r="CJD50" s="20"/>
      <c r="CJE50" s="20"/>
      <c r="CJF50" s="20"/>
      <c r="CJG50" s="20"/>
      <c r="CJH50" s="20"/>
      <c r="CJI50" s="20"/>
      <c r="CJJ50" s="20"/>
      <c r="CJK50" s="20"/>
      <c r="CJL50" s="20"/>
      <c r="CJM50" s="20"/>
      <c r="CJN50" s="20"/>
      <c r="CJO50" s="20"/>
      <c r="CJP50" s="20"/>
      <c r="CJQ50" s="20"/>
      <c r="CJR50" s="20"/>
      <c r="CJS50" s="20"/>
      <c r="CJT50" s="20"/>
      <c r="CJU50" s="20"/>
      <c r="CJV50" s="20"/>
      <c r="CJW50" s="20"/>
      <c r="CJX50" s="20"/>
      <c r="CJY50" s="20"/>
      <c r="CJZ50" s="20"/>
      <c r="CKA50" s="20"/>
      <c r="CKB50" s="20"/>
      <c r="CKC50" s="20"/>
      <c r="CKD50" s="20"/>
      <c r="CKE50" s="20"/>
      <c r="CKF50" s="20"/>
      <c r="CKG50" s="20"/>
      <c r="CKH50" s="20"/>
      <c r="CKI50" s="20"/>
      <c r="CKJ50" s="20"/>
      <c r="CKK50" s="20"/>
      <c r="CKL50" s="20"/>
      <c r="CKM50" s="20"/>
      <c r="CKN50" s="20"/>
      <c r="CKO50" s="20"/>
      <c r="CKP50" s="20"/>
      <c r="CKQ50" s="20"/>
      <c r="CKR50" s="20"/>
      <c r="CKS50" s="20"/>
      <c r="CKT50" s="20"/>
      <c r="CKU50" s="20"/>
      <c r="CKV50" s="20"/>
      <c r="CKW50" s="20"/>
      <c r="CKX50" s="20"/>
      <c r="CKY50" s="20"/>
      <c r="CKZ50" s="20"/>
      <c r="CLA50" s="20"/>
      <c r="CLB50" s="20"/>
      <c r="CLC50" s="20"/>
      <c r="CLD50" s="20"/>
      <c r="CLE50" s="20"/>
      <c r="CLF50" s="20"/>
      <c r="CLG50" s="20"/>
      <c r="CLH50" s="20"/>
      <c r="CLI50" s="20"/>
      <c r="CLJ50" s="20"/>
      <c r="CLK50" s="20"/>
      <c r="CLL50" s="20"/>
      <c r="CLM50" s="20"/>
      <c r="CLN50" s="20"/>
      <c r="CLO50" s="20"/>
      <c r="CLP50" s="20"/>
      <c r="CLQ50" s="20"/>
      <c r="CLR50" s="20"/>
      <c r="CLS50" s="20"/>
      <c r="CLT50" s="20"/>
      <c r="CLU50" s="20"/>
      <c r="CLV50" s="20"/>
      <c r="CLW50" s="20"/>
      <c r="CLX50" s="20"/>
      <c r="CLY50" s="20"/>
      <c r="CLZ50" s="20"/>
      <c r="CMA50" s="20"/>
      <c r="CMB50" s="20"/>
      <c r="CMC50" s="20"/>
      <c r="CMD50" s="20"/>
      <c r="CME50" s="20"/>
      <c r="CMF50" s="20"/>
      <c r="CMG50" s="20"/>
      <c r="CMH50" s="20"/>
      <c r="CMI50" s="20"/>
      <c r="CMJ50" s="20"/>
      <c r="CMK50" s="20"/>
      <c r="CML50" s="20"/>
      <c r="CMM50" s="20"/>
      <c r="CMN50" s="20"/>
      <c r="CMO50" s="20"/>
      <c r="CMP50" s="20"/>
      <c r="CMQ50" s="20"/>
      <c r="CMR50" s="20"/>
      <c r="CMS50" s="20"/>
      <c r="CMT50" s="20"/>
      <c r="CMU50" s="20"/>
      <c r="CMV50" s="20"/>
      <c r="CMW50" s="20"/>
      <c r="CMX50" s="20"/>
      <c r="CMY50" s="20"/>
      <c r="CMZ50" s="20"/>
      <c r="CNA50" s="20"/>
      <c r="CNB50" s="20"/>
      <c r="CNC50" s="20"/>
      <c r="CND50" s="20"/>
      <c r="CNE50" s="20"/>
      <c r="CNF50" s="20"/>
      <c r="CNG50" s="20"/>
      <c r="CNH50" s="20"/>
      <c r="CNI50" s="20"/>
      <c r="CNJ50" s="20"/>
      <c r="CNK50" s="20"/>
      <c r="CNL50" s="20"/>
      <c r="CNM50" s="20"/>
      <c r="CNN50" s="20"/>
      <c r="CNO50" s="20"/>
      <c r="CNP50" s="20"/>
      <c r="CNQ50" s="20"/>
      <c r="CNR50" s="20"/>
      <c r="CNS50" s="20"/>
      <c r="CNT50" s="20"/>
      <c r="CNU50" s="20"/>
      <c r="CNV50" s="20"/>
      <c r="CNW50" s="20"/>
      <c r="CNX50" s="20"/>
      <c r="CNY50" s="20"/>
      <c r="CNZ50" s="20"/>
      <c r="COA50" s="20"/>
      <c r="COB50" s="20"/>
      <c r="COC50" s="20"/>
      <c r="COD50" s="20"/>
      <c r="COE50" s="20"/>
      <c r="COF50" s="20"/>
      <c r="COG50" s="20"/>
      <c r="COH50" s="20"/>
      <c r="COI50" s="20"/>
      <c r="COJ50" s="20"/>
      <c r="COK50" s="20"/>
      <c r="COL50" s="20"/>
      <c r="COM50" s="20"/>
      <c r="CON50" s="20"/>
      <c r="COO50" s="20"/>
      <c r="COP50" s="20"/>
      <c r="COQ50" s="20"/>
      <c r="COR50" s="20"/>
      <c r="COS50" s="20"/>
      <c r="COT50" s="20"/>
      <c r="COU50" s="20"/>
      <c r="COV50" s="20"/>
      <c r="COW50" s="20"/>
      <c r="COX50" s="20"/>
      <c r="COY50" s="20"/>
      <c r="COZ50" s="20"/>
      <c r="CPA50" s="20"/>
      <c r="CPB50" s="20"/>
      <c r="CPC50" s="20"/>
      <c r="CPD50" s="20"/>
      <c r="CPE50" s="20"/>
      <c r="CPF50" s="20"/>
      <c r="CPG50" s="20"/>
      <c r="CPH50" s="20"/>
      <c r="CPI50" s="20"/>
      <c r="CPJ50" s="20"/>
      <c r="CPK50" s="20"/>
      <c r="CPL50" s="20"/>
      <c r="CPM50" s="20"/>
      <c r="CPN50" s="20"/>
      <c r="CPO50" s="20"/>
      <c r="CPP50" s="20"/>
      <c r="CPQ50" s="20"/>
      <c r="CPR50" s="20"/>
      <c r="CPS50" s="20"/>
      <c r="CPT50" s="20"/>
      <c r="CPU50" s="20"/>
      <c r="CPV50" s="20"/>
      <c r="CPW50" s="20"/>
      <c r="CPX50" s="20"/>
      <c r="CPY50" s="20"/>
      <c r="CPZ50" s="20"/>
      <c r="CQA50" s="20"/>
      <c r="CQB50" s="20"/>
      <c r="CQC50" s="20"/>
      <c r="CQD50" s="20"/>
      <c r="CQE50" s="20"/>
      <c r="CQF50" s="20"/>
      <c r="CQG50" s="20"/>
      <c r="CQH50" s="20"/>
      <c r="CQI50" s="20"/>
      <c r="CQJ50" s="20"/>
      <c r="CQK50" s="20"/>
      <c r="CQL50" s="20"/>
      <c r="CQM50" s="20"/>
      <c r="CQN50" s="20"/>
      <c r="CQO50" s="20"/>
      <c r="CQP50" s="20"/>
      <c r="CQQ50" s="20"/>
      <c r="CQR50" s="20"/>
      <c r="CQS50" s="20"/>
      <c r="CQT50" s="20"/>
      <c r="CQU50" s="20"/>
      <c r="CQV50" s="20"/>
      <c r="CQW50" s="20"/>
      <c r="CQX50" s="20"/>
      <c r="CQY50" s="20"/>
      <c r="CQZ50" s="20"/>
      <c r="CRA50" s="20"/>
      <c r="CRB50" s="20"/>
      <c r="CRC50" s="20"/>
      <c r="CRD50" s="20"/>
      <c r="CRE50" s="20"/>
      <c r="CRF50" s="20"/>
      <c r="CRG50" s="20"/>
      <c r="CRH50" s="20"/>
      <c r="CRI50" s="20"/>
      <c r="CRJ50" s="20"/>
      <c r="CRK50" s="20"/>
      <c r="CRL50" s="20"/>
      <c r="CRM50" s="20"/>
      <c r="CRN50" s="20"/>
      <c r="CRO50" s="20"/>
      <c r="CRP50" s="20"/>
      <c r="CRQ50" s="20"/>
      <c r="CRR50" s="20"/>
      <c r="CRS50" s="20"/>
      <c r="CRT50" s="20"/>
      <c r="CRU50" s="20"/>
      <c r="CRV50" s="20"/>
      <c r="CRW50" s="20"/>
      <c r="CRX50" s="20"/>
      <c r="CRY50" s="20"/>
      <c r="CRZ50" s="20"/>
      <c r="CSA50" s="20"/>
      <c r="CSB50" s="20"/>
      <c r="CSC50" s="20"/>
      <c r="CSD50" s="20"/>
      <c r="CSE50" s="20"/>
      <c r="CSF50" s="20"/>
      <c r="CSG50" s="20"/>
      <c r="CSH50" s="20"/>
      <c r="CSI50" s="20"/>
      <c r="CSJ50" s="20"/>
      <c r="CSK50" s="20"/>
      <c r="CSL50" s="20"/>
      <c r="CSM50" s="20"/>
      <c r="CSN50" s="20"/>
      <c r="CSO50" s="20"/>
      <c r="CSP50" s="20"/>
      <c r="CSQ50" s="20"/>
      <c r="CSR50" s="20"/>
      <c r="CSS50" s="20"/>
      <c r="CST50" s="20"/>
      <c r="CSU50" s="20"/>
      <c r="CSV50" s="20"/>
      <c r="CSW50" s="20"/>
      <c r="CSX50" s="20"/>
      <c r="CSY50" s="20"/>
      <c r="CSZ50" s="20"/>
      <c r="CTA50" s="20"/>
      <c r="CTB50" s="20"/>
      <c r="CTC50" s="20"/>
      <c r="CTD50" s="20"/>
      <c r="CTE50" s="20"/>
      <c r="CTF50" s="20"/>
      <c r="CTG50" s="20"/>
      <c r="CTH50" s="20"/>
      <c r="CTI50" s="20"/>
      <c r="CTJ50" s="20"/>
      <c r="CTK50" s="20"/>
      <c r="CTL50" s="20"/>
      <c r="CTM50" s="20"/>
      <c r="CTN50" s="20"/>
      <c r="CTO50" s="20"/>
      <c r="CTP50" s="20"/>
      <c r="CTQ50" s="20"/>
      <c r="CTR50" s="20"/>
      <c r="CTS50" s="20"/>
      <c r="CTT50" s="20"/>
      <c r="CTU50" s="20"/>
      <c r="CTV50" s="20"/>
      <c r="CTW50" s="20"/>
      <c r="CTX50" s="20"/>
      <c r="CTY50" s="20"/>
      <c r="CTZ50" s="20"/>
      <c r="CUA50" s="20"/>
      <c r="CUB50" s="20"/>
      <c r="CUC50" s="20"/>
      <c r="CUD50" s="20"/>
      <c r="CUE50" s="20"/>
      <c r="CUF50" s="20"/>
      <c r="CUG50" s="20"/>
      <c r="CUH50" s="20"/>
      <c r="CUI50" s="20"/>
      <c r="CUJ50" s="20"/>
      <c r="CUK50" s="20"/>
      <c r="CUL50" s="20"/>
      <c r="CUM50" s="20"/>
      <c r="CUN50" s="20"/>
      <c r="CUO50" s="20"/>
      <c r="CUP50" s="20"/>
      <c r="CUQ50" s="20"/>
      <c r="CUR50" s="20"/>
      <c r="CUS50" s="20"/>
      <c r="CUT50" s="20"/>
      <c r="CUU50" s="20"/>
      <c r="CUV50" s="20"/>
      <c r="CUW50" s="20"/>
      <c r="CUX50" s="20"/>
      <c r="CUY50" s="20"/>
      <c r="CUZ50" s="20"/>
      <c r="CVA50" s="20"/>
      <c r="CVB50" s="20"/>
      <c r="CVC50" s="20"/>
      <c r="CVD50" s="20"/>
      <c r="CVE50" s="20"/>
      <c r="CVF50" s="20"/>
      <c r="CVG50" s="20"/>
      <c r="CVH50" s="20"/>
      <c r="CVI50" s="20"/>
      <c r="CVJ50" s="20"/>
      <c r="CVK50" s="20"/>
      <c r="CVL50" s="20"/>
      <c r="CVM50" s="20"/>
      <c r="CVN50" s="20"/>
      <c r="CVO50" s="20"/>
      <c r="CVP50" s="20"/>
      <c r="CVQ50" s="20"/>
      <c r="CVR50" s="20"/>
      <c r="CVS50" s="20"/>
      <c r="CVT50" s="20"/>
      <c r="CVU50" s="20"/>
      <c r="CVV50" s="20"/>
      <c r="CVW50" s="20"/>
      <c r="CVX50" s="20"/>
      <c r="CVY50" s="20"/>
      <c r="CVZ50" s="20"/>
      <c r="CWA50" s="20"/>
      <c r="CWB50" s="20"/>
      <c r="CWC50" s="20"/>
      <c r="CWD50" s="20"/>
      <c r="CWE50" s="20"/>
      <c r="CWF50" s="20"/>
      <c r="CWG50" s="20"/>
      <c r="CWH50" s="20"/>
      <c r="CWI50" s="20"/>
      <c r="CWJ50" s="20"/>
      <c r="CWK50" s="20"/>
      <c r="CWL50" s="20"/>
      <c r="CWM50" s="20"/>
      <c r="CWN50" s="20"/>
      <c r="CWO50" s="20"/>
      <c r="CWP50" s="20"/>
      <c r="CWQ50" s="20"/>
      <c r="CWR50" s="20"/>
      <c r="CWS50" s="20"/>
      <c r="CWT50" s="20"/>
      <c r="CWU50" s="20"/>
      <c r="CWV50" s="20"/>
      <c r="CWW50" s="20"/>
      <c r="CWX50" s="20"/>
      <c r="CWY50" s="20"/>
      <c r="CWZ50" s="20"/>
      <c r="CXA50" s="20"/>
      <c r="CXB50" s="20"/>
      <c r="CXC50" s="20"/>
      <c r="CXD50" s="20"/>
      <c r="CXE50" s="20"/>
      <c r="CXF50" s="20"/>
      <c r="CXG50" s="20"/>
      <c r="CXH50" s="20"/>
      <c r="CXI50" s="20"/>
      <c r="CXJ50" s="20"/>
      <c r="CXK50" s="20"/>
      <c r="CXL50" s="20"/>
      <c r="CXM50" s="20"/>
      <c r="CXN50" s="20"/>
      <c r="CXO50" s="20"/>
      <c r="CXP50" s="20"/>
      <c r="CXQ50" s="20"/>
      <c r="CXR50" s="20"/>
      <c r="CXS50" s="20"/>
      <c r="CXT50" s="20"/>
      <c r="CXU50" s="20"/>
      <c r="CXV50" s="20"/>
      <c r="CXW50" s="20"/>
      <c r="CXX50" s="20"/>
      <c r="CXY50" s="20"/>
      <c r="CXZ50" s="20"/>
      <c r="CYA50" s="20"/>
      <c r="CYB50" s="20"/>
      <c r="CYC50" s="20"/>
      <c r="CYD50" s="20"/>
      <c r="CYE50" s="20"/>
      <c r="CYF50" s="20"/>
      <c r="CYG50" s="20"/>
      <c r="CYH50" s="20"/>
      <c r="CYI50" s="20"/>
      <c r="CYJ50" s="20"/>
      <c r="CYK50" s="20"/>
      <c r="CYL50" s="20"/>
      <c r="CYM50" s="20"/>
      <c r="CYN50" s="20"/>
      <c r="CYO50" s="20"/>
      <c r="CYP50" s="20"/>
      <c r="CYQ50" s="20"/>
      <c r="CYR50" s="20"/>
      <c r="CYS50" s="20"/>
      <c r="CYT50" s="20"/>
      <c r="CYU50" s="20"/>
      <c r="CYV50" s="20"/>
      <c r="CYW50" s="20"/>
      <c r="CYX50" s="20"/>
      <c r="CYY50" s="20"/>
      <c r="CYZ50" s="20"/>
      <c r="CZA50" s="20"/>
      <c r="CZB50" s="20"/>
      <c r="CZC50" s="20"/>
      <c r="CZD50" s="20"/>
      <c r="CZE50" s="20"/>
      <c r="CZF50" s="20"/>
      <c r="CZG50" s="20"/>
      <c r="CZH50" s="20"/>
      <c r="CZI50" s="20"/>
      <c r="CZJ50" s="20"/>
      <c r="CZK50" s="20"/>
      <c r="CZL50" s="20"/>
      <c r="CZM50" s="20"/>
      <c r="CZN50" s="20"/>
      <c r="CZO50" s="20"/>
      <c r="CZP50" s="20"/>
      <c r="CZQ50" s="20"/>
      <c r="CZR50" s="20"/>
      <c r="CZS50" s="20"/>
      <c r="CZT50" s="20"/>
      <c r="CZU50" s="20"/>
      <c r="CZV50" s="20"/>
      <c r="CZW50" s="20"/>
      <c r="CZX50" s="20"/>
      <c r="CZY50" s="20"/>
      <c r="CZZ50" s="20"/>
      <c r="DAA50" s="20"/>
      <c r="DAB50" s="20"/>
      <c r="DAC50" s="20"/>
      <c r="DAD50" s="20"/>
      <c r="DAE50" s="20"/>
      <c r="DAF50" s="20"/>
      <c r="DAG50" s="20"/>
      <c r="DAH50" s="20"/>
      <c r="DAI50" s="20"/>
      <c r="DAJ50" s="20"/>
      <c r="DAK50" s="20"/>
      <c r="DAL50" s="20"/>
      <c r="DAM50" s="20"/>
      <c r="DAN50" s="20"/>
      <c r="DAO50" s="20"/>
      <c r="DAP50" s="20"/>
      <c r="DAQ50" s="20"/>
      <c r="DAR50" s="20"/>
      <c r="DAS50" s="20"/>
      <c r="DAT50" s="20"/>
      <c r="DAU50" s="20"/>
      <c r="DAV50" s="20"/>
      <c r="DAW50" s="20"/>
      <c r="DAX50" s="20"/>
      <c r="DAY50" s="20"/>
      <c r="DAZ50" s="20"/>
      <c r="DBA50" s="20"/>
      <c r="DBB50" s="20"/>
      <c r="DBC50" s="20"/>
      <c r="DBD50" s="20"/>
      <c r="DBE50" s="20"/>
      <c r="DBF50" s="20"/>
      <c r="DBG50" s="20"/>
      <c r="DBH50" s="20"/>
      <c r="DBI50" s="20"/>
      <c r="DBJ50" s="20"/>
      <c r="DBK50" s="20"/>
      <c r="DBL50" s="20"/>
      <c r="DBM50" s="20"/>
      <c r="DBN50" s="20"/>
      <c r="DBO50" s="20"/>
      <c r="DBP50" s="20"/>
      <c r="DBQ50" s="20"/>
      <c r="DBR50" s="20"/>
      <c r="DBS50" s="20"/>
      <c r="DBT50" s="20"/>
      <c r="DBU50" s="20"/>
      <c r="DBV50" s="20"/>
      <c r="DBW50" s="20"/>
      <c r="DBX50" s="20"/>
      <c r="DBY50" s="20"/>
      <c r="DBZ50" s="20"/>
      <c r="DCA50" s="20"/>
      <c r="DCB50" s="20"/>
      <c r="DCC50" s="20"/>
      <c r="DCD50" s="20"/>
      <c r="DCE50" s="20"/>
      <c r="DCF50" s="20"/>
      <c r="DCG50" s="20"/>
      <c r="DCH50" s="20"/>
      <c r="DCI50" s="20"/>
      <c r="DCJ50" s="20"/>
      <c r="DCK50" s="20"/>
      <c r="DCL50" s="20"/>
      <c r="DCM50" s="20"/>
      <c r="DCN50" s="20"/>
      <c r="DCO50" s="20"/>
      <c r="DCP50" s="20"/>
      <c r="DCQ50" s="20"/>
      <c r="DCR50" s="20"/>
      <c r="DCS50" s="20"/>
      <c r="DCT50" s="20"/>
      <c r="DCU50" s="20"/>
      <c r="DCV50" s="20"/>
      <c r="DCW50" s="20"/>
      <c r="DCX50" s="20"/>
      <c r="DCY50" s="20"/>
      <c r="DCZ50" s="20"/>
      <c r="DDA50" s="20"/>
      <c r="DDB50" s="20"/>
      <c r="DDC50" s="20"/>
      <c r="DDD50" s="20"/>
      <c r="DDE50" s="20"/>
      <c r="DDF50" s="20"/>
      <c r="DDG50" s="20"/>
      <c r="DDH50" s="20"/>
      <c r="DDI50" s="20"/>
      <c r="DDJ50" s="20"/>
      <c r="DDK50" s="20"/>
      <c r="DDL50" s="20"/>
      <c r="DDM50" s="20"/>
      <c r="DDN50" s="20"/>
      <c r="DDO50" s="20"/>
      <c r="DDP50" s="20"/>
      <c r="DDQ50" s="20"/>
      <c r="DDR50" s="20"/>
      <c r="DDS50" s="20"/>
      <c r="DDT50" s="20"/>
      <c r="DDU50" s="20"/>
      <c r="DDV50" s="20"/>
      <c r="DDW50" s="20"/>
      <c r="DDX50" s="20"/>
      <c r="DDY50" s="20"/>
      <c r="DDZ50" s="20"/>
      <c r="DEA50" s="20"/>
      <c r="DEB50" s="20"/>
      <c r="DEC50" s="20"/>
      <c r="DED50" s="20"/>
      <c r="DEE50" s="20"/>
      <c r="DEF50" s="20"/>
      <c r="DEG50" s="20"/>
      <c r="DEH50" s="20"/>
      <c r="DEI50" s="20"/>
      <c r="DEJ50" s="20"/>
      <c r="DEK50" s="20"/>
      <c r="DEL50" s="20"/>
      <c r="DEM50" s="20"/>
      <c r="DEN50" s="20"/>
      <c r="DEO50" s="20"/>
      <c r="DEP50" s="20"/>
      <c r="DEQ50" s="20"/>
      <c r="DER50" s="20"/>
      <c r="DES50" s="20"/>
      <c r="DET50" s="20"/>
      <c r="DEU50" s="20"/>
      <c r="DEV50" s="20"/>
      <c r="DEW50" s="20"/>
      <c r="DEX50" s="20"/>
      <c r="DEY50" s="20"/>
      <c r="DEZ50" s="20"/>
      <c r="DFA50" s="20"/>
      <c r="DFB50" s="20"/>
      <c r="DFC50" s="20"/>
      <c r="DFD50" s="20"/>
      <c r="DFE50" s="20"/>
      <c r="DFF50" s="20"/>
      <c r="DFG50" s="20"/>
      <c r="DFH50" s="20"/>
      <c r="DFI50" s="20"/>
      <c r="DFJ50" s="20"/>
      <c r="DFK50" s="20"/>
      <c r="DFL50" s="20"/>
      <c r="DFM50" s="20"/>
      <c r="DFN50" s="20"/>
      <c r="DFO50" s="20"/>
      <c r="DFP50" s="20"/>
      <c r="DFQ50" s="20"/>
      <c r="DFR50" s="20"/>
      <c r="DFS50" s="20"/>
      <c r="DFT50" s="20"/>
      <c r="DFU50" s="20"/>
      <c r="DFV50" s="20"/>
      <c r="DFW50" s="20"/>
      <c r="DFX50" s="20"/>
      <c r="DFY50" s="20"/>
      <c r="DFZ50" s="20"/>
      <c r="DGA50" s="20"/>
      <c r="DGB50" s="20"/>
      <c r="DGC50" s="20"/>
      <c r="DGD50" s="20"/>
      <c r="DGE50" s="20"/>
      <c r="DGF50" s="20"/>
      <c r="DGG50" s="20"/>
      <c r="DGH50" s="20"/>
      <c r="DGI50" s="20"/>
      <c r="DGJ50" s="20"/>
      <c r="DGK50" s="20"/>
      <c r="DGL50" s="20"/>
      <c r="DGM50" s="20"/>
      <c r="DGN50" s="20"/>
      <c r="DGO50" s="20"/>
      <c r="DGP50" s="20"/>
      <c r="DGQ50" s="20"/>
      <c r="DGR50" s="20"/>
      <c r="DGS50" s="20"/>
      <c r="DGT50" s="20"/>
      <c r="DGU50" s="20"/>
      <c r="DGV50" s="20"/>
      <c r="DGW50" s="20"/>
      <c r="DGX50" s="20"/>
      <c r="DGY50" s="20"/>
      <c r="DGZ50" s="20"/>
      <c r="DHA50" s="20"/>
      <c r="DHB50" s="20"/>
      <c r="DHC50" s="20"/>
      <c r="DHD50" s="20"/>
      <c r="DHE50" s="20"/>
      <c r="DHF50" s="20"/>
      <c r="DHG50" s="20"/>
      <c r="DHH50" s="20"/>
      <c r="DHI50" s="20"/>
      <c r="DHJ50" s="20"/>
      <c r="DHK50" s="20"/>
      <c r="DHL50" s="20"/>
      <c r="DHM50" s="20"/>
      <c r="DHN50" s="20"/>
      <c r="DHO50" s="20"/>
      <c r="DHP50" s="20"/>
      <c r="DHQ50" s="20"/>
      <c r="DHR50" s="20"/>
      <c r="DHS50" s="20"/>
      <c r="DHT50" s="20"/>
      <c r="DHU50" s="20"/>
      <c r="DHV50" s="20"/>
      <c r="DHW50" s="20"/>
      <c r="DHX50" s="20"/>
      <c r="DHY50" s="20"/>
      <c r="DHZ50" s="20"/>
      <c r="DIA50" s="20"/>
      <c r="DIB50" s="20"/>
      <c r="DIC50" s="20"/>
      <c r="DID50" s="20"/>
      <c r="DIE50" s="20"/>
      <c r="DIF50" s="20"/>
      <c r="DIG50" s="20"/>
      <c r="DIH50" s="20"/>
      <c r="DII50" s="20"/>
      <c r="DIJ50" s="20"/>
      <c r="DIK50" s="20"/>
      <c r="DIL50" s="20"/>
      <c r="DIM50" s="20"/>
      <c r="DIN50" s="20"/>
      <c r="DIO50" s="20"/>
      <c r="DIP50" s="20"/>
      <c r="DIQ50" s="20"/>
      <c r="DIR50" s="20"/>
      <c r="DIS50" s="20"/>
      <c r="DIT50" s="20"/>
      <c r="DIU50" s="20"/>
      <c r="DIV50" s="20"/>
      <c r="DIW50" s="20"/>
      <c r="DIX50" s="20"/>
      <c r="DIY50" s="20"/>
      <c r="DIZ50" s="20"/>
      <c r="DJA50" s="20"/>
      <c r="DJB50" s="20"/>
      <c r="DJC50" s="20"/>
      <c r="DJD50" s="20"/>
      <c r="DJE50" s="20"/>
      <c r="DJF50" s="20"/>
      <c r="DJG50" s="20"/>
      <c r="DJH50" s="20"/>
      <c r="DJI50" s="20"/>
      <c r="DJJ50" s="20"/>
      <c r="DJK50" s="20"/>
      <c r="DJL50" s="20"/>
      <c r="DJM50" s="20"/>
      <c r="DJN50" s="20"/>
      <c r="DJO50" s="20"/>
      <c r="DJP50" s="20"/>
      <c r="DJQ50" s="20"/>
      <c r="DJR50" s="20"/>
      <c r="DJS50" s="20"/>
      <c r="DJT50" s="20"/>
      <c r="DJU50" s="20"/>
      <c r="DJV50" s="20"/>
      <c r="DJW50" s="20"/>
      <c r="DJX50" s="20"/>
      <c r="DJY50" s="20"/>
      <c r="DJZ50" s="20"/>
      <c r="DKA50" s="20"/>
      <c r="DKB50" s="20"/>
      <c r="DKC50" s="20"/>
      <c r="DKD50" s="20"/>
      <c r="DKE50" s="20"/>
      <c r="DKF50" s="20"/>
      <c r="DKG50" s="20"/>
      <c r="DKH50" s="20"/>
      <c r="DKI50" s="20"/>
      <c r="DKJ50" s="20"/>
      <c r="DKK50" s="20"/>
      <c r="DKL50" s="20"/>
      <c r="DKM50" s="20"/>
      <c r="DKN50" s="20"/>
      <c r="DKO50" s="20"/>
      <c r="DKP50" s="20"/>
      <c r="DKQ50" s="20"/>
      <c r="DKR50" s="20"/>
      <c r="DKS50" s="20"/>
      <c r="DKT50" s="20"/>
      <c r="DKU50" s="20"/>
      <c r="DKV50" s="20"/>
      <c r="DKW50" s="20"/>
      <c r="DKX50" s="20"/>
      <c r="DKY50" s="20"/>
      <c r="DKZ50" s="20"/>
      <c r="DLA50" s="20"/>
      <c r="DLB50" s="20"/>
      <c r="DLC50" s="20"/>
      <c r="DLD50" s="20"/>
      <c r="DLE50" s="20"/>
      <c r="DLF50" s="20"/>
      <c r="DLG50" s="20"/>
      <c r="DLH50" s="20"/>
      <c r="DLI50" s="20"/>
      <c r="DLJ50" s="20"/>
      <c r="DLK50" s="20"/>
      <c r="DLL50" s="20"/>
      <c r="DLM50" s="20"/>
      <c r="DLN50" s="20"/>
      <c r="DLO50" s="20"/>
      <c r="DLP50" s="20"/>
      <c r="DLQ50" s="20"/>
      <c r="DLR50" s="20"/>
      <c r="DLS50" s="20"/>
      <c r="DLT50" s="20"/>
      <c r="DLU50" s="20"/>
      <c r="DLV50" s="20"/>
      <c r="DLW50" s="20"/>
      <c r="DLX50" s="20"/>
      <c r="DLY50" s="20"/>
      <c r="DLZ50" s="20"/>
      <c r="DMA50" s="20"/>
      <c r="DMB50" s="20"/>
      <c r="DMC50" s="20"/>
      <c r="DMD50" s="20"/>
      <c r="DME50" s="20"/>
      <c r="DMF50" s="20"/>
      <c r="DMG50" s="20"/>
      <c r="DMH50" s="20"/>
      <c r="DMI50" s="20"/>
      <c r="DMJ50" s="20"/>
      <c r="DMK50" s="20"/>
      <c r="DML50" s="20"/>
      <c r="DMM50" s="20"/>
      <c r="DMN50" s="20"/>
      <c r="DMO50" s="20"/>
      <c r="DMP50" s="20"/>
      <c r="DMQ50" s="20"/>
      <c r="DMR50" s="20"/>
      <c r="DMS50" s="20"/>
      <c r="DMT50" s="20"/>
      <c r="DMU50" s="20"/>
      <c r="DMV50" s="20"/>
      <c r="DMW50" s="20"/>
      <c r="DMX50" s="20"/>
      <c r="DMY50" s="20"/>
      <c r="DMZ50" s="20"/>
      <c r="DNA50" s="20"/>
      <c r="DNB50" s="20"/>
      <c r="DNC50" s="20"/>
      <c r="DND50" s="20"/>
      <c r="DNE50" s="20"/>
      <c r="DNF50" s="20"/>
      <c r="DNG50" s="20"/>
      <c r="DNH50" s="20"/>
      <c r="DNI50" s="20"/>
      <c r="DNJ50" s="20"/>
      <c r="DNK50" s="20"/>
      <c r="DNL50" s="20"/>
      <c r="DNM50" s="20"/>
      <c r="DNN50" s="20"/>
      <c r="DNO50" s="20"/>
      <c r="DNP50" s="20"/>
      <c r="DNQ50" s="20"/>
      <c r="DNR50" s="20"/>
      <c r="DNS50" s="20"/>
      <c r="DNT50" s="20"/>
      <c r="DNU50" s="20"/>
      <c r="DNV50" s="20"/>
      <c r="DNW50" s="20"/>
      <c r="DNX50" s="20"/>
      <c r="DNY50" s="20"/>
      <c r="DNZ50" s="20"/>
      <c r="DOA50" s="20"/>
      <c r="DOB50" s="20"/>
      <c r="DOC50" s="20"/>
      <c r="DOD50" s="20"/>
      <c r="DOE50" s="20"/>
      <c r="DOF50" s="20"/>
      <c r="DOG50" s="20"/>
      <c r="DOH50" s="20"/>
      <c r="DOI50" s="20"/>
      <c r="DOJ50" s="20"/>
      <c r="DOK50" s="20"/>
      <c r="DOL50" s="20"/>
      <c r="DOM50" s="20"/>
      <c r="DON50" s="20"/>
      <c r="DOO50" s="20"/>
      <c r="DOP50" s="20"/>
      <c r="DOQ50" s="20"/>
      <c r="DOR50" s="20"/>
      <c r="DOS50" s="20"/>
      <c r="DOT50" s="20"/>
      <c r="DOU50" s="20"/>
      <c r="DOV50" s="20"/>
      <c r="DOW50" s="20"/>
      <c r="DOX50" s="20"/>
      <c r="DOY50" s="20"/>
      <c r="DOZ50" s="20"/>
      <c r="DPA50" s="20"/>
      <c r="DPB50" s="20"/>
      <c r="DPC50" s="20"/>
      <c r="DPD50" s="20"/>
      <c r="DPE50" s="20"/>
      <c r="DPF50" s="20"/>
      <c r="DPG50" s="20"/>
      <c r="DPH50" s="20"/>
      <c r="DPI50" s="20"/>
      <c r="DPJ50" s="20"/>
      <c r="DPK50" s="20"/>
      <c r="DPL50" s="20"/>
      <c r="DPM50" s="20"/>
      <c r="DPN50" s="20"/>
      <c r="DPO50" s="20"/>
      <c r="DPP50" s="20"/>
      <c r="DPQ50" s="20"/>
      <c r="DPR50" s="20"/>
      <c r="DPS50" s="20"/>
      <c r="DPT50" s="20"/>
      <c r="DPU50" s="20"/>
      <c r="DPV50" s="20"/>
      <c r="DPW50" s="20"/>
      <c r="DPX50" s="20"/>
      <c r="DPY50" s="20"/>
      <c r="DPZ50" s="20"/>
      <c r="DQA50" s="20"/>
      <c r="DQB50" s="20"/>
      <c r="DQC50" s="20"/>
      <c r="DQD50" s="20"/>
      <c r="DQE50" s="20"/>
      <c r="DQF50" s="20"/>
      <c r="DQG50" s="20"/>
      <c r="DQH50" s="20"/>
      <c r="DQI50" s="20"/>
      <c r="DQJ50" s="20"/>
      <c r="DQK50" s="20"/>
      <c r="DQL50" s="20"/>
      <c r="DQM50" s="20"/>
      <c r="DQN50" s="20"/>
      <c r="DQO50" s="20"/>
      <c r="DQP50" s="20"/>
      <c r="DQQ50" s="20"/>
      <c r="DQR50" s="20"/>
      <c r="DQS50" s="20"/>
      <c r="DQT50" s="20"/>
      <c r="DQU50" s="20"/>
      <c r="DQV50" s="20"/>
      <c r="DQW50" s="20"/>
      <c r="DQX50" s="20"/>
      <c r="DQY50" s="20"/>
      <c r="DQZ50" s="20"/>
      <c r="DRA50" s="20"/>
      <c r="DRB50" s="20"/>
      <c r="DRC50" s="20"/>
      <c r="DRD50" s="20"/>
      <c r="DRE50" s="20"/>
      <c r="DRF50" s="20"/>
      <c r="DRG50" s="20"/>
      <c r="DRH50" s="20"/>
      <c r="DRI50" s="20"/>
      <c r="DRJ50" s="20"/>
      <c r="DRK50" s="20"/>
      <c r="DRL50" s="20"/>
      <c r="DRM50" s="20"/>
      <c r="DRN50" s="20"/>
      <c r="DRO50" s="20"/>
      <c r="DRP50" s="20"/>
      <c r="DRQ50" s="20"/>
      <c r="DRR50" s="20"/>
      <c r="DRS50" s="20"/>
      <c r="DRT50" s="20"/>
      <c r="DRU50" s="20"/>
      <c r="DRV50" s="20"/>
      <c r="DRW50" s="20"/>
      <c r="DRX50" s="20"/>
      <c r="DRY50" s="20"/>
      <c r="DRZ50" s="20"/>
      <c r="DSA50" s="20"/>
      <c r="DSB50" s="20"/>
      <c r="DSC50" s="20"/>
      <c r="DSD50" s="20"/>
      <c r="DSE50" s="20"/>
      <c r="DSF50" s="20"/>
      <c r="DSG50" s="20"/>
      <c r="DSH50" s="20"/>
      <c r="DSI50" s="20"/>
      <c r="DSJ50" s="20"/>
      <c r="DSK50" s="20"/>
      <c r="DSL50" s="20"/>
      <c r="DSM50" s="20"/>
      <c r="DSN50" s="20"/>
      <c r="DSO50" s="20"/>
      <c r="DSP50" s="20"/>
      <c r="DSQ50" s="20"/>
      <c r="DSR50" s="20"/>
      <c r="DSS50" s="20"/>
      <c r="DST50" s="20"/>
      <c r="DSU50" s="20"/>
      <c r="DSV50" s="20"/>
      <c r="DSW50" s="20"/>
      <c r="DSX50" s="20"/>
      <c r="DSY50" s="20"/>
      <c r="DSZ50" s="20"/>
      <c r="DTA50" s="20"/>
      <c r="DTB50" s="20"/>
      <c r="DTC50" s="20"/>
      <c r="DTD50" s="20"/>
      <c r="DTE50" s="20"/>
      <c r="DTF50" s="20"/>
      <c r="DTG50" s="20"/>
      <c r="DTH50" s="20"/>
      <c r="DTI50" s="20"/>
      <c r="DTJ50" s="20"/>
      <c r="DTK50" s="20"/>
      <c r="DTL50" s="20"/>
      <c r="DTM50" s="20"/>
      <c r="DTN50" s="20"/>
      <c r="DTO50" s="20"/>
      <c r="DTP50" s="20"/>
      <c r="DTQ50" s="20"/>
      <c r="DTR50" s="20"/>
      <c r="DTS50" s="20"/>
      <c r="DTT50" s="20"/>
      <c r="DTU50" s="20"/>
      <c r="DTV50" s="20"/>
      <c r="DTW50" s="20"/>
      <c r="DTX50" s="20"/>
      <c r="DTY50" s="20"/>
      <c r="DTZ50" s="20"/>
      <c r="DUA50" s="20"/>
      <c r="DUB50" s="20"/>
      <c r="DUC50" s="20"/>
      <c r="DUD50" s="20"/>
      <c r="DUE50" s="20"/>
      <c r="DUF50" s="20"/>
      <c r="DUG50" s="20"/>
      <c r="DUH50" s="20"/>
      <c r="DUI50" s="20"/>
      <c r="DUJ50" s="20"/>
      <c r="DUK50" s="20"/>
      <c r="DUL50" s="20"/>
      <c r="DUM50" s="20"/>
      <c r="DUN50" s="20"/>
      <c r="DUO50" s="20"/>
      <c r="DUP50" s="20"/>
      <c r="DUQ50" s="20"/>
      <c r="DUR50" s="20"/>
      <c r="DUS50" s="20"/>
      <c r="DUT50" s="20"/>
      <c r="DUU50" s="20"/>
      <c r="DUV50" s="20"/>
      <c r="DUW50" s="20"/>
      <c r="DUX50" s="20"/>
      <c r="DUY50" s="20"/>
      <c r="DUZ50" s="20"/>
      <c r="DVA50" s="20"/>
      <c r="DVB50" s="20"/>
      <c r="DVC50" s="20"/>
      <c r="DVD50" s="20"/>
      <c r="DVE50" s="20"/>
      <c r="DVF50" s="20"/>
      <c r="DVG50" s="20"/>
      <c r="DVH50" s="20"/>
      <c r="DVI50" s="20"/>
      <c r="DVJ50" s="20"/>
      <c r="DVK50" s="20"/>
      <c r="DVL50" s="20"/>
      <c r="DVM50" s="20"/>
      <c r="DVN50" s="20"/>
      <c r="DVO50" s="20"/>
      <c r="DVP50" s="20"/>
      <c r="DVQ50" s="20"/>
      <c r="DVR50" s="20"/>
      <c r="DVS50" s="20"/>
      <c r="DVT50" s="20"/>
      <c r="DVU50" s="20"/>
      <c r="DVV50" s="20"/>
      <c r="DVW50" s="20"/>
      <c r="DVX50" s="20"/>
      <c r="DVY50" s="20"/>
      <c r="DVZ50" s="20"/>
      <c r="DWA50" s="20"/>
      <c r="DWB50" s="20"/>
      <c r="DWC50" s="20"/>
      <c r="DWD50" s="20"/>
      <c r="DWE50" s="20"/>
      <c r="DWF50" s="20"/>
      <c r="DWG50" s="20"/>
      <c r="DWH50" s="20"/>
      <c r="DWI50" s="20"/>
      <c r="DWJ50" s="20"/>
      <c r="DWK50" s="20"/>
      <c r="DWL50" s="20"/>
      <c r="DWM50" s="20"/>
      <c r="DWN50" s="20"/>
      <c r="DWO50" s="20"/>
      <c r="DWP50" s="20"/>
      <c r="DWQ50" s="20"/>
      <c r="DWR50" s="20"/>
      <c r="DWS50" s="20"/>
      <c r="DWT50" s="20"/>
      <c r="DWU50" s="20"/>
      <c r="DWV50" s="20"/>
      <c r="DWW50" s="20"/>
      <c r="DWX50" s="20"/>
      <c r="DWY50" s="20"/>
      <c r="DWZ50" s="20"/>
      <c r="DXA50" s="20"/>
      <c r="DXB50" s="20"/>
      <c r="DXC50" s="20"/>
      <c r="DXD50" s="20"/>
      <c r="DXE50" s="20"/>
      <c r="DXF50" s="20"/>
      <c r="DXG50" s="20"/>
      <c r="DXH50" s="20"/>
      <c r="DXI50" s="20"/>
      <c r="DXJ50" s="20"/>
      <c r="DXK50" s="20"/>
      <c r="DXL50" s="20"/>
      <c r="DXM50" s="20"/>
      <c r="DXN50" s="20"/>
      <c r="DXO50" s="20"/>
      <c r="DXP50" s="20"/>
      <c r="DXQ50" s="20"/>
      <c r="DXR50" s="20"/>
      <c r="DXS50" s="20"/>
      <c r="DXT50" s="20"/>
      <c r="DXU50" s="20"/>
      <c r="DXV50" s="20"/>
      <c r="DXW50" s="20"/>
      <c r="DXX50" s="20"/>
      <c r="DXY50" s="20"/>
      <c r="DXZ50" s="20"/>
      <c r="DYA50" s="20"/>
      <c r="DYB50" s="20"/>
      <c r="DYC50" s="20"/>
      <c r="DYD50" s="20"/>
      <c r="DYE50" s="20"/>
      <c r="DYF50" s="20"/>
      <c r="DYG50" s="20"/>
      <c r="DYH50" s="20"/>
      <c r="DYI50" s="20"/>
      <c r="DYJ50" s="20"/>
      <c r="DYK50" s="20"/>
      <c r="DYL50" s="20"/>
      <c r="DYM50" s="20"/>
      <c r="DYN50" s="20"/>
      <c r="DYO50" s="20"/>
      <c r="DYP50" s="20"/>
      <c r="DYQ50" s="20"/>
      <c r="DYR50" s="20"/>
      <c r="DYS50" s="20"/>
      <c r="DYT50" s="20"/>
      <c r="DYU50" s="20"/>
      <c r="DYV50" s="20"/>
      <c r="DYW50" s="20"/>
      <c r="DYX50" s="20"/>
      <c r="DYY50" s="20"/>
      <c r="DYZ50" s="20"/>
      <c r="DZA50" s="20"/>
      <c r="DZB50" s="20"/>
      <c r="DZC50" s="20"/>
      <c r="DZD50" s="20"/>
      <c r="DZE50" s="20"/>
      <c r="DZF50" s="20"/>
      <c r="DZG50" s="20"/>
      <c r="DZH50" s="20"/>
      <c r="DZI50" s="20"/>
      <c r="DZJ50" s="20"/>
      <c r="DZK50" s="20"/>
      <c r="DZL50" s="20"/>
      <c r="DZM50" s="20"/>
      <c r="DZN50" s="20"/>
      <c r="DZO50" s="20"/>
      <c r="DZP50" s="20"/>
      <c r="DZQ50" s="20"/>
      <c r="DZR50" s="20"/>
      <c r="DZS50" s="20"/>
      <c r="DZT50" s="20"/>
      <c r="DZU50" s="20"/>
      <c r="DZV50" s="20"/>
      <c r="DZW50" s="20"/>
      <c r="DZX50" s="20"/>
      <c r="DZY50" s="20"/>
      <c r="DZZ50" s="20"/>
      <c r="EAA50" s="20"/>
      <c r="EAB50" s="20"/>
      <c r="EAC50" s="20"/>
      <c r="EAD50" s="20"/>
      <c r="EAE50" s="20"/>
      <c r="EAF50" s="20"/>
      <c r="EAG50" s="20"/>
      <c r="EAH50" s="20"/>
      <c r="EAI50" s="20"/>
      <c r="EAJ50" s="20"/>
      <c r="EAK50" s="20"/>
      <c r="EAL50" s="20"/>
      <c r="EAM50" s="20"/>
      <c r="EAN50" s="20"/>
      <c r="EAO50" s="20"/>
      <c r="EAP50" s="20"/>
      <c r="EAQ50" s="20"/>
      <c r="EAR50" s="20"/>
      <c r="EAS50" s="20"/>
      <c r="EAT50" s="20"/>
      <c r="EAU50" s="20"/>
      <c r="EAV50" s="20"/>
      <c r="EAW50" s="20"/>
      <c r="EAX50" s="20"/>
      <c r="EAY50" s="20"/>
      <c r="EAZ50" s="20"/>
      <c r="EBA50" s="20"/>
      <c r="EBB50" s="20"/>
      <c r="EBC50" s="20"/>
      <c r="EBD50" s="20"/>
      <c r="EBE50" s="20"/>
      <c r="EBF50" s="20"/>
      <c r="EBG50" s="20"/>
      <c r="EBH50" s="20"/>
      <c r="EBI50" s="20"/>
      <c r="EBJ50" s="20"/>
      <c r="EBK50" s="20"/>
      <c r="EBL50" s="20"/>
      <c r="EBM50" s="20"/>
      <c r="EBN50" s="20"/>
      <c r="EBO50" s="20"/>
      <c r="EBP50" s="20"/>
      <c r="EBQ50" s="20"/>
      <c r="EBR50" s="20"/>
      <c r="EBS50" s="20"/>
      <c r="EBT50" s="20"/>
      <c r="EBU50" s="20"/>
      <c r="EBV50" s="20"/>
      <c r="EBW50" s="20"/>
      <c r="EBX50" s="20"/>
      <c r="EBY50" s="20"/>
      <c r="EBZ50" s="20"/>
      <c r="ECA50" s="20"/>
      <c r="ECB50" s="20"/>
      <c r="ECC50" s="20"/>
      <c r="ECD50" s="20"/>
      <c r="ECE50" s="20"/>
      <c r="ECF50" s="20"/>
      <c r="ECG50" s="20"/>
      <c r="ECH50" s="20"/>
      <c r="ECI50" s="20"/>
      <c r="ECJ50" s="20"/>
      <c r="ECK50" s="20"/>
      <c r="ECL50" s="20"/>
      <c r="ECM50" s="20"/>
      <c r="ECN50" s="20"/>
      <c r="ECO50" s="20"/>
      <c r="ECP50" s="20"/>
      <c r="ECQ50" s="20"/>
      <c r="ECR50" s="20"/>
      <c r="ECS50" s="20"/>
      <c r="ECT50" s="20"/>
      <c r="ECU50" s="20"/>
      <c r="ECV50" s="20"/>
      <c r="ECW50" s="20"/>
      <c r="ECX50" s="20"/>
      <c r="ECY50" s="20"/>
      <c r="ECZ50" s="20"/>
      <c r="EDA50" s="20"/>
      <c r="EDB50" s="20"/>
      <c r="EDC50" s="20"/>
      <c r="EDD50" s="20"/>
      <c r="EDE50" s="20"/>
      <c r="EDF50" s="20"/>
      <c r="EDG50" s="20"/>
      <c r="EDH50" s="20"/>
      <c r="EDI50" s="20"/>
      <c r="EDJ50" s="20"/>
      <c r="EDK50" s="20"/>
      <c r="EDL50" s="20"/>
      <c r="EDM50" s="20"/>
      <c r="EDN50" s="20"/>
      <c r="EDO50" s="20"/>
      <c r="EDP50" s="20"/>
      <c r="EDQ50" s="20"/>
      <c r="EDR50" s="20"/>
      <c r="EDS50" s="20"/>
      <c r="EDT50" s="20"/>
      <c r="EDU50" s="20"/>
      <c r="EDV50" s="20"/>
      <c r="EDW50" s="20"/>
      <c r="EDX50" s="20"/>
      <c r="EDY50" s="20"/>
      <c r="EDZ50" s="20"/>
      <c r="EEA50" s="20"/>
      <c r="EEB50" s="20"/>
      <c r="EEC50" s="20"/>
      <c r="EED50" s="20"/>
      <c r="EEE50" s="20"/>
      <c r="EEF50" s="20"/>
      <c r="EEG50" s="20"/>
      <c r="EEH50" s="20"/>
      <c r="EEI50" s="20"/>
      <c r="EEJ50" s="20"/>
      <c r="EEK50" s="20"/>
      <c r="EEL50" s="20"/>
      <c r="EEM50" s="20"/>
      <c r="EEN50" s="20"/>
      <c r="EEO50" s="20"/>
      <c r="EEP50" s="20"/>
      <c r="EEQ50" s="20"/>
      <c r="EER50" s="20"/>
      <c r="EES50" s="20"/>
      <c r="EET50" s="20"/>
      <c r="EEU50" s="20"/>
      <c r="EEV50" s="20"/>
      <c r="EEW50" s="20"/>
      <c r="EEX50" s="20"/>
      <c r="EEY50" s="20"/>
      <c r="EEZ50" s="20"/>
      <c r="EFA50" s="20"/>
      <c r="EFB50" s="20"/>
      <c r="EFC50" s="20"/>
      <c r="EFD50" s="20"/>
      <c r="EFE50" s="20"/>
      <c r="EFF50" s="20"/>
      <c r="EFG50" s="20"/>
      <c r="EFH50" s="20"/>
      <c r="EFI50" s="20"/>
      <c r="EFJ50" s="20"/>
      <c r="EFK50" s="20"/>
      <c r="EFL50" s="20"/>
      <c r="EFM50" s="20"/>
      <c r="EFN50" s="20"/>
      <c r="EFO50" s="20"/>
      <c r="EFP50" s="20"/>
      <c r="EFQ50" s="20"/>
      <c r="EFR50" s="20"/>
      <c r="EFS50" s="20"/>
      <c r="EFT50" s="20"/>
      <c r="EFU50" s="20"/>
      <c r="EFV50" s="20"/>
      <c r="EFW50" s="20"/>
      <c r="EFX50" s="20"/>
      <c r="EFY50" s="20"/>
      <c r="EFZ50" s="20"/>
      <c r="EGA50" s="20"/>
      <c r="EGB50" s="20"/>
      <c r="EGC50" s="20"/>
      <c r="EGD50" s="20"/>
      <c r="EGE50" s="20"/>
      <c r="EGF50" s="20"/>
      <c r="EGG50" s="20"/>
      <c r="EGH50" s="20"/>
      <c r="EGI50" s="20"/>
      <c r="EGJ50" s="20"/>
      <c r="EGK50" s="20"/>
      <c r="EGL50" s="20"/>
      <c r="EGM50" s="20"/>
      <c r="EGN50" s="20"/>
      <c r="EGO50" s="20"/>
      <c r="EGP50" s="20"/>
      <c r="EGQ50" s="20"/>
      <c r="EGR50" s="20"/>
      <c r="EGS50" s="20"/>
      <c r="EGT50" s="20"/>
      <c r="EGU50" s="20"/>
      <c r="EGV50" s="20"/>
      <c r="EGW50" s="20"/>
      <c r="EGX50" s="20"/>
      <c r="EGY50" s="20"/>
      <c r="EGZ50" s="20"/>
      <c r="EHA50" s="20"/>
      <c r="EHB50" s="20"/>
      <c r="EHC50" s="20"/>
      <c r="EHD50" s="20"/>
      <c r="EHE50" s="20"/>
      <c r="EHF50" s="20"/>
      <c r="EHG50" s="20"/>
      <c r="EHH50" s="20"/>
      <c r="EHI50" s="20"/>
      <c r="EHJ50" s="20"/>
      <c r="EHK50" s="20"/>
      <c r="EHL50" s="20"/>
      <c r="EHM50" s="20"/>
      <c r="EHN50" s="20"/>
      <c r="EHO50" s="20"/>
      <c r="EHP50" s="20"/>
      <c r="EHQ50" s="20"/>
      <c r="EHR50" s="20"/>
      <c r="EHS50" s="20"/>
      <c r="EHT50" s="20"/>
      <c r="EHU50" s="20"/>
      <c r="EHV50" s="20"/>
      <c r="EHW50" s="20"/>
      <c r="EHX50" s="20"/>
      <c r="EHY50" s="20"/>
      <c r="EHZ50" s="20"/>
      <c r="EIA50" s="20"/>
      <c r="EIB50" s="20"/>
      <c r="EIC50" s="20"/>
      <c r="EID50" s="20"/>
      <c r="EIE50" s="20"/>
      <c r="EIF50" s="20"/>
      <c r="EIG50" s="20"/>
      <c r="EIH50" s="20"/>
      <c r="EII50" s="20"/>
      <c r="EIJ50" s="20"/>
      <c r="EIK50" s="20"/>
      <c r="EIL50" s="20"/>
      <c r="EIM50" s="20"/>
      <c r="EIN50" s="20"/>
      <c r="EIO50" s="20"/>
      <c r="EIP50" s="20"/>
      <c r="EIQ50" s="20"/>
      <c r="EIR50" s="20"/>
      <c r="EIS50" s="20"/>
      <c r="EIT50" s="20"/>
      <c r="EIU50" s="20"/>
      <c r="EIV50" s="20"/>
      <c r="EIW50" s="20"/>
      <c r="EIX50" s="20"/>
      <c r="EIY50" s="20"/>
      <c r="EIZ50" s="20"/>
      <c r="EJA50" s="20"/>
      <c r="EJB50" s="20"/>
      <c r="EJC50" s="20"/>
      <c r="EJD50" s="20"/>
      <c r="EJE50" s="20"/>
      <c r="EJF50" s="20"/>
      <c r="EJG50" s="20"/>
      <c r="EJH50" s="20"/>
      <c r="EJI50" s="20"/>
      <c r="EJJ50" s="20"/>
      <c r="EJK50" s="20"/>
      <c r="EJL50" s="20"/>
      <c r="EJM50" s="20"/>
      <c r="EJN50" s="20"/>
      <c r="EJO50" s="20"/>
      <c r="EJP50" s="20"/>
      <c r="EJQ50" s="20"/>
      <c r="EJR50" s="20"/>
      <c r="EJS50" s="20"/>
      <c r="EJT50" s="20"/>
      <c r="EJU50" s="20"/>
      <c r="EJV50" s="20"/>
      <c r="EJW50" s="20"/>
      <c r="EJX50" s="20"/>
      <c r="EJY50" s="20"/>
      <c r="EJZ50" s="20"/>
      <c r="EKA50" s="20"/>
      <c r="EKB50" s="20"/>
      <c r="EKC50" s="20"/>
      <c r="EKD50" s="20"/>
      <c r="EKE50" s="20"/>
      <c r="EKF50" s="20"/>
      <c r="EKG50" s="20"/>
      <c r="EKH50" s="20"/>
      <c r="EKI50" s="20"/>
      <c r="EKJ50" s="20"/>
      <c r="EKK50" s="20"/>
      <c r="EKL50" s="20"/>
      <c r="EKM50" s="20"/>
      <c r="EKN50" s="20"/>
      <c r="EKO50" s="20"/>
      <c r="EKP50" s="20"/>
      <c r="EKQ50" s="20"/>
      <c r="EKR50" s="20"/>
      <c r="EKS50" s="20"/>
      <c r="EKT50" s="20"/>
      <c r="EKU50" s="20"/>
      <c r="EKV50" s="20"/>
      <c r="EKW50" s="20"/>
      <c r="EKX50" s="20"/>
      <c r="EKY50" s="20"/>
      <c r="EKZ50" s="20"/>
      <c r="ELA50" s="20"/>
      <c r="ELB50" s="20"/>
      <c r="ELC50" s="20"/>
      <c r="ELD50" s="20"/>
      <c r="ELE50" s="20"/>
      <c r="ELF50" s="20"/>
      <c r="ELG50" s="20"/>
      <c r="ELH50" s="20"/>
      <c r="ELI50" s="20"/>
      <c r="ELJ50" s="20"/>
      <c r="ELK50" s="20"/>
      <c r="ELL50" s="20"/>
      <c r="ELM50" s="20"/>
      <c r="ELN50" s="20"/>
      <c r="ELO50" s="20"/>
      <c r="ELP50" s="20"/>
      <c r="ELQ50" s="20"/>
      <c r="ELR50" s="20"/>
      <c r="ELS50" s="20"/>
      <c r="ELT50" s="20"/>
      <c r="ELU50" s="20"/>
      <c r="ELV50" s="20"/>
      <c r="ELW50" s="20"/>
      <c r="ELX50" s="20"/>
      <c r="ELY50" s="20"/>
      <c r="ELZ50" s="20"/>
      <c r="EMA50" s="20"/>
      <c r="EMB50" s="20"/>
      <c r="EMC50" s="20"/>
      <c r="EMD50" s="20"/>
      <c r="EME50" s="20"/>
      <c r="EMF50" s="20"/>
      <c r="EMG50" s="20"/>
      <c r="EMH50" s="20"/>
      <c r="EMI50" s="20"/>
      <c r="EMJ50" s="20"/>
      <c r="EMK50" s="20"/>
      <c r="EML50" s="20"/>
      <c r="EMM50" s="20"/>
      <c r="EMN50" s="20"/>
      <c r="EMO50" s="20"/>
      <c r="EMP50" s="20"/>
      <c r="EMQ50" s="20"/>
      <c r="EMR50" s="20"/>
      <c r="EMS50" s="20"/>
      <c r="EMT50" s="20"/>
      <c r="EMU50" s="20"/>
      <c r="EMV50" s="20"/>
      <c r="EMW50" s="20"/>
      <c r="EMX50" s="20"/>
      <c r="EMY50" s="20"/>
      <c r="EMZ50" s="20"/>
      <c r="ENA50" s="20"/>
      <c r="ENB50" s="20"/>
      <c r="ENC50" s="20"/>
      <c r="END50" s="20"/>
      <c r="ENE50" s="20"/>
      <c r="ENF50" s="20"/>
      <c r="ENG50" s="20"/>
      <c r="ENH50" s="20"/>
      <c r="ENI50" s="20"/>
      <c r="ENJ50" s="20"/>
      <c r="ENK50" s="20"/>
      <c r="ENL50" s="20"/>
      <c r="ENM50" s="20"/>
      <c r="ENN50" s="20"/>
      <c r="ENO50" s="20"/>
      <c r="ENP50" s="20"/>
      <c r="ENQ50" s="20"/>
      <c r="ENR50" s="20"/>
      <c r="ENS50" s="20"/>
      <c r="ENT50" s="20"/>
      <c r="ENU50" s="20"/>
      <c r="ENV50" s="20"/>
      <c r="ENW50" s="20"/>
      <c r="ENX50" s="20"/>
      <c r="ENY50" s="20"/>
      <c r="ENZ50" s="20"/>
      <c r="EOA50" s="20"/>
      <c r="EOB50" s="20"/>
      <c r="EOC50" s="20"/>
      <c r="EOD50" s="20"/>
      <c r="EOE50" s="20"/>
      <c r="EOF50" s="20"/>
      <c r="EOG50" s="20"/>
      <c r="EOH50" s="20"/>
      <c r="EOI50" s="20"/>
      <c r="EOJ50" s="20"/>
      <c r="EOK50" s="20"/>
      <c r="EOL50" s="20"/>
      <c r="EOM50" s="20"/>
      <c r="EON50" s="20"/>
      <c r="EOO50" s="20"/>
      <c r="EOP50" s="20"/>
      <c r="EOQ50" s="20"/>
      <c r="EOR50" s="20"/>
      <c r="EOS50" s="20"/>
      <c r="EOT50" s="20"/>
      <c r="EOU50" s="20"/>
      <c r="EOV50" s="20"/>
      <c r="EOW50" s="20"/>
      <c r="EOX50" s="20"/>
      <c r="EOY50" s="20"/>
      <c r="EOZ50" s="20"/>
      <c r="EPA50" s="20"/>
      <c r="EPB50" s="20"/>
      <c r="EPC50" s="20"/>
      <c r="EPD50" s="20"/>
      <c r="EPE50" s="20"/>
      <c r="EPF50" s="20"/>
      <c r="EPG50" s="20"/>
      <c r="EPH50" s="20"/>
      <c r="EPI50" s="20"/>
      <c r="EPJ50" s="20"/>
      <c r="EPK50" s="20"/>
      <c r="EPL50" s="20"/>
      <c r="EPM50" s="20"/>
      <c r="EPN50" s="20"/>
      <c r="EPO50" s="20"/>
      <c r="EPP50" s="20"/>
      <c r="EPQ50" s="20"/>
      <c r="EPR50" s="20"/>
      <c r="EPS50" s="20"/>
      <c r="EPT50" s="20"/>
      <c r="EPU50" s="20"/>
      <c r="EPV50" s="20"/>
      <c r="EPW50" s="20"/>
      <c r="EPX50" s="20"/>
      <c r="EPY50" s="20"/>
      <c r="EPZ50" s="20"/>
      <c r="EQA50" s="20"/>
      <c r="EQB50" s="20"/>
      <c r="EQC50" s="20"/>
      <c r="EQD50" s="20"/>
      <c r="EQE50" s="20"/>
      <c r="EQF50" s="20"/>
      <c r="EQG50" s="20"/>
      <c r="EQH50" s="20"/>
      <c r="EQI50" s="20"/>
      <c r="EQJ50" s="20"/>
      <c r="EQK50" s="20"/>
      <c r="EQL50" s="20"/>
      <c r="EQM50" s="20"/>
      <c r="EQN50" s="20"/>
      <c r="EQO50" s="20"/>
      <c r="EQP50" s="20"/>
      <c r="EQQ50" s="20"/>
      <c r="EQR50" s="20"/>
      <c r="EQS50" s="20"/>
      <c r="EQT50" s="20"/>
      <c r="EQU50" s="20"/>
      <c r="EQV50" s="20"/>
      <c r="EQW50" s="20"/>
      <c r="EQX50" s="20"/>
      <c r="EQY50" s="20"/>
      <c r="EQZ50" s="20"/>
      <c r="ERA50" s="20"/>
      <c r="ERB50" s="20"/>
      <c r="ERC50" s="20"/>
      <c r="ERD50" s="20"/>
      <c r="ERE50" s="20"/>
      <c r="ERF50" s="20"/>
      <c r="ERG50" s="20"/>
      <c r="ERH50" s="20"/>
      <c r="ERI50" s="20"/>
      <c r="ERJ50" s="20"/>
      <c r="ERK50" s="20"/>
      <c r="ERL50" s="20"/>
      <c r="ERM50" s="20"/>
      <c r="ERN50" s="20"/>
      <c r="ERO50" s="20"/>
      <c r="ERP50" s="20"/>
      <c r="ERQ50" s="20"/>
      <c r="ERR50" s="20"/>
      <c r="ERS50" s="20"/>
      <c r="ERT50" s="20"/>
      <c r="ERU50" s="20"/>
      <c r="ERV50" s="20"/>
      <c r="ERW50" s="20"/>
      <c r="ERX50" s="20"/>
      <c r="ERY50" s="20"/>
      <c r="ERZ50" s="20"/>
      <c r="ESA50" s="20"/>
      <c r="ESB50" s="20"/>
      <c r="ESC50" s="20"/>
      <c r="ESD50" s="20"/>
      <c r="ESE50" s="20"/>
      <c r="ESF50" s="20"/>
      <c r="ESG50" s="20"/>
      <c r="ESH50" s="20"/>
      <c r="ESI50" s="20"/>
      <c r="ESJ50" s="20"/>
      <c r="ESK50" s="20"/>
      <c r="ESL50" s="20"/>
      <c r="ESM50" s="20"/>
      <c r="ESN50" s="20"/>
      <c r="ESO50" s="20"/>
      <c r="ESP50" s="20"/>
      <c r="ESQ50" s="20"/>
      <c r="ESR50" s="20"/>
      <c r="ESS50" s="20"/>
      <c r="EST50" s="20"/>
      <c r="ESU50" s="20"/>
      <c r="ESV50" s="20"/>
      <c r="ESW50" s="20"/>
      <c r="ESX50" s="20"/>
      <c r="ESY50" s="20"/>
      <c r="ESZ50" s="20"/>
      <c r="ETA50" s="20"/>
      <c r="ETB50" s="20"/>
      <c r="ETC50" s="20"/>
      <c r="ETD50" s="20"/>
      <c r="ETE50" s="20"/>
      <c r="ETF50" s="20"/>
      <c r="ETG50" s="20"/>
      <c r="ETH50" s="20"/>
      <c r="ETI50" s="20"/>
      <c r="ETJ50" s="20"/>
      <c r="ETK50" s="20"/>
      <c r="ETL50" s="20"/>
      <c r="ETM50" s="20"/>
      <c r="ETN50" s="20"/>
      <c r="ETO50" s="20"/>
      <c r="ETP50" s="20"/>
      <c r="ETQ50" s="20"/>
      <c r="ETR50" s="20"/>
      <c r="ETS50" s="20"/>
      <c r="ETT50" s="20"/>
      <c r="ETU50" s="20"/>
      <c r="ETV50" s="20"/>
      <c r="ETW50" s="20"/>
      <c r="ETX50" s="20"/>
      <c r="ETY50" s="20"/>
      <c r="ETZ50" s="20"/>
      <c r="EUA50" s="20"/>
      <c r="EUB50" s="20"/>
      <c r="EUC50" s="20"/>
      <c r="EUD50" s="20"/>
      <c r="EUE50" s="20"/>
      <c r="EUF50" s="20"/>
      <c r="EUG50" s="20"/>
      <c r="EUH50" s="20"/>
      <c r="EUI50" s="20"/>
      <c r="EUJ50" s="20"/>
      <c r="EUK50" s="20"/>
      <c r="EUL50" s="20"/>
      <c r="EUM50" s="20"/>
      <c r="EUN50" s="20"/>
      <c r="EUO50" s="20"/>
      <c r="EUP50" s="20"/>
      <c r="EUQ50" s="20"/>
      <c r="EUR50" s="20"/>
      <c r="EUS50" s="20"/>
      <c r="EUT50" s="20"/>
      <c r="EUU50" s="20"/>
      <c r="EUV50" s="20"/>
      <c r="EUW50" s="20"/>
      <c r="EUX50" s="20"/>
      <c r="EUY50" s="20"/>
      <c r="EUZ50" s="20"/>
      <c r="EVA50" s="20"/>
      <c r="EVB50" s="20"/>
      <c r="EVC50" s="20"/>
      <c r="EVD50" s="20"/>
      <c r="EVE50" s="20"/>
      <c r="EVF50" s="20"/>
      <c r="EVG50" s="20"/>
      <c r="EVH50" s="20"/>
      <c r="EVI50" s="20"/>
      <c r="EVJ50" s="20"/>
      <c r="EVK50" s="20"/>
      <c r="EVL50" s="20"/>
      <c r="EVM50" s="20"/>
      <c r="EVN50" s="20"/>
      <c r="EVO50" s="20"/>
      <c r="EVP50" s="20"/>
      <c r="EVQ50" s="20"/>
      <c r="EVR50" s="20"/>
      <c r="EVS50" s="20"/>
      <c r="EVT50" s="20"/>
      <c r="EVU50" s="20"/>
      <c r="EVV50" s="20"/>
      <c r="EVW50" s="20"/>
      <c r="EVX50" s="20"/>
      <c r="EVY50" s="20"/>
      <c r="EVZ50" s="20"/>
      <c r="EWA50" s="20"/>
      <c r="EWB50" s="20"/>
      <c r="EWC50" s="20"/>
      <c r="EWD50" s="20"/>
      <c r="EWE50" s="20"/>
      <c r="EWF50" s="20"/>
      <c r="EWG50" s="20"/>
      <c r="EWH50" s="20"/>
      <c r="EWI50" s="20"/>
      <c r="EWJ50" s="20"/>
      <c r="EWK50" s="20"/>
      <c r="EWL50" s="20"/>
      <c r="EWM50" s="20"/>
      <c r="EWN50" s="20"/>
      <c r="EWO50" s="20"/>
      <c r="EWP50" s="20"/>
      <c r="EWQ50" s="20"/>
      <c r="EWR50" s="20"/>
      <c r="EWS50" s="20"/>
      <c r="EWT50" s="20"/>
      <c r="EWU50" s="20"/>
      <c r="EWV50" s="20"/>
      <c r="EWW50" s="20"/>
      <c r="EWX50" s="20"/>
      <c r="EWY50" s="20"/>
      <c r="EWZ50" s="20"/>
      <c r="EXA50" s="20"/>
      <c r="EXB50" s="20"/>
      <c r="EXC50" s="20"/>
      <c r="EXD50" s="20"/>
      <c r="EXE50" s="20"/>
      <c r="EXF50" s="20"/>
      <c r="EXG50" s="20"/>
      <c r="EXH50" s="20"/>
      <c r="EXI50" s="20"/>
      <c r="EXJ50" s="20"/>
      <c r="EXK50" s="20"/>
      <c r="EXL50" s="20"/>
      <c r="EXM50" s="20"/>
      <c r="EXN50" s="20"/>
      <c r="EXO50" s="20"/>
      <c r="EXP50" s="20"/>
      <c r="EXQ50" s="20"/>
      <c r="EXR50" s="20"/>
      <c r="EXS50" s="20"/>
      <c r="EXT50" s="20"/>
      <c r="EXU50" s="20"/>
      <c r="EXV50" s="20"/>
      <c r="EXW50" s="20"/>
      <c r="EXX50" s="20"/>
      <c r="EXY50" s="20"/>
      <c r="EXZ50" s="20"/>
      <c r="EYA50" s="20"/>
      <c r="EYB50" s="20"/>
      <c r="EYC50" s="20"/>
      <c r="EYD50" s="20"/>
      <c r="EYE50" s="20"/>
      <c r="EYF50" s="20"/>
      <c r="EYG50" s="20"/>
      <c r="EYH50" s="20"/>
      <c r="EYI50" s="20"/>
      <c r="EYJ50" s="20"/>
      <c r="EYK50" s="20"/>
      <c r="EYL50" s="20"/>
      <c r="EYM50" s="20"/>
      <c r="EYN50" s="20"/>
      <c r="EYO50" s="20"/>
      <c r="EYP50" s="20"/>
      <c r="EYQ50" s="20"/>
      <c r="EYR50" s="20"/>
      <c r="EYS50" s="20"/>
      <c r="EYT50" s="20"/>
      <c r="EYU50" s="20"/>
      <c r="EYV50" s="20"/>
      <c r="EYW50" s="20"/>
      <c r="EYX50" s="20"/>
      <c r="EYY50" s="20"/>
      <c r="EYZ50" s="20"/>
      <c r="EZA50" s="20"/>
      <c r="EZB50" s="20"/>
      <c r="EZC50" s="20"/>
      <c r="EZD50" s="20"/>
      <c r="EZE50" s="20"/>
      <c r="EZF50" s="20"/>
      <c r="EZG50" s="20"/>
      <c r="EZH50" s="20"/>
      <c r="EZI50" s="20"/>
      <c r="EZJ50" s="20"/>
      <c r="EZK50" s="20"/>
      <c r="EZL50" s="20"/>
      <c r="EZM50" s="20"/>
      <c r="EZN50" s="20"/>
      <c r="EZO50" s="20"/>
      <c r="EZP50" s="20"/>
      <c r="EZQ50" s="20"/>
      <c r="EZR50" s="20"/>
      <c r="EZS50" s="20"/>
      <c r="EZT50" s="20"/>
      <c r="EZU50" s="20"/>
      <c r="EZV50" s="20"/>
      <c r="EZW50" s="20"/>
      <c r="EZX50" s="20"/>
      <c r="EZY50" s="20"/>
      <c r="EZZ50" s="20"/>
      <c r="FAA50" s="20"/>
      <c r="FAB50" s="20"/>
      <c r="FAC50" s="20"/>
      <c r="FAD50" s="20"/>
      <c r="FAE50" s="20"/>
      <c r="FAF50" s="20"/>
      <c r="FAG50" s="20"/>
      <c r="FAH50" s="20"/>
      <c r="FAI50" s="20"/>
      <c r="FAJ50" s="20"/>
      <c r="FAK50" s="20"/>
      <c r="FAL50" s="20"/>
      <c r="FAM50" s="20"/>
      <c r="FAN50" s="20"/>
      <c r="FAO50" s="20"/>
      <c r="FAP50" s="20"/>
      <c r="FAQ50" s="20"/>
      <c r="FAR50" s="20"/>
      <c r="FAS50" s="20"/>
      <c r="FAT50" s="20"/>
      <c r="FAU50" s="20"/>
      <c r="FAV50" s="20"/>
      <c r="FAW50" s="20"/>
      <c r="FAX50" s="20"/>
      <c r="FAY50" s="20"/>
      <c r="FAZ50" s="20"/>
      <c r="FBA50" s="20"/>
      <c r="FBB50" s="20"/>
      <c r="FBC50" s="20"/>
      <c r="FBD50" s="20"/>
      <c r="FBE50" s="20"/>
      <c r="FBF50" s="20"/>
      <c r="FBG50" s="20"/>
      <c r="FBH50" s="20"/>
      <c r="FBI50" s="20"/>
      <c r="FBJ50" s="20"/>
      <c r="FBK50" s="20"/>
      <c r="FBL50" s="20"/>
      <c r="FBM50" s="20"/>
      <c r="FBN50" s="20"/>
      <c r="FBO50" s="20"/>
      <c r="FBP50" s="20"/>
      <c r="FBQ50" s="20"/>
      <c r="FBR50" s="20"/>
      <c r="FBS50" s="20"/>
      <c r="FBT50" s="20"/>
      <c r="FBU50" s="20"/>
      <c r="FBV50" s="20"/>
      <c r="FBW50" s="20"/>
      <c r="FBX50" s="20"/>
      <c r="FBY50" s="20"/>
      <c r="FBZ50" s="20"/>
      <c r="FCA50" s="20"/>
      <c r="FCB50" s="20"/>
      <c r="FCC50" s="20"/>
      <c r="FCD50" s="20"/>
      <c r="FCE50" s="20"/>
      <c r="FCF50" s="20"/>
      <c r="FCG50" s="20"/>
      <c r="FCH50" s="20"/>
      <c r="FCI50" s="20"/>
      <c r="FCJ50" s="20"/>
      <c r="FCK50" s="20"/>
      <c r="FCL50" s="20"/>
      <c r="FCM50" s="20"/>
      <c r="FCN50" s="20"/>
      <c r="FCO50" s="20"/>
      <c r="FCP50" s="20"/>
      <c r="FCQ50" s="20"/>
      <c r="FCR50" s="20"/>
      <c r="FCS50" s="20"/>
      <c r="FCT50" s="20"/>
      <c r="FCU50" s="20"/>
      <c r="FCV50" s="20"/>
      <c r="FCW50" s="20"/>
      <c r="FCX50" s="20"/>
      <c r="FCY50" s="20"/>
      <c r="FCZ50" s="20"/>
      <c r="FDA50" s="20"/>
      <c r="FDB50" s="20"/>
      <c r="FDC50" s="20"/>
      <c r="FDD50" s="20"/>
      <c r="FDE50" s="20"/>
      <c r="FDF50" s="20"/>
      <c r="FDG50" s="20"/>
      <c r="FDH50" s="20"/>
      <c r="FDI50" s="20"/>
      <c r="FDJ50" s="20"/>
      <c r="FDK50" s="20"/>
      <c r="FDL50" s="20"/>
      <c r="FDM50" s="20"/>
      <c r="FDN50" s="20"/>
      <c r="FDO50" s="20"/>
      <c r="FDP50" s="20"/>
      <c r="FDQ50" s="20"/>
      <c r="FDR50" s="20"/>
      <c r="FDS50" s="20"/>
      <c r="FDT50" s="20"/>
      <c r="FDU50" s="20"/>
      <c r="FDV50" s="20"/>
      <c r="FDW50" s="20"/>
      <c r="FDX50" s="20"/>
      <c r="FDY50" s="20"/>
      <c r="FDZ50" s="20"/>
      <c r="FEA50" s="20"/>
      <c r="FEB50" s="20"/>
      <c r="FEC50" s="20"/>
      <c r="FED50" s="20"/>
      <c r="FEE50" s="20"/>
      <c r="FEF50" s="20"/>
      <c r="FEG50" s="20"/>
      <c r="FEH50" s="20"/>
      <c r="FEI50" s="20"/>
      <c r="FEJ50" s="20"/>
      <c r="FEK50" s="20"/>
      <c r="FEL50" s="20"/>
      <c r="FEM50" s="20"/>
      <c r="FEN50" s="20"/>
      <c r="FEO50" s="20"/>
      <c r="FEP50" s="20"/>
      <c r="FEQ50" s="20"/>
      <c r="FER50" s="20"/>
      <c r="FES50" s="20"/>
      <c r="FET50" s="20"/>
      <c r="FEU50" s="20"/>
      <c r="FEV50" s="20"/>
      <c r="FEW50" s="20"/>
      <c r="FEX50" s="20"/>
      <c r="FEY50" s="20"/>
      <c r="FEZ50" s="20"/>
      <c r="FFA50" s="20"/>
      <c r="FFB50" s="20"/>
      <c r="FFC50" s="20"/>
      <c r="FFD50" s="20"/>
      <c r="FFE50" s="20"/>
      <c r="FFF50" s="20"/>
      <c r="FFG50" s="20"/>
      <c r="FFH50" s="20"/>
      <c r="FFI50" s="20"/>
      <c r="FFJ50" s="20"/>
      <c r="FFK50" s="20"/>
      <c r="FFL50" s="20"/>
      <c r="FFM50" s="20"/>
      <c r="FFN50" s="20"/>
      <c r="FFO50" s="20"/>
      <c r="FFP50" s="20"/>
      <c r="FFQ50" s="20"/>
      <c r="FFR50" s="20"/>
      <c r="FFS50" s="20"/>
      <c r="FFT50" s="20"/>
      <c r="FFU50" s="20"/>
      <c r="FFV50" s="20"/>
      <c r="FFW50" s="20"/>
      <c r="FFX50" s="20"/>
      <c r="FFY50" s="20"/>
      <c r="FFZ50" s="20"/>
      <c r="FGA50" s="20"/>
      <c r="FGB50" s="20"/>
      <c r="FGC50" s="20"/>
      <c r="FGD50" s="20"/>
      <c r="FGE50" s="20"/>
      <c r="FGF50" s="20"/>
      <c r="FGG50" s="20"/>
      <c r="FGH50" s="20"/>
      <c r="FGI50" s="20"/>
      <c r="FGJ50" s="20"/>
      <c r="FGK50" s="20"/>
      <c r="FGL50" s="20"/>
      <c r="FGM50" s="20"/>
      <c r="FGN50" s="20"/>
      <c r="FGO50" s="20"/>
      <c r="FGP50" s="20"/>
      <c r="FGQ50" s="20"/>
      <c r="FGR50" s="20"/>
      <c r="FGS50" s="20"/>
      <c r="FGT50" s="20"/>
      <c r="FGU50" s="20"/>
      <c r="FGV50" s="20"/>
      <c r="FGW50" s="20"/>
      <c r="FGX50" s="20"/>
      <c r="FGY50" s="20"/>
      <c r="FGZ50" s="20"/>
      <c r="FHA50" s="20"/>
      <c r="FHB50" s="20"/>
      <c r="FHC50" s="20"/>
      <c r="FHD50" s="20"/>
      <c r="FHE50" s="20"/>
      <c r="FHF50" s="20"/>
      <c r="FHG50" s="20"/>
      <c r="FHH50" s="20"/>
      <c r="FHI50" s="20"/>
      <c r="FHJ50" s="20"/>
      <c r="FHK50" s="20"/>
      <c r="FHL50" s="20"/>
      <c r="FHM50" s="20"/>
      <c r="FHN50" s="20"/>
      <c r="FHO50" s="20"/>
      <c r="FHP50" s="20"/>
      <c r="FHQ50" s="20"/>
      <c r="FHR50" s="20"/>
      <c r="FHS50" s="20"/>
      <c r="FHT50" s="20"/>
      <c r="FHU50" s="20"/>
      <c r="FHV50" s="20"/>
      <c r="FHW50" s="20"/>
      <c r="FHX50" s="20"/>
      <c r="FHY50" s="20"/>
      <c r="FHZ50" s="20"/>
      <c r="FIA50" s="20"/>
      <c r="FIB50" s="20"/>
      <c r="FIC50" s="20"/>
      <c r="FID50" s="20"/>
      <c r="FIE50" s="20"/>
      <c r="FIF50" s="20"/>
      <c r="FIG50" s="20"/>
      <c r="FIH50" s="20"/>
      <c r="FII50" s="20"/>
      <c r="FIJ50" s="20"/>
      <c r="FIK50" s="20"/>
      <c r="FIL50" s="20"/>
      <c r="FIM50" s="20"/>
      <c r="FIN50" s="20"/>
      <c r="FIO50" s="20"/>
      <c r="FIP50" s="20"/>
      <c r="FIQ50" s="20"/>
      <c r="FIR50" s="20"/>
      <c r="FIS50" s="20"/>
      <c r="FIT50" s="20"/>
      <c r="FIU50" s="20"/>
      <c r="FIV50" s="20"/>
      <c r="FIW50" s="20"/>
      <c r="FIX50" s="20"/>
      <c r="FIY50" s="20"/>
      <c r="FIZ50" s="20"/>
      <c r="FJA50" s="20"/>
      <c r="FJB50" s="20"/>
      <c r="FJC50" s="20"/>
      <c r="FJD50" s="20"/>
      <c r="FJE50" s="20"/>
      <c r="FJF50" s="20"/>
      <c r="FJG50" s="20"/>
      <c r="FJH50" s="20"/>
      <c r="FJI50" s="20"/>
      <c r="FJJ50" s="20"/>
      <c r="FJK50" s="20"/>
      <c r="FJL50" s="20"/>
      <c r="FJM50" s="20"/>
      <c r="FJN50" s="20"/>
      <c r="FJO50" s="20"/>
      <c r="FJP50" s="20"/>
      <c r="FJQ50" s="20"/>
      <c r="FJR50" s="20"/>
      <c r="FJS50" s="20"/>
      <c r="FJT50" s="20"/>
      <c r="FJU50" s="20"/>
      <c r="FJV50" s="20"/>
      <c r="FJW50" s="20"/>
      <c r="FJX50" s="20"/>
      <c r="FJY50" s="20"/>
      <c r="FJZ50" s="20"/>
      <c r="FKA50" s="20"/>
      <c r="FKB50" s="20"/>
      <c r="FKC50" s="20"/>
      <c r="FKD50" s="20"/>
      <c r="FKE50" s="20"/>
      <c r="FKF50" s="20"/>
      <c r="FKG50" s="20"/>
      <c r="FKH50" s="20"/>
      <c r="FKI50" s="20"/>
      <c r="FKJ50" s="20"/>
      <c r="FKK50" s="20"/>
      <c r="FKL50" s="20"/>
      <c r="FKM50" s="20"/>
      <c r="FKN50" s="20"/>
      <c r="FKO50" s="20"/>
      <c r="FKP50" s="20"/>
      <c r="FKQ50" s="20"/>
      <c r="FKR50" s="20"/>
      <c r="FKS50" s="20"/>
      <c r="FKT50" s="20"/>
      <c r="FKU50" s="20"/>
      <c r="FKV50" s="20"/>
      <c r="FKW50" s="20"/>
      <c r="FKX50" s="20"/>
      <c r="FKY50" s="20"/>
      <c r="FKZ50" s="20"/>
      <c r="FLA50" s="20"/>
      <c r="FLB50" s="20"/>
      <c r="FLC50" s="20"/>
      <c r="FLD50" s="20"/>
      <c r="FLE50" s="20"/>
      <c r="FLF50" s="20"/>
      <c r="FLG50" s="20"/>
      <c r="FLH50" s="20"/>
      <c r="FLI50" s="20"/>
      <c r="FLJ50" s="20"/>
      <c r="FLK50" s="20"/>
      <c r="FLL50" s="20"/>
      <c r="FLM50" s="20"/>
      <c r="FLN50" s="20"/>
      <c r="FLO50" s="20"/>
      <c r="FLP50" s="20"/>
      <c r="FLQ50" s="20"/>
      <c r="FLR50" s="20"/>
      <c r="FLS50" s="20"/>
      <c r="FLT50" s="20"/>
      <c r="FLU50" s="20"/>
      <c r="FLV50" s="20"/>
      <c r="FLW50" s="20"/>
      <c r="FLX50" s="20"/>
      <c r="FLY50" s="20"/>
      <c r="FLZ50" s="20"/>
      <c r="FMA50" s="20"/>
      <c r="FMB50" s="20"/>
      <c r="FMC50" s="20"/>
      <c r="FMD50" s="20"/>
      <c r="FME50" s="20"/>
      <c r="FMF50" s="20"/>
      <c r="FMG50" s="20"/>
      <c r="FMH50" s="20"/>
      <c r="FMI50" s="20"/>
      <c r="FMJ50" s="20"/>
      <c r="FMK50" s="20"/>
      <c r="FML50" s="20"/>
      <c r="FMM50" s="20"/>
      <c r="FMN50" s="20"/>
      <c r="FMO50" s="20"/>
      <c r="FMP50" s="20"/>
      <c r="FMQ50" s="20"/>
      <c r="FMR50" s="20"/>
      <c r="FMS50" s="20"/>
      <c r="FMT50" s="20"/>
      <c r="FMU50" s="20"/>
      <c r="FMV50" s="20"/>
      <c r="FMW50" s="20"/>
      <c r="FMX50" s="20"/>
      <c r="FMY50" s="20"/>
      <c r="FMZ50" s="20"/>
      <c r="FNA50" s="20"/>
      <c r="FNB50" s="20"/>
      <c r="FNC50" s="20"/>
      <c r="FND50" s="20"/>
      <c r="FNE50" s="20"/>
      <c r="FNF50" s="20"/>
      <c r="FNG50" s="20"/>
      <c r="FNH50" s="20"/>
      <c r="FNI50" s="20"/>
      <c r="FNJ50" s="20"/>
      <c r="FNK50" s="20"/>
      <c r="FNL50" s="20"/>
      <c r="FNM50" s="20"/>
      <c r="FNN50" s="20"/>
      <c r="FNO50" s="20"/>
      <c r="FNP50" s="20"/>
      <c r="FNQ50" s="20"/>
      <c r="FNR50" s="20"/>
      <c r="FNS50" s="20"/>
      <c r="FNT50" s="20"/>
      <c r="FNU50" s="20"/>
      <c r="FNV50" s="20"/>
      <c r="FNW50" s="20"/>
      <c r="FNX50" s="20"/>
      <c r="FNY50" s="20"/>
      <c r="FNZ50" s="20"/>
      <c r="FOA50" s="20"/>
      <c r="FOB50" s="20"/>
      <c r="FOC50" s="20"/>
      <c r="FOD50" s="20"/>
      <c r="FOE50" s="20"/>
      <c r="FOF50" s="20"/>
      <c r="FOG50" s="20"/>
      <c r="FOH50" s="20"/>
      <c r="FOI50" s="20"/>
      <c r="FOJ50" s="20"/>
      <c r="FOK50" s="20"/>
      <c r="FOL50" s="20"/>
      <c r="FOM50" s="20"/>
      <c r="FON50" s="20"/>
      <c r="FOO50" s="20"/>
      <c r="FOP50" s="20"/>
      <c r="FOQ50" s="20"/>
      <c r="FOR50" s="20"/>
      <c r="FOS50" s="20"/>
      <c r="FOT50" s="20"/>
      <c r="FOU50" s="20"/>
      <c r="FOV50" s="20"/>
      <c r="FOW50" s="20"/>
      <c r="FOX50" s="20"/>
      <c r="FOY50" s="20"/>
      <c r="FOZ50" s="20"/>
      <c r="FPA50" s="20"/>
      <c r="FPB50" s="20"/>
      <c r="FPC50" s="20"/>
      <c r="FPD50" s="20"/>
      <c r="FPE50" s="20"/>
      <c r="FPF50" s="20"/>
      <c r="FPG50" s="20"/>
      <c r="FPH50" s="20"/>
      <c r="FPI50" s="20"/>
      <c r="FPJ50" s="20"/>
      <c r="FPK50" s="20"/>
      <c r="FPL50" s="20"/>
      <c r="FPM50" s="20"/>
      <c r="FPN50" s="20"/>
      <c r="FPO50" s="20"/>
      <c r="FPP50" s="20"/>
      <c r="FPQ50" s="20"/>
      <c r="FPR50" s="20"/>
      <c r="FPS50" s="20"/>
      <c r="FPT50" s="20"/>
      <c r="FPU50" s="20"/>
      <c r="FPV50" s="20"/>
      <c r="FPW50" s="20"/>
      <c r="FPX50" s="20"/>
      <c r="FPY50" s="20"/>
      <c r="FPZ50" s="20"/>
      <c r="FQA50" s="20"/>
      <c r="FQB50" s="20"/>
      <c r="FQC50" s="20"/>
      <c r="FQD50" s="20"/>
      <c r="FQE50" s="20"/>
      <c r="FQF50" s="20"/>
      <c r="FQG50" s="20"/>
      <c r="FQH50" s="20"/>
      <c r="FQI50" s="20"/>
      <c r="FQJ50" s="20"/>
      <c r="FQK50" s="20"/>
      <c r="FQL50" s="20"/>
      <c r="FQM50" s="20"/>
      <c r="FQN50" s="20"/>
      <c r="FQO50" s="20"/>
      <c r="FQP50" s="20"/>
      <c r="FQQ50" s="20"/>
      <c r="FQR50" s="20"/>
      <c r="FQS50" s="20"/>
      <c r="FQT50" s="20"/>
      <c r="FQU50" s="20"/>
      <c r="FQV50" s="20"/>
      <c r="FQW50" s="20"/>
      <c r="FQX50" s="20"/>
      <c r="FQY50" s="20"/>
      <c r="FQZ50" s="20"/>
      <c r="FRA50" s="20"/>
      <c r="FRB50" s="20"/>
      <c r="FRC50" s="20"/>
      <c r="FRD50" s="20"/>
      <c r="FRE50" s="20"/>
      <c r="FRF50" s="20"/>
      <c r="FRG50" s="20"/>
      <c r="FRH50" s="20"/>
      <c r="FRI50" s="20"/>
      <c r="FRJ50" s="20"/>
      <c r="FRK50" s="20"/>
      <c r="FRL50" s="20"/>
      <c r="FRM50" s="20"/>
      <c r="FRN50" s="20"/>
      <c r="FRO50" s="20"/>
      <c r="FRP50" s="20"/>
      <c r="FRQ50" s="20"/>
      <c r="FRR50" s="20"/>
      <c r="FRS50" s="20"/>
      <c r="FRT50" s="20"/>
      <c r="FRU50" s="20"/>
      <c r="FRV50" s="20"/>
      <c r="FRW50" s="20"/>
      <c r="FRX50" s="20"/>
      <c r="FRY50" s="20"/>
      <c r="FRZ50" s="20"/>
      <c r="FSA50" s="20"/>
      <c r="FSB50" s="20"/>
      <c r="FSC50" s="20"/>
      <c r="FSD50" s="20"/>
      <c r="FSE50" s="20"/>
      <c r="FSF50" s="20"/>
      <c r="FSG50" s="20"/>
      <c r="FSH50" s="20"/>
      <c r="FSI50" s="20"/>
      <c r="FSJ50" s="20"/>
      <c r="FSK50" s="20"/>
      <c r="FSL50" s="20"/>
      <c r="FSM50" s="20"/>
      <c r="FSN50" s="20"/>
      <c r="FSO50" s="20"/>
      <c r="FSP50" s="20"/>
      <c r="FSQ50" s="20"/>
      <c r="FSR50" s="20"/>
      <c r="FSS50" s="20"/>
      <c r="FST50" s="20"/>
      <c r="FSU50" s="20"/>
      <c r="FSV50" s="20"/>
      <c r="FSW50" s="20"/>
      <c r="FSX50" s="20"/>
      <c r="FSY50" s="20"/>
      <c r="FSZ50" s="20"/>
      <c r="FTA50" s="20"/>
      <c r="FTB50" s="20"/>
      <c r="FTC50" s="20"/>
      <c r="FTD50" s="20"/>
      <c r="FTE50" s="20"/>
      <c r="FTF50" s="20"/>
      <c r="FTG50" s="20"/>
      <c r="FTH50" s="20"/>
      <c r="FTI50" s="20"/>
      <c r="FTJ50" s="20"/>
      <c r="FTK50" s="20"/>
      <c r="FTL50" s="20"/>
      <c r="FTM50" s="20"/>
      <c r="FTN50" s="20"/>
      <c r="FTO50" s="20"/>
      <c r="FTP50" s="20"/>
      <c r="FTQ50" s="20"/>
      <c r="FTR50" s="20"/>
      <c r="FTS50" s="20"/>
      <c r="FTT50" s="20"/>
      <c r="FTU50" s="20"/>
      <c r="FTV50" s="20"/>
      <c r="FTW50" s="20"/>
      <c r="FTX50" s="20"/>
      <c r="FTY50" s="20"/>
      <c r="FTZ50" s="20"/>
      <c r="FUA50" s="20"/>
      <c r="FUB50" s="20"/>
      <c r="FUC50" s="20"/>
      <c r="FUD50" s="20"/>
      <c r="FUE50" s="20"/>
      <c r="FUF50" s="20"/>
      <c r="FUG50" s="20"/>
      <c r="FUH50" s="20"/>
      <c r="FUI50" s="20"/>
      <c r="FUJ50" s="20"/>
      <c r="FUK50" s="20"/>
      <c r="FUL50" s="20"/>
      <c r="FUM50" s="20"/>
      <c r="FUN50" s="20"/>
      <c r="FUO50" s="20"/>
      <c r="FUP50" s="20"/>
      <c r="FUQ50" s="20"/>
      <c r="FUR50" s="20"/>
      <c r="FUS50" s="20"/>
      <c r="FUT50" s="20"/>
      <c r="FUU50" s="20"/>
      <c r="FUV50" s="20"/>
      <c r="FUW50" s="20"/>
      <c r="FUX50" s="20"/>
      <c r="FUY50" s="20"/>
      <c r="FUZ50" s="20"/>
      <c r="FVA50" s="20"/>
      <c r="FVB50" s="20"/>
      <c r="FVC50" s="20"/>
      <c r="FVD50" s="20"/>
      <c r="FVE50" s="20"/>
      <c r="FVF50" s="20"/>
      <c r="FVG50" s="20"/>
      <c r="FVH50" s="20"/>
      <c r="FVI50" s="20"/>
      <c r="FVJ50" s="20"/>
      <c r="FVK50" s="20"/>
      <c r="FVL50" s="20"/>
      <c r="FVM50" s="20"/>
      <c r="FVN50" s="20"/>
      <c r="FVO50" s="20"/>
      <c r="FVP50" s="20"/>
      <c r="FVQ50" s="20"/>
      <c r="FVR50" s="20"/>
      <c r="FVS50" s="20"/>
      <c r="FVT50" s="20"/>
      <c r="FVU50" s="20"/>
      <c r="FVV50" s="20"/>
      <c r="FVW50" s="20"/>
      <c r="FVX50" s="20"/>
      <c r="FVY50" s="20"/>
      <c r="FVZ50" s="20"/>
      <c r="FWA50" s="20"/>
      <c r="FWB50" s="20"/>
      <c r="FWC50" s="20"/>
      <c r="FWD50" s="20"/>
      <c r="FWE50" s="20"/>
      <c r="FWF50" s="20"/>
      <c r="FWG50" s="20"/>
      <c r="FWH50" s="20"/>
      <c r="FWI50" s="20"/>
      <c r="FWJ50" s="20"/>
      <c r="FWK50" s="20"/>
      <c r="FWL50" s="20"/>
      <c r="FWM50" s="20"/>
      <c r="FWN50" s="20"/>
      <c r="FWO50" s="20"/>
      <c r="FWP50" s="20"/>
      <c r="FWQ50" s="20"/>
      <c r="FWR50" s="20"/>
      <c r="FWS50" s="20"/>
      <c r="FWT50" s="20"/>
      <c r="FWU50" s="20"/>
      <c r="FWV50" s="20"/>
      <c r="FWW50" s="20"/>
      <c r="FWX50" s="20"/>
      <c r="FWY50" s="20"/>
      <c r="FWZ50" s="20"/>
      <c r="FXA50" s="20"/>
      <c r="FXB50" s="20"/>
      <c r="FXC50" s="20"/>
      <c r="FXD50" s="20"/>
      <c r="FXE50" s="20"/>
      <c r="FXF50" s="20"/>
      <c r="FXG50" s="20"/>
      <c r="FXH50" s="20"/>
      <c r="FXI50" s="20"/>
      <c r="FXJ50" s="20"/>
      <c r="FXK50" s="20"/>
      <c r="FXL50" s="20"/>
      <c r="FXM50" s="20"/>
      <c r="FXN50" s="20"/>
      <c r="FXO50" s="20"/>
      <c r="FXP50" s="20"/>
      <c r="FXQ50" s="20"/>
      <c r="FXR50" s="20"/>
      <c r="FXS50" s="20"/>
      <c r="FXT50" s="20"/>
      <c r="FXU50" s="20"/>
      <c r="FXV50" s="20"/>
      <c r="FXW50" s="20"/>
      <c r="FXX50" s="20"/>
      <c r="FXY50" s="20"/>
      <c r="FXZ50" s="20"/>
      <c r="FYA50" s="20"/>
      <c r="FYB50" s="20"/>
      <c r="FYC50" s="20"/>
      <c r="FYD50" s="20"/>
      <c r="FYE50" s="20"/>
      <c r="FYF50" s="20"/>
      <c r="FYG50" s="20"/>
      <c r="FYH50" s="20"/>
      <c r="FYI50" s="20"/>
      <c r="FYJ50" s="20"/>
      <c r="FYK50" s="20"/>
      <c r="FYL50" s="20"/>
      <c r="FYM50" s="20"/>
      <c r="FYN50" s="20"/>
      <c r="FYO50" s="20"/>
      <c r="FYP50" s="20"/>
      <c r="FYQ50" s="20"/>
      <c r="FYR50" s="20"/>
      <c r="FYS50" s="20"/>
      <c r="FYT50" s="20"/>
      <c r="FYU50" s="20"/>
      <c r="FYV50" s="20"/>
      <c r="FYW50" s="20"/>
      <c r="FYX50" s="20"/>
      <c r="FYY50" s="20"/>
      <c r="FYZ50" s="20"/>
      <c r="FZA50" s="20"/>
      <c r="FZB50" s="20"/>
      <c r="FZC50" s="20"/>
      <c r="FZD50" s="20"/>
      <c r="FZE50" s="20"/>
      <c r="FZF50" s="20"/>
      <c r="FZG50" s="20"/>
      <c r="FZH50" s="20"/>
      <c r="FZI50" s="20"/>
      <c r="FZJ50" s="20"/>
      <c r="FZK50" s="20"/>
      <c r="FZL50" s="20"/>
      <c r="FZM50" s="20"/>
      <c r="FZN50" s="20"/>
      <c r="FZO50" s="20"/>
      <c r="FZP50" s="20"/>
      <c r="FZQ50" s="20"/>
      <c r="FZR50" s="20"/>
      <c r="FZS50" s="20"/>
      <c r="FZT50" s="20"/>
      <c r="FZU50" s="20"/>
      <c r="FZV50" s="20"/>
      <c r="FZW50" s="20"/>
      <c r="FZX50" s="20"/>
      <c r="FZY50" s="20"/>
      <c r="FZZ50" s="20"/>
      <c r="GAA50" s="20"/>
      <c r="GAB50" s="20"/>
      <c r="GAC50" s="20"/>
      <c r="GAD50" s="20"/>
      <c r="GAE50" s="20"/>
      <c r="GAF50" s="20"/>
      <c r="GAG50" s="20"/>
      <c r="GAH50" s="20"/>
      <c r="GAI50" s="20"/>
      <c r="GAJ50" s="20"/>
      <c r="GAK50" s="20"/>
      <c r="GAL50" s="20"/>
      <c r="GAM50" s="20"/>
      <c r="GAN50" s="20"/>
      <c r="GAO50" s="20"/>
      <c r="GAP50" s="20"/>
      <c r="GAQ50" s="20"/>
      <c r="GAR50" s="20"/>
      <c r="GAS50" s="20"/>
      <c r="GAT50" s="20"/>
      <c r="GAU50" s="20"/>
      <c r="GAV50" s="20"/>
      <c r="GAW50" s="20"/>
      <c r="GAX50" s="20"/>
      <c r="GAY50" s="20"/>
      <c r="GAZ50" s="20"/>
      <c r="GBA50" s="20"/>
      <c r="GBB50" s="20"/>
      <c r="GBC50" s="20"/>
      <c r="GBD50" s="20"/>
      <c r="GBE50" s="20"/>
      <c r="GBF50" s="20"/>
      <c r="GBG50" s="20"/>
      <c r="GBH50" s="20"/>
      <c r="GBI50" s="20"/>
      <c r="GBJ50" s="20"/>
      <c r="GBK50" s="20"/>
      <c r="GBL50" s="20"/>
      <c r="GBM50" s="20"/>
      <c r="GBN50" s="20"/>
      <c r="GBO50" s="20"/>
      <c r="GBP50" s="20"/>
      <c r="GBQ50" s="20"/>
      <c r="GBR50" s="20"/>
      <c r="GBS50" s="20"/>
      <c r="GBT50" s="20"/>
      <c r="GBU50" s="20"/>
      <c r="GBV50" s="20"/>
      <c r="GBW50" s="20"/>
      <c r="GBX50" s="20"/>
      <c r="GBY50" s="20"/>
      <c r="GBZ50" s="20"/>
      <c r="GCA50" s="20"/>
      <c r="GCB50" s="20"/>
      <c r="GCC50" s="20"/>
      <c r="GCD50" s="20"/>
      <c r="GCE50" s="20"/>
      <c r="GCF50" s="20"/>
      <c r="GCG50" s="20"/>
      <c r="GCH50" s="20"/>
      <c r="GCI50" s="20"/>
      <c r="GCJ50" s="20"/>
      <c r="GCK50" s="20"/>
      <c r="GCL50" s="20"/>
      <c r="GCM50" s="20"/>
      <c r="GCN50" s="20"/>
      <c r="GCO50" s="20"/>
      <c r="GCP50" s="20"/>
      <c r="GCQ50" s="20"/>
      <c r="GCR50" s="20"/>
      <c r="GCS50" s="20"/>
      <c r="GCT50" s="20"/>
      <c r="GCU50" s="20"/>
      <c r="GCV50" s="20"/>
      <c r="GCW50" s="20"/>
      <c r="GCX50" s="20"/>
      <c r="GCY50" s="20"/>
      <c r="GCZ50" s="20"/>
      <c r="GDA50" s="20"/>
      <c r="GDB50" s="20"/>
      <c r="GDC50" s="20"/>
      <c r="GDD50" s="20"/>
      <c r="GDE50" s="20"/>
      <c r="GDF50" s="20"/>
      <c r="GDG50" s="20"/>
      <c r="GDH50" s="20"/>
      <c r="GDI50" s="20"/>
      <c r="GDJ50" s="20"/>
      <c r="GDK50" s="20"/>
      <c r="GDL50" s="20"/>
      <c r="GDM50" s="20"/>
      <c r="GDN50" s="20"/>
      <c r="GDO50" s="20"/>
      <c r="GDP50" s="20"/>
      <c r="GDQ50" s="20"/>
      <c r="GDR50" s="20"/>
      <c r="GDS50" s="20"/>
      <c r="GDT50" s="20"/>
      <c r="GDU50" s="20"/>
      <c r="GDV50" s="20"/>
      <c r="GDW50" s="20"/>
      <c r="GDX50" s="20"/>
      <c r="GDY50" s="20"/>
      <c r="GDZ50" s="20"/>
      <c r="GEA50" s="20"/>
      <c r="GEB50" s="20"/>
      <c r="GEC50" s="20"/>
      <c r="GED50" s="20"/>
      <c r="GEE50" s="20"/>
      <c r="GEF50" s="20"/>
      <c r="GEG50" s="20"/>
      <c r="GEH50" s="20"/>
      <c r="GEI50" s="20"/>
      <c r="GEJ50" s="20"/>
      <c r="GEK50" s="20"/>
      <c r="GEL50" s="20"/>
      <c r="GEM50" s="20"/>
      <c r="GEN50" s="20"/>
      <c r="GEO50" s="20"/>
      <c r="GEP50" s="20"/>
      <c r="GEQ50" s="20"/>
      <c r="GER50" s="20"/>
      <c r="GES50" s="20"/>
      <c r="GET50" s="20"/>
      <c r="GEU50" s="20"/>
      <c r="GEV50" s="20"/>
      <c r="GEW50" s="20"/>
      <c r="GEX50" s="20"/>
      <c r="GEY50" s="20"/>
      <c r="GEZ50" s="20"/>
      <c r="GFA50" s="20"/>
      <c r="GFB50" s="20"/>
      <c r="GFC50" s="20"/>
      <c r="GFD50" s="20"/>
      <c r="GFE50" s="20"/>
      <c r="GFF50" s="20"/>
      <c r="GFG50" s="20"/>
      <c r="GFH50" s="20"/>
      <c r="GFI50" s="20"/>
      <c r="GFJ50" s="20"/>
      <c r="GFK50" s="20"/>
      <c r="GFL50" s="20"/>
      <c r="GFM50" s="20"/>
      <c r="GFN50" s="20"/>
      <c r="GFO50" s="20"/>
      <c r="GFP50" s="20"/>
      <c r="GFQ50" s="20"/>
      <c r="GFR50" s="20"/>
      <c r="GFS50" s="20"/>
      <c r="GFT50" s="20"/>
      <c r="GFU50" s="20"/>
      <c r="GFV50" s="20"/>
      <c r="GFW50" s="20"/>
      <c r="GFX50" s="20"/>
      <c r="GFY50" s="20"/>
      <c r="GFZ50" s="20"/>
      <c r="GGA50" s="20"/>
      <c r="GGB50" s="20"/>
      <c r="GGC50" s="20"/>
      <c r="GGD50" s="20"/>
      <c r="GGE50" s="20"/>
      <c r="GGF50" s="20"/>
      <c r="GGG50" s="20"/>
      <c r="GGH50" s="20"/>
      <c r="GGI50" s="20"/>
      <c r="GGJ50" s="20"/>
      <c r="GGK50" s="20"/>
      <c r="GGL50" s="20"/>
      <c r="GGM50" s="20"/>
      <c r="GGN50" s="20"/>
      <c r="GGO50" s="20"/>
      <c r="GGP50" s="20"/>
      <c r="GGQ50" s="20"/>
      <c r="GGR50" s="20"/>
      <c r="GGS50" s="20"/>
      <c r="GGT50" s="20"/>
      <c r="GGU50" s="20"/>
      <c r="GGV50" s="20"/>
      <c r="GGW50" s="20"/>
      <c r="GGX50" s="20"/>
      <c r="GGY50" s="20"/>
      <c r="GGZ50" s="20"/>
      <c r="GHA50" s="20"/>
      <c r="GHB50" s="20"/>
      <c r="GHC50" s="20"/>
      <c r="GHD50" s="20"/>
      <c r="GHE50" s="20"/>
      <c r="GHF50" s="20"/>
      <c r="GHG50" s="20"/>
      <c r="GHH50" s="20"/>
      <c r="GHI50" s="20"/>
      <c r="GHJ50" s="20"/>
      <c r="GHK50" s="20"/>
      <c r="GHL50" s="20"/>
      <c r="GHM50" s="20"/>
      <c r="GHN50" s="20"/>
      <c r="GHO50" s="20"/>
      <c r="GHP50" s="20"/>
      <c r="GHQ50" s="20"/>
      <c r="GHR50" s="20"/>
      <c r="GHS50" s="20"/>
      <c r="GHT50" s="20"/>
      <c r="GHU50" s="20"/>
      <c r="GHV50" s="20"/>
      <c r="GHW50" s="20"/>
      <c r="GHX50" s="20"/>
      <c r="GHY50" s="20"/>
      <c r="GHZ50" s="20"/>
      <c r="GIA50" s="20"/>
      <c r="GIB50" s="20"/>
      <c r="GIC50" s="20"/>
      <c r="GID50" s="20"/>
      <c r="GIE50" s="20"/>
      <c r="GIF50" s="20"/>
      <c r="GIG50" s="20"/>
      <c r="GIH50" s="20"/>
      <c r="GII50" s="20"/>
      <c r="GIJ50" s="20"/>
      <c r="GIK50" s="20"/>
      <c r="GIL50" s="20"/>
      <c r="GIM50" s="20"/>
      <c r="GIN50" s="20"/>
      <c r="GIO50" s="20"/>
      <c r="GIP50" s="20"/>
      <c r="GIQ50" s="20"/>
      <c r="GIR50" s="20"/>
      <c r="GIS50" s="20"/>
      <c r="GIT50" s="20"/>
      <c r="GIU50" s="20"/>
      <c r="GIV50" s="20"/>
      <c r="GIW50" s="20"/>
      <c r="GIX50" s="20"/>
      <c r="GIY50" s="20"/>
      <c r="GIZ50" s="20"/>
      <c r="GJA50" s="20"/>
      <c r="GJB50" s="20"/>
      <c r="GJC50" s="20"/>
      <c r="GJD50" s="20"/>
      <c r="GJE50" s="20"/>
      <c r="GJF50" s="20"/>
      <c r="GJG50" s="20"/>
      <c r="GJH50" s="20"/>
      <c r="GJI50" s="20"/>
      <c r="GJJ50" s="20"/>
      <c r="GJK50" s="20"/>
      <c r="GJL50" s="20"/>
      <c r="GJM50" s="20"/>
      <c r="GJN50" s="20"/>
      <c r="GJO50" s="20"/>
      <c r="GJP50" s="20"/>
      <c r="GJQ50" s="20"/>
      <c r="GJR50" s="20"/>
      <c r="GJS50" s="20"/>
      <c r="GJT50" s="20"/>
      <c r="GJU50" s="20"/>
      <c r="GJV50" s="20"/>
      <c r="GJW50" s="20"/>
      <c r="GJX50" s="20"/>
      <c r="GJY50" s="20"/>
      <c r="GJZ50" s="20"/>
      <c r="GKA50" s="20"/>
      <c r="GKB50" s="20"/>
      <c r="GKC50" s="20"/>
      <c r="GKD50" s="20"/>
      <c r="GKE50" s="20"/>
      <c r="GKF50" s="20"/>
      <c r="GKG50" s="20"/>
      <c r="GKH50" s="20"/>
      <c r="GKI50" s="20"/>
      <c r="GKJ50" s="20"/>
      <c r="GKK50" s="20"/>
      <c r="GKL50" s="20"/>
      <c r="GKM50" s="20"/>
      <c r="GKN50" s="20"/>
      <c r="GKO50" s="20"/>
      <c r="GKP50" s="20"/>
      <c r="GKQ50" s="20"/>
      <c r="GKR50" s="20"/>
      <c r="GKS50" s="20"/>
      <c r="GKT50" s="20"/>
      <c r="GKU50" s="20"/>
      <c r="GKV50" s="20"/>
      <c r="GKW50" s="20"/>
      <c r="GKX50" s="20"/>
      <c r="GKY50" s="20"/>
      <c r="GKZ50" s="20"/>
      <c r="GLA50" s="20"/>
      <c r="GLB50" s="20"/>
      <c r="GLC50" s="20"/>
      <c r="GLD50" s="20"/>
      <c r="GLE50" s="20"/>
      <c r="GLF50" s="20"/>
      <c r="GLG50" s="20"/>
      <c r="GLH50" s="20"/>
      <c r="GLI50" s="20"/>
      <c r="GLJ50" s="20"/>
      <c r="GLK50" s="20"/>
      <c r="GLL50" s="20"/>
      <c r="GLM50" s="20"/>
      <c r="GLN50" s="20"/>
      <c r="GLO50" s="20"/>
      <c r="GLP50" s="20"/>
      <c r="GLQ50" s="20"/>
      <c r="GLR50" s="20"/>
      <c r="GLS50" s="20"/>
      <c r="GLT50" s="20"/>
      <c r="GLU50" s="20"/>
      <c r="GLV50" s="20"/>
      <c r="GLW50" s="20"/>
      <c r="GLX50" s="20"/>
      <c r="GLY50" s="20"/>
      <c r="GLZ50" s="20"/>
      <c r="GMA50" s="20"/>
      <c r="GMB50" s="20"/>
      <c r="GMC50" s="20"/>
      <c r="GMD50" s="20"/>
      <c r="GME50" s="20"/>
      <c r="GMF50" s="20"/>
      <c r="GMG50" s="20"/>
      <c r="GMH50" s="20"/>
      <c r="GMI50" s="20"/>
      <c r="GMJ50" s="20"/>
      <c r="GMK50" s="20"/>
      <c r="GML50" s="20"/>
      <c r="GMM50" s="20"/>
      <c r="GMN50" s="20"/>
      <c r="GMO50" s="20"/>
      <c r="GMP50" s="20"/>
      <c r="GMQ50" s="20"/>
      <c r="GMR50" s="20"/>
      <c r="GMS50" s="20"/>
      <c r="GMT50" s="20"/>
      <c r="GMU50" s="20"/>
      <c r="GMV50" s="20"/>
      <c r="GMW50" s="20"/>
      <c r="GMX50" s="20"/>
      <c r="GMY50" s="20"/>
      <c r="GMZ50" s="20"/>
      <c r="GNA50" s="20"/>
      <c r="GNB50" s="20"/>
      <c r="GNC50" s="20"/>
      <c r="GND50" s="20"/>
      <c r="GNE50" s="20"/>
      <c r="GNF50" s="20"/>
      <c r="GNG50" s="20"/>
      <c r="GNH50" s="20"/>
      <c r="GNI50" s="20"/>
      <c r="GNJ50" s="20"/>
      <c r="GNK50" s="20"/>
      <c r="GNL50" s="20"/>
      <c r="GNM50" s="20"/>
      <c r="GNN50" s="20"/>
      <c r="GNO50" s="20"/>
      <c r="GNP50" s="20"/>
      <c r="GNQ50" s="20"/>
      <c r="GNR50" s="20"/>
      <c r="GNS50" s="20"/>
      <c r="GNT50" s="20"/>
      <c r="GNU50" s="20"/>
      <c r="GNV50" s="20"/>
      <c r="GNW50" s="20"/>
      <c r="GNX50" s="20"/>
      <c r="GNY50" s="20"/>
      <c r="GNZ50" s="20"/>
      <c r="GOA50" s="20"/>
      <c r="GOB50" s="20"/>
      <c r="GOC50" s="20"/>
      <c r="GOD50" s="20"/>
      <c r="GOE50" s="20"/>
      <c r="GOF50" s="20"/>
      <c r="GOG50" s="20"/>
      <c r="GOH50" s="20"/>
      <c r="GOI50" s="20"/>
      <c r="GOJ50" s="20"/>
      <c r="GOK50" s="20"/>
      <c r="GOL50" s="20"/>
      <c r="GOM50" s="20"/>
      <c r="GON50" s="20"/>
      <c r="GOO50" s="20"/>
      <c r="GOP50" s="20"/>
      <c r="GOQ50" s="20"/>
      <c r="GOR50" s="20"/>
      <c r="GOS50" s="20"/>
      <c r="GOT50" s="20"/>
      <c r="GOU50" s="20"/>
      <c r="GOV50" s="20"/>
      <c r="GOW50" s="20"/>
      <c r="GOX50" s="20"/>
      <c r="GOY50" s="20"/>
      <c r="GOZ50" s="20"/>
      <c r="GPA50" s="20"/>
      <c r="GPB50" s="20"/>
      <c r="GPC50" s="20"/>
      <c r="GPD50" s="20"/>
      <c r="GPE50" s="20"/>
      <c r="GPF50" s="20"/>
      <c r="GPG50" s="20"/>
      <c r="GPH50" s="20"/>
      <c r="GPI50" s="20"/>
      <c r="GPJ50" s="20"/>
      <c r="GPK50" s="20"/>
      <c r="GPL50" s="20"/>
      <c r="GPM50" s="20"/>
      <c r="GPN50" s="20"/>
      <c r="GPO50" s="20"/>
      <c r="GPP50" s="20"/>
      <c r="GPQ50" s="20"/>
      <c r="GPR50" s="20"/>
      <c r="GPS50" s="20"/>
      <c r="GPT50" s="20"/>
      <c r="GPU50" s="20"/>
      <c r="GPV50" s="20"/>
      <c r="GPW50" s="20"/>
      <c r="GPX50" s="20"/>
      <c r="GPY50" s="20"/>
      <c r="GPZ50" s="20"/>
      <c r="GQA50" s="20"/>
      <c r="GQB50" s="20"/>
      <c r="GQC50" s="20"/>
      <c r="GQD50" s="20"/>
      <c r="GQE50" s="20"/>
      <c r="GQF50" s="20"/>
      <c r="GQG50" s="20"/>
      <c r="GQH50" s="20"/>
      <c r="GQI50" s="20"/>
      <c r="GQJ50" s="20"/>
      <c r="GQK50" s="20"/>
      <c r="GQL50" s="20"/>
      <c r="GQM50" s="20"/>
      <c r="GQN50" s="20"/>
      <c r="GQO50" s="20"/>
      <c r="GQP50" s="20"/>
      <c r="GQQ50" s="20"/>
      <c r="GQR50" s="20"/>
      <c r="GQS50" s="20"/>
      <c r="GQT50" s="20"/>
      <c r="GQU50" s="20"/>
      <c r="GQV50" s="20"/>
      <c r="GQW50" s="20"/>
      <c r="GQX50" s="20"/>
      <c r="GQY50" s="20"/>
      <c r="GQZ50" s="20"/>
      <c r="GRA50" s="20"/>
      <c r="GRB50" s="20"/>
      <c r="GRC50" s="20"/>
      <c r="GRD50" s="20"/>
      <c r="GRE50" s="20"/>
      <c r="GRF50" s="20"/>
      <c r="GRG50" s="20"/>
      <c r="GRH50" s="20"/>
      <c r="GRI50" s="20"/>
      <c r="GRJ50" s="20"/>
      <c r="GRK50" s="20"/>
      <c r="GRL50" s="20"/>
      <c r="GRM50" s="20"/>
      <c r="GRN50" s="20"/>
      <c r="GRO50" s="20"/>
      <c r="GRP50" s="20"/>
      <c r="GRQ50" s="20"/>
      <c r="GRR50" s="20"/>
      <c r="GRS50" s="20"/>
      <c r="GRT50" s="20"/>
      <c r="GRU50" s="20"/>
      <c r="GRV50" s="20"/>
      <c r="GRW50" s="20"/>
      <c r="GRX50" s="20"/>
      <c r="GRY50" s="20"/>
      <c r="GRZ50" s="20"/>
      <c r="GSA50" s="20"/>
      <c r="GSB50" s="20"/>
      <c r="GSC50" s="20"/>
      <c r="GSD50" s="20"/>
      <c r="GSE50" s="20"/>
      <c r="GSF50" s="20"/>
      <c r="GSG50" s="20"/>
      <c r="GSH50" s="20"/>
      <c r="GSI50" s="20"/>
      <c r="GSJ50" s="20"/>
      <c r="GSK50" s="20"/>
      <c r="GSL50" s="20"/>
      <c r="GSM50" s="20"/>
      <c r="GSN50" s="20"/>
      <c r="GSO50" s="20"/>
      <c r="GSP50" s="20"/>
      <c r="GSQ50" s="20"/>
      <c r="GSR50" s="20"/>
      <c r="GSS50" s="20"/>
      <c r="GST50" s="20"/>
      <c r="GSU50" s="20"/>
      <c r="GSV50" s="20"/>
      <c r="GSW50" s="20"/>
      <c r="GSX50" s="20"/>
      <c r="GSY50" s="20"/>
      <c r="GSZ50" s="20"/>
      <c r="GTA50" s="20"/>
      <c r="GTB50" s="20"/>
      <c r="GTC50" s="20"/>
      <c r="GTD50" s="20"/>
      <c r="GTE50" s="20"/>
      <c r="GTF50" s="20"/>
      <c r="GTG50" s="20"/>
      <c r="GTH50" s="20"/>
      <c r="GTI50" s="20"/>
      <c r="GTJ50" s="20"/>
      <c r="GTK50" s="20"/>
      <c r="GTL50" s="20"/>
      <c r="GTM50" s="20"/>
      <c r="GTN50" s="20"/>
      <c r="GTO50" s="20"/>
      <c r="GTP50" s="20"/>
      <c r="GTQ50" s="20"/>
      <c r="GTR50" s="20"/>
      <c r="GTS50" s="20"/>
      <c r="GTT50" s="20"/>
      <c r="GTU50" s="20"/>
      <c r="GTV50" s="20"/>
      <c r="GTW50" s="20"/>
      <c r="GTX50" s="20"/>
      <c r="GTY50" s="20"/>
      <c r="GTZ50" s="20"/>
      <c r="GUA50" s="20"/>
      <c r="GUB50" s="20"/>
      <c r="GUC50" s="20"/>
      <c r="GUD50" s="20"/>
      <c r="GUE50" s="20"/>
      <c r="GUF50" s="20"/>
      <c r="GUG50" s="20"/>
      <c r="GUH50" s="20"/>
      <c r="GUI50" s="20"/>
      <c r="GUJ50" s="20"/>
      <c r="GUK50" s="20"/>
      <c r="GUL50" s="20"/>
      <c r="GUM50" s="20"/>
      <c r="GUN50" s="20"/>
      <c r="GUO50" s="20"/>
      <c r="GUP50" s="20"/>
      <c r="GUQ50" s="20"/>
      <c r="GUR50" s="20"/>
      <c r="GUS50" s="20"/>
      <c r="GUT50" s="20"/>
      <c r="GUU50" s="20"/>
      <c r="GUV50" s="20"/>
      <c r="GUW50" s="20"/>
      <c r="GUX50" s="20"/>
      <c r="GUY50" s="20"/>
      <c r="GUZ50" s="20"/>
      <c r="GVA50" s="20"/>
      <c r="GVB50" s="20"/>
      <c r="GVC50" s="20"/>
      <c r="GVD50" s="20"/>
      <c r="GVE50" s="20"/>
      <c r="GVF50" s="20"/>
      <c r="GVG50" s="20"/>
      <c r="GVH50" s="20"/>
      <c r="GVI50" s="20"/>
      <c r="GVJ50" s="20"/>
      <c r="GVK50" s="20"/>
      <c r="GVL50" s="20"/>
      <c r="GVM50" s="20"/>
      <c r="GVN50" s="20"/>
      <c r="GVO50" s="20"/>
      <c r="GVP50" s="20"/>
      <c r="GVQ50" s="20"/>
      <c r="GVR50" s="20"/>
      <c r="GVS50" s="20"/>
      <c r="GVT50" s="20"/>
      <c r="GVU50" s="20"/>
      <c r="GVV50" s="20"/>
      <c r="GVW50" s="20"/>
      <c r="GVX50" s="20"/>
      <c r="GVY50" s="20"/>
      <c r="GVZ50" s="20"/>
      <c r="GWA50" s="20"/>
      <c r="GWB50" s="20"/>
      <c r="GWC50" s="20"/>
      <c r="GWD50" s="20"/>
      <c r="GWE50" s="20"/>
      <c r="GWF50" s="20"/>
      <c r="GWG50" s="20"/>
      <c r="GWH50" s="20"/>
      <c r="GWI50" s="20"/>
      <c r="GWJ50" s="20"/>
      <c r="GWK50" s="20"/>
      <c r="GWL50" s="20"/>
      <c r="GWM50" s="20"/>
      <c r="GWN50" s="20"/>
      <c r="GWO50" s="20"/>
      <c r="GWP50" s="20"/>
      <c r="GWQ50" s="20"/>
      <c r="GWR50" s="20"/>
      <c r="GWS50" s="20"/>
      <c r="GWT50" s="20"/>
      <c r="GWU50" s="20"/>
      <c r="GWV50" s="20"/>
      <c r="GWW50" s="20"/>
      <c r="GWX50" s="20"/>
      <c r="GWY50" s="20"/>
      <c r="GWZ50" s="20"/>
      <c r="GXA50" s="20"/>
      <c r="GXB50" s="20"/>
      <c r="GXC50" s="20"/>
      <c r="GXD50" s="20"/>
      <c r="GXE50" s="20"/>
      <c r="GXF50" s="20"/>
      <c r="GXG50" s="20"/>
      <c r="GXH50" s="20"/>
      <c r="GXI50" s="20"/>
      <c r="GXJ50" s="20"/>
      <c r="GXK50" s="20"/>
      <c r="GXL50" s="20"/>
      <c r="GXM50" s="20"/>
      <c r="GXN50" s="20"/>
      <c r="GXO50" s="20"/>
      <c r="GXP50" s="20"/>
      <c r="GXQ50" s="20"/>
      <c r="GXR50" s="20"/>
      <c r="GXS50" s="20"/>
      <c r="GXT50" s="20"/>
      <c r="GXU50" s="20"/>
      <c r="GXV50" s="20"/>
      <c r="GXW50" s="20"/>
      <c r="GXX50" s="20"/>
      <c r="GXY50" s="20"/>
      <c r="GXZ50" s="20"/>
      <c r="GYA50" s="20"/>
      <c r="GYB50" s="20"/>
      <c r="GYC50" s="20"/>
      <c r="GYD50" s="20"/>
      <c r="GYE50" s="20"/>
      <c r="GYF50" s="20"/>
      <c r="GYG50" s="20"/>
      <c r="GYH50" s="20"/>
      <c r="GYI50" s="20"/>
      <c r="GYJ50" s="20"/>
      <c r="GYK50" s="20"/>
      <c r="GYL50" s="20"/>
      <c r="GYM50" s="20"/>
      <c r="GYN50" s="20"/>
      <c r="GYO50" s="20"/>
      <c r="GYP50" s="20"/>
      <c r="GYQ50" s="20"/>
      <c r="GYR50" s="20"/>
      <c r="GYS50" s="20"/>
      <c r="GYT50" s="20"/>
      <c r="GYU50" s="20"/>
      <c r="GYV50" s="20"/>
      <c r="GYW50" s="20"/>
      <c r="GYX50" s="20"/>
      <c r="GYY50" s="20"/>
      <c r="GYZ50" s="20"/>
      <c r="GZA50" s="20"/>
      <c r="GZB50" s="20"/>
      <c r="GZC50" s="20"/>
      <c r="GZD50" s="20"/>
      <c r="GZE50" s="20"/>
      <c r="GZF50" s="20"/>
      <c r="GZG50" s="20"/>
      <c r="GZH50" s="20"/>
      <c r="GZI50" s="20"/>
      <c r="GZJ50" s="20"/>
      <c r="GZK50" s="20"/>
      <c r="GZL50" s="20"/>
      <c r="GZM50" s="20"/>
      <c r="GZN50" s="20"/>
      <c r="GZO50" s="20"/>
      <c r="GZP50" s="20"/>
      <c r="GZQ50" s="20"/>
      <c r="GZR50" s="20"/>
      <c r="GZS50" s="20"/>
      <c r="GZT50" s="20"/>
      <c r="GZU50" s="20"/>
      <c r="GZV50" s="20"/>
      <c r="GZW50" s="20"/>
      <c r="GZX50" s="20"/>
      <c r="GZY50" s="20"/>
      <c r="GZZ50" s="20"/>
      <c r="HAA50" s="20"/>
      <c r="HAB50" s="20"/>
      <c r="HAC50" s="20"/>
      <c r="HAD50" s="20"/>
      <c r="HAE50" s="20"/>
      <c r="HAF50" s="20"/>
      <c r="HAG50" s="20"/>
      <c r="HAH50" s="20"/>
      <c r="HAI50" s="20"/>
      <c r="HAJ50" s="20"/>
      <c r="HAK50" s="20"/>
      <c r="HAL50" s="20"/>
      <c r="HAM50" s="20"/>
      <c r="HAN50" s="20"/>
      <c r="HAO50" s="20"/>
      <c r="HAP50" s="20"/>
      <c r="HAQ50" s="20"/>
      <c r="HAR50" s="20"/>
      <c r="HAS50" s="20"/>
      <c r="HAT50" s="20"/>
      <c r="HAU50" s="20"/>
      <c r="HAV50" s="20"/>
      <c r="HAW50" s="20"/>
      <c r="HAX50" s="20"/>
      <c r="HAY50" s="20"/>
      <c r="HAZ50" s="20"/>
      <c r="HBA50" s="20"/>
      <c r="HBB50" s="20"/>
      <c r="HBC50" s="20"/>
      <c r="HBD50" s="20"/>
      <c r="HBE50" s="20"/>
      <c r="HBF50" s="20"/>
      <c r="HBG50" s="20"/>
      <c r="HBH50" s="20"/>
      <c r="HBI50" s="20"/>
      <c r="HBJ50" s="20"/>
      <c r="HBK50" s="20"/>
      <c r="HBL50" s="20"/>
      <c r="HBM50" s="20"/>
      <c r="HBN50" s="20"/>
      <c r="HBO50" s="20"/>
      <c r="HBP50" s="20"/>
      <c r="HBQ50" s="20"/>
      <c r="HBR50" s="20"/>
      <c r="HBS50" s="20"/>
      <c r="HBT50" s="20"/>
      <c r="HBU50" s="20"/>
      <c r="HBV50" s="20"/>
      <c r="HBW50" s="20"/>
      <c r="HBX50" s="20"/>
      <c r="HBY50" s="20"/>
      <c r="HBZ50" s="20"/>
      <c r="HCA50" s="20"/>
      <c r="HCB50" s="20"/>
      <c r="HCC50" s="20"/>
      <c r="HCD50" s="20"/>
      <c r="HCE50" s="20"/>
      <c r="HCF50" s="20"/>
      <c r="HCG50" s="20"/>
      <c r="HCH50" s="20"/>
      <c r="HCI50" s="20"/>
      <c r="HCJ50" s="20"/>
      <c r="HCK50" s="20"/>
      <c r="HCL50" s="20"/>
      <c r="HCM50" s="20"/>
      <c r="HCN50" s="20"/>
      <c r="HCO50" s="20"/>
      <c r="HCP50" s="20"/>
      <c r="HCQ50" s="20"/>
      <c r="HCR50" s="20"/>
      <c r="HCS50" s="20"/>
      <c r="HCT50" s="20"/>
      <c r="HCU50" s="20"/>
      <c r="HCV50" s="20"/>
      <c r="HCW50" s="20"/>
      <c r="HCX50" s="20"/>
      <c r="HCY50" s="20"/>
      <c r="HCZ50" s="20"/>
      <c r="HDA50" s="20"/>
      <c r="HDB50" s="20"/>
      <c r="HDC50" s="20"/>
      <c r="HDD50" s="20"/>
      <c r="HDE50" s="20"/>
      <c r="HDF50" s="20"/>
      <c r="HDG50" s="20"/>
      <c r="HDH50" s="20"/>
      <c r="HDI50" s="20"/>
      <c r="HDJ50" s="20"/>
      <c r="HDK50" s="20"/>
      <c r="HDL50" s="20"/>
      <c r="HDM50" s="20"/>
      <c r="HDN50" s="20"/>
      <c r="HDO50" s="20"/>
      <c r="HDP50" s="20"/>
      <c r="HDQ50" s="20"/>
      <c r="HDR50" s="20"/>
      <c r="HDS50" s="20"/>
      <c r="HDT50" s="20"/>
      <c r="HDU50" s="20"/>
      <c r="HDV50" s="20"/>
      <c r="HDW50" s="20"/>
      <c r="HDX50" s="20"/>
      <c r="HDY50" s="20"/>
      <c r="HDZ50" s="20"/>
      <c r="HEA50" s="20"/>
      <c r="HEB50" s="20"/>
      <c r="HEC50" s="20"/>
      <c r="HED50" s="20"/>
      <c r="HEE50" s="20"/>
      <c r="HEF50" s="20"/>
      <c r="HEG50" s="20"/>
      <c r="HEH50" s="20"/>
      <c r="HEI50" s="20"/>
      <c r="HEJ50" s="20"/>
      <c r="HEK50" s="20"/>
      <c r="HEL50" s="20"/>
      <c r="HEM50" s="20"/>
      <c r="HEN50" s="20"/>
      <c r="HEO50" s="20"/>
      <c r="HEP50" s="20"/>
      <c r="HEQ50" s="20"/>
      <c r="HER50" s="20"/>
      <c r="HES50" s="20"/>
      <c r="HET50" s="20"/>
      <c r="HEU50" s="20"/>
      <c r="HEV50" s="20"/>
      <c r="HEW50" s="20"/>
      <c r="HEX50" s="20"/>
      <c r="HEY50" s="20"/>
      <c r="HEZ50" s="20"/>
      <c r="HFA50" s="20"/>
      <c r="HFB50" s="20"/>
      <c r="HFC50" s="20"/>
      <c r="HFD50" s="20"/>
      <c r="HFE50" s="20"/>
      <c r="HFF50" s="20"/>
      <c r="HFG50" s="20"/>
      <c r="HFH50" s="20"/>
      <c r="HFI50" s="20"/>
      <c r="HFJ50" s="20"/>
      <c r="HFK50" s="20"/>
      <c r="HFL50" s="20"/>
      <c r="HFM50" s="20"/>
      <c r="HFN50" s="20"/>
      <c r="HFO50" s="20"/>
      <c r="HFP50" s="20"/>
      <c r="HFQ50" s="20"/>
      <c r="HFR50" s="20"/>
      <c r="HFS50" s="20"/>
      <c r="HFT50" s="20"/>
      <c r="HFU50" s="20"/>
      <c r="HFV50" s="20"/>
      <c r="HFW50" s="20"/>
      <c r="HFX50" s="20"/>
      <c r="HFY50" s="20"/>
      <c r="HFZ50" s="20"/>
      <c r="HGA50" s="20"/>
      <c r="HGB50" s="20"/>
      <c r="HGC50" s="20"/>
      <c r="HGD50" s="20"/>
      <c r="HGE50" s="20"/>
      <c r="HGF50" s="20"/>
      <c r="HGG50" s="20"/>
      <c r="HGH50" s="20"/>
      <c r="HGI50" s="20"/>
      <c r="HGJ50" s="20"/>
      <c r="HGK50" s="20"/>
      <c r="HGL50" s="20"/>
      <c r="HGM50" s="20"/>
      <c r="HGN50" s="20"/>
      <c r="HGO50" s="20"/>
      <c r="HGP50" s="20"/>
      <c r="HGQ50" s="20"/>
      <c r="HGR50" s="20"/>
      <c r="HGS50" s="20"/>
      <c r="HGT50" s="20"/>
      <c r="HGU50" s="20"/>
      <c r="HGV50" s="20"/>
      <c r="HGW50" s="20"/>
      <c r="HGX50" s="20"/>
      <c r="HGY50" s="20"/>
      <c r="HGZ50" s="20"/>
      <c r="HHA50" s="20"/>
      <c r="HHB50" s="20"/>
      <c r="HHC50" s="20"/>
      <c r="HHD50" s="20"/>
      <c r="HHE50" s="20"/>
      <c r="HHF50" s="20"/>
      <c r="HHG50" s="20"/>
      <c r="HHH50" s="20"/>
      <c r="HHI50" s="20"/>
      <c r="HHJ50" s="20"/>
      <c r="HHK50" s="20"/>
      <c r="HHL50" s="20"/>
      <c r="HHM50" s="20"/>
      <c r="HHN50" s="20"/>
      <c r="HHO50" s="20"/>
      <c r="HHP50" s="20"/>
      <c r="HHQ50" s="20"/>
      <c r="HHR50" s="20"/>
      <c r="HHS50" s="20"/>
      <c r="HHT50" s="20"/>
      <c r="HHU50" s="20"/>
      <c r="HHV50" s="20"/>
      <c r="HHW50" s="20"/>
      <c r="HHX50" s="20"/>
      <c r="HHY50" s="20"/>
      <c r="HHZ50" s="20"/>
      <c r="HIA50" s="20"/>
      <c r="HIB50" s="20"/>
      <c r="HIC50" s="20"/>
      <c r="HID50" s="20"/>
      <c r="HIE50" s="20"/>
      <c r="HIF50" s="20"/>
      <c r="HIG50" s="20"/>
      <c r="HIH50" s="20"/>
      <c r="HII50" s="20"/>
      <c r="HIJ50" s="20"/>
      <c r="HIK50" s="20"/>
      <c r="HIL50" s="20"/>
      <c r="HIM50" s="20"/>
      <c r="HIN50" s="20"/>
      <c r="HIO50" s="20"/>
      <c r="HIP50" s="20"/>
      <c r="HIQ50" s="20"/>
      <c r="HIR50" s="20"/>
      <c r="HIS50" s="20"/>
      <c r="HIT50" s="20"/>
      <c r="HIU50" s="20"/>
      <c r="HIV50" s="20"/>
      <c r="HIW50" s="20"/>
      <c r="HIX50" s="20"/>
      <c r="HIY50" s="20"/>
      <c r="HIZ50" s="20"/>
      <c r="HJA50" s="20"/>
      <c r="HJB50" s="20"/>
      <c r="HJC50" s="20"/>
      <c r="HJD50" s="20"/>
      <c r="HJE50" s="20"/>
      <c r="HJF50" s="20"/>
      <c r="HJG50" s="20"/>
      <c r="HJH50" s="20"/>
      <c r="HJI50" s="20"/>
      <c r="HJJ50" s="20"/>
      <c r="HJK50" s="20"/>
      <c r="HJL50" s="20"/>
      <c r="HJM50" s="20"/>
      <c r="HJN50" s="20"/>
      <c r="HJO50" s="20"/>
      <c r="HJP50" s="20"/>
      <c r="HJQ50" s="20"/>
      <c r="HJR50" s="20"/>
      <c r="HJS50" s="20"/>
      <c r="HJT50" s="20"/>
      <c r="HJU50" s="20"/>
      <c r="HJV50" s="20"/>
      <c r="HJW50" s="20"/>
      <c r="HJX50" s="20"/>
      <c r="HJY50" s="20"/>
      <c r="HJZ50" s="20"/>
      <c r="HKA50" s="20"/>
      <c r="HKB50" s="20"/>
      <c r="HKC50" s="20"/>
      <c r="HKD50" s="20"/>
      <c r="HKE50" s="20"/>
      <c r="HKF50" s="20"/>
      <c r="HKG50" s="20"/>
      <c r="HKH50" s="20"/>
      <c r="HKI50" s="20"/>
      <c r="HKJ50" s="20"/>
      <c r="HKK50" s="20"/>
      <c r="HKL50" s="20"/>
      <c r="HKM50" s="20"/>
      <c r="HKN50" s="20"/>
      <c r="HKO50" s="20"/>
      <c r="HKP50" s="20"/>
      <c r="HKQ50" s="20"/>
      <c r="HKR50" s="20"/>
      <c r="HKS50" s="20"/>
      <c r="HKT50" s="20"/>
      <c r="HKU50" s="20"/>
      <c r="HKV50" s="20"/>
      <c r="HKW50" s="20"/>
      <c r="HKX50" s="20"/>
      <c r="HKY50" s="20"/>
      <c r="HKZ50" s="20"/>
      <c r="HLA50" s="20"/>
      <c r="HLB50" s="20"/>
      <c r="HLC50" s="20"/>
      <c r="HLD50" s="20"/>
      <c r="HLE50" s="20"/>
      <c r="HLF50" s="20"/>
      <c r="HLG50" s="20"/>
      <c r="HLH50" s="20"/>
      <c r="HLI50" s="20"/>
      <c r="HLJ50" s="20"/>
      <c r="HLK50" s="20"/>
      <c r="HLL50" s="20"/>
      <c r="HLM50" s="20"/>
      <c r="HLN50" s="20"/>
      <c r="HLO50" s="20"/>
      <c r="HLP50" s="20"/>
      <c r="HLQ50" s="20"/>
      <c r="HLR50" s="20"/>
      <c r="HLS50" s="20"/>
      <c r="HLT50" s="20"/>
      <c r="HLU50" s="20"/>
      <c r="HLV50" s="20"/>
      <c r="HLW50" s="20"/>
      <c r="HLX50" s="20"/>
      <c r="HLY50" s="20"/>
      <c r="HLZ50" s="20"/>
      <c r="HMA50" s="20"/>
      <c r="HMB50" s="20"/>
      <c r="HMC50" s="20"/>
      <c r="HMD50" s="20"/>
      <c r="HME50" s="20"/>
      <c r="HMF50" s="20"/>
      <c r="HMG50" s="20"/>
      <c r="HMH50" s="20"/>
      <c r="HMI50" s="20"/>
      <c r="HMJ50" s="20"/>
      <c r="HMK50" s="20"/>
      <c r="HML50" s="20"/>
      <c r="HMM50" s="20"/>
      <c r="HMN50" s="20"/>
      <c r="HMO50" s="20"/>
      <c r="HMP50" s="20"/>
      <c r="HMQ50" s="20"/>
      <c r="HMR50" s="20"/>
      <c r="HMS50" s="20"/>
      <c r="HMT50" s="20"/>
      <c r="HMU50" s="20"/>
      <c r="HMV50" s="20"/>
      <c r="HMW50" s="20"/>
      <c r="HMX50" s="20"/>
      <c r="HMY50" s="20"/>
      <c r="HMZ50" s="20"/>
      <c r="HNA50" s="20"/>
      <c r="HNB50" s="20"/>
      <c r="HNC50" s="20"/>
      <c r="HND50" s="20"/>
      <c r="HNE50" s="20"/>
      <c r="HNF50" s="20"/>
      <c r="HNG50" s="20"/>
      <c r="HNH50" s="20"/>
      <c r="HNI50" s="20"/>
      <c r="HNJ50" s="20"/>
      <c r="HNK50" s="20"/>
      <c r="HNL50" s="20"/>
      <c r="HNM50" s="20"/>
      <c r="HNN50" s="20"/>
      <c r="HNO50" s="20"/>
      <c r="HNP50" s="20"/>
      <c r="HNQ50" s="20"/>
      <c r="HNR50" s="20"/>
      <c r="HNS50" s="20"/>
      <c r="HNT50" s="20"/>
      <c r="HNU50" s="20"/>
      <c r="HNV50" s="20"/>
      <c r="HNW50" s="20"/>
      <c r="HNX50" s="20"/>
      <c r="HNY50" s="20"/>
      <c r="HNZ50" s="20"/>
      <c r="HOA50" s="20"/>
      <c r="HOB50" s="20"/>
      <c r="HOC50" s="20"/>
      <c r="HOD50" s="20"/>
      <c r="HOE50" s="20"/>
      <c r="HOF50" s="20"/>
      <c r="HOG50" s="20"/>
      <c r="HOH50" s="20"/>
      <c r="HOI50" s="20"/>
      <c r="HOJ50" s="20"/>
      <c r="HOK50" s="20"/>
      <c r="HOL50" s="20"/>
      <c r="HOM50" s="20"/>
      <c r="HON50" s="20"/>
      <c r="HOO50" s="20"/>
      <c r="HOP50" s="20"/>
      <c r="HOQ50" s="20"/>
      <c r="HOR50" s="20"/>
      <c r="HOS50" s="20"/>
      <c r="HOT50" s="20"/>
      <c r="HOU50" s="20"/>
      <c r="HOV50" s="20"/>
      <c r="HOW50" s="20"/>
      <c r="HOX50" s="20"/>
      <c r="HOY50" s="20"/>
      <c r="HOZ50" s="20"/>
      <c r="HPA50" s="20"/>
      <c r="HPB50" s="20"/>
      <c r="HPC50" s="20"/>
      <c r="HPD50" s="20"/>
      <c r="HPE50" s="20"/>
      <c r="HPF50" s="20"/>
      <c r="HPG50" s="20"/>
      <c r="HPH50" s="20"/>
      <c r="HPI50" s="20"/>
      <c r="HPJ50" s="20"/>
      <c r="HPK50" s="20"/>
      <c r="HPL50" s="20"/>
      <c r="HPM50" s="20"/>
      <c r="HPN50" s="20"/>
      <c r="HPO50" s="20"/>
      <c r="HPP50" s="20"/>
      <c r="HPQ50" s="20"/>
      <c r="HPR50" s="20"/>
      <c r="HPS50" s="20"/>
      <c r="HPT50" s="20"/>
      <c r="HPU50" s="20"/>
      <c r="HPV50" s="20"/>
      <c r="HPW50" s="20"/>
      <c r="HPX50" s="20"/>
      <c r="HPY50" s="20"/>
      <c r="HPZ50" s="20"/>
      <c r="HQA50" s="20"/>
      <c r="HQB50" s="20"/>
      <c r="HQC50" s="20"/>
      <c r="HQD50" s="20"/>
      <c r="HQE50" s="20"/>
      <c r="HQF50" s="20"/>
      <c r="HQG50" s="20"/>
      <c r="HQH50" s="20"/>
      <c r="HQI50" s="20"/>
      <c r="HQJ50" s="20"/>
      <c r="HQK50" s="20"/>
      <c r="HQL50" s="20"/>
      <c r="HQM50" s="20"/>
      <c r="HQN50" s="20"/>
      <c r="HQO50" s="20"/>
      <c r="HQP50" s="20"/>
      <c r="HQQ50" s="20"/>
      <c r="HQR50" s="20"/>
      <c r="HQS50" s="20"/>
      <c r="HQT50" s="20"/>
      <c r="HQU50" s="20"/>
      <c r="HQV50" s="20"/>
      <c r="HQW50" s="20"/>
      <c r="HQX50" s="20"/>
      <c r="HQY50" s="20"/>
      <c r="HQZ50" s="20"/>
      <c r="HRA50" s="20"/>
      <c r="HRB50" s="20"/>
      <c r="HRC50" s="20"/>
      <c r="HRD50" s="20"/>
      <c r="HRE50" s="20"/>
      <c r="HRF50" s="20"/>
      <c r="HRG50" s="20"/>
      <c r="HRH50" s="20"/>
      <c r="HRI50" s="20"/>
      <c r="HRJ50" s="20"/>
      <c r="HRK50" s="20"/>
      <c r="HRL50" s="20"/>
      <c r="HRM50" s="20"/>
      <c r="HRN50" s="20"/>
      <c r="HRO50" s="20"/>
      <c r="HRP50" s="20"/>
      <c r="HRQ50" s="20"/>
      <c r="HRR50" s="20"/>
      <c r="HRS50" s="20"/>
      <c r="HRT50" s="20"/>
      <c r="HRU50" s="20"/>
      <c r="HRV50" s="20"/>
      <c r="HRW50" s="20"/>
      <c r="HRX50" s="20"/>
      <c r="HRY50" s="20"/>
      <c r="HRZ50" s="20"/>
      <c r="HSA50" s="20"/>
      <c r="HSB50" s="20"/>
      <c r="HSC50" s="20"/>
      <c r="HSD50" s="20"/>
      <c r="HSE50" s="20"/>
      <c r="HSF50" s="20"/>
      <c r="HSG50" s="20"/>
      <c r="HSH50" s="20"/>
      <c r="HSI50" s="20"/>
      <c r="HSJ50" s="20"/>
      <c r="HSK50" s="20"/>
      <c r="HSL50" s="20"/>
      <c r="HSM50" s="20"/>
      <c r="HSN50" s="20"/>
      <c r="HSO50" s="20"/>
      <c r="HSP50" s="20"/>
      <c r="HSQ50" s="20"/>
      <c r="HSR50" s="20"/>
      <c r="HSS50" s="20"/>
      <c r="HST50" s="20"/>
      <c r="HSU50" s="20"/>
      <c r="HSV50" s="20"/>
      <c r="HSW50" s="20"/>
      <c r="HSX50" s="20"/>
      <c r="HSY50" s="20"/>
      <c r="HSZ50" s="20"/>
      <c r="HTA50" s="20"/>
      <c r="HTB50" s="20"/>
      <c r="HTC50" s="20"/>
      <c r="HTD50" s="20"/>
      <c r="HTE50" s="20"/>
      <c r="HTF50" s="20"/>
      <c r="HTG50" s="20"/>
      <c r="HTH50" s="20"/>
      <c r="HTI50" s="20"/>
      <c r="HTJ50" s="20"/>
      <c r="HTK50" s="20"/>
      <c r="HTL50" s="20"/>
      <c r="HTM50" s="20"/>
      <c r="HTN50" s="20"/>
      <c r="HTO50" s="20"/>
      <c r="HTP50" s="20"/>
      <c r="HTQ50" s="20"/>
      <c r="HTR50" s="20"/>
      <c r="HTS50" s="20"/>
      <c r="HTT50" s="20"/>
      <c r="HTU50" s="20"/>
      <c r="HTV50" s="20"/>
      <c r="HTW50" s="20"/>
      <c r="HTX50" s="20"/>
      <c r="HTY50" s="20"/>
      <c r="HTZ50" s="20"/>
      <c r="HUA50" s="20"/>
      <c r="HUB50" s="20"/>
      <c r="HUC50" s="20"/>
      <c r="HUD50" s="20"/>
      <c r="HUE50" s="20"/>
      <c r="HUF50" s="20"/>
      <c r="HUG50" s="20"/>
      <c r="HUH50" s="20"/>
      <c r="HUI50" s="20"/>
      <c r="HUJ50" s="20"/>
      <c r="HUK50" s="20"/>
      <c r="HUL50" s="20"/>
      <c r="HUM50" s="20"/>
      <c r="HUN50" s="20"/>
      <c r="HUO50" s="20"/>
      <c r="HUP50" s="20"/>
      <c r="HUQ50" s="20"/>
      <c r="HUR50" s="20"/>
      <c r="HUS50" s="20"/>
      <c r="HUT50" s="20"/>
      <c r="HUU50" s="20"/>
      <c r="HUV50" s="20"/>
      <c r="HUW50" s="20"/>
      <c r="HUX50" s="20"/>
      <c r="HUY50" s="20"/>
      <c r="HUZ50" s="20"/>
      <c r="HVA50" s="20"/>
      <c r="HVB50" s="20"/>
      <c r="HVC50" s="20"/>
      <c r="HVD50" s="20"/>
      <c r="HVE50" s="20"/>
      <c r="HVF50" s="20"/>
      <c r="HVG50" s="20"/>
      <c r="HVH50" s="20"/>
      <c r="HVI50" s="20"/>
      <c r="HVJ50" s="20"/>
      <c r="HVK50" s="20"/>
      <c r="HVL50" s="20"/>
      <c r="HVM50" s="20"/>
      <c r="HVN50" s="20"/>
      <c r="HVO50" s="20"/>
      <c r="HVP50" s="20"/>
      <c r="HVQ50" s="20"/>
      <c r="HVR50" s="20"/>
      <c r="HVS50" s="20"/>
      <c r="HVT50" s="20"/>
      <c r="HVU50" s="20"/>
      <c r="HVV50" s="20"/>
      <c r="HVW50" s="20"/>
      <c r="HVX50" s="20"/>
      <c r="HVY50" s="20"/>
      <c r="HVZ50" s="20"/>
      <c r="HWA50" s="20"/>
      <c r="HWB50" s="20"/>
      <c r="HWC50" s="20"/>
      <c r="HWD50" s="20"/>
      <c r="HWE50" s="20"/>
      <c r="HWF50" s="20"/>
      <c r="HWG50" s="20"/>
      <c r="HWH50" s="20"/>
      <c r="HWI50" s="20"/>
      <c r="HWJ50" s="20"/>
      <c r="HWK50" s="20"/>
      <c r="HWL50" s="20"/>
      <c r="HWM50" s="20"/>
      <c r="HWN50" s="20"/>
      <c r="HWO50" s="20"/>
      <c r="HWP50" s="20"/>
      <c r="HWQ50" s="20"/>
      <c r="HWR50" s="20"/>
      <c r="HWS50" s="20"/>
      <c r="HWT50" s="20"/>
      <c r="HWU50" s="20"/>
      <c r="HWV50" s="20"/>
      <c r="HWW50" s="20"/>
      <c r="HWX50" s="20"/>
      <c r="HWY50" s="20"/>
      <c r="HWZ50" s="20"/>
      <c r="HXA50" s="20"/>
      <c r="HXB50" s="20"/>
      <c r="HXC50" s="20"/>
      <c r="HXD50" s="20"/>
      <c r="HXE50" s="20"/>
      <c r="HXF50" s="20"/>
      <c r="HXG50" s="20"/>
      <c r="HXH50" s="20"/>
      <c r="HXI50" s="20"/>
      <c r="HXJ50" s="20"/>
      <c r="HXK50" s="20"/>
      <c r="HXL50" s="20"/>
      <c r="HXM50" s="20"/>
      <c r="HXN50" s="20"/>
      <c r="HXO50" s="20"/>
      <c r="HXP50" s="20"/>
      <c r="HXQ50" s="20"/>
      <c r="HXR50" s="20"/>
      <c r="HXS50" s="20"/>
      <c r="HXT50" s="20"/>
      <c r="HXU50" s="20"/>
      <c r="HXV50" s="20"/>
      <c r="HXW50" s="20"/>
      <c r="HXX50" s="20"/>
      <c r="HXY50" s="20"/>
      <c r="HXZ50" s="20"/>
      <c r="HYA50" s="20"/>
      <c r="HYB50" s="20"/>
      <c r="HYC50" s="20"/>
      <c r="HYD50" s="20"/>
      <c r="HYE50" s="20"/>
      <c r="HYF50" s="20"/>
      <c r="HYG50" s="20"/>
      <c r="HYH50" s="20"/>
      <c r="HYI50" s="20"/>
      <c r="HYJ50" s="20"/>
      <c r="HYK50" s="20"/>
      <c r="HYL50" s="20"/>
      <c r="HYM50" s="20"/>
      <c r="HYN50" s="20"/>
      <c r="HYO50" s="20"/>
      <c r="HYP50" s="20"/>
      <c r="HYQ50" s="20"/>
      <c r="HYR50" s="20"/>
      <c r="HYS50" s="20"/>
      <c r="HYT50" s="20"/>
      <c r="HYU50" s="20"/>
      <c r="HYV50" s="20"/>
      <c r="HYW50" s="20"/>
      <c r="HYX50" s="20"/>
      <c r="HYY50" s="20"/>
      <c r="HYZ50" s="20"/>
      <c r="HZA50" s="20"/>
      <c r="HZB50" s="20"/>
      <c r="HZC50" s="20"/>
      <c r="HZD50" s="20"/>
      <c r="HZE50" s="20"/>
      <c r="HZF50" s="20"/>
      <c r="HZG50" s="20"/>
      <c r="HZH50" s="20"/>
      <c r="HZI50" s="20"/>
      <c r="HZJ50" s="20"/>
      <c r="HZK50" s="20"/>
      <c r="HZL50" s="20"/>
      <c r="HZM50" s="20"/>
      <c r="HZN50" s="20"/>
      <c r="HZO50" s="20"/>
      <c r="HZP50" s="20"/>
      <c r="HZQ50" s="20"/>
      <c r="HZR50" s="20"/>
      <c r="HZS50" s="20"/>
      <c r="HZT50" s="20"/>
      <c r="HZU50" s="20"/>
      <c r="HZV50" s="20"/>
      <c r="HZW50" s="20"/>
      <c r="HZX50" s="20"/>
      <c r="HZY50" s="20"/>
      <c r="HZZ50" s="20"/>
      <c r="IAA50" s="20"/>
      <c r="IAB50" s="20"/>
      <c r="IAC50" s="20"/>
      <c r="IAD50" s="20"/>
      <c r="IAE50" s="20"/>
      <c r="IAF50" s="20"/>
      <c r="IAG50" s="20"/>
      <c r="IAH50" s="20"/>
      <c r="IAI50" s="20"/>
      <c r="IAJ50" s="20"/>
      <c r="IAK50" s="20"/>
      <c r="IAL50" s="20"/>
      <c r="IAM50" s="20"/>
      <c r="IAN50" s="20"/>
      <c r="IAO50" s="20"/>
      <c r="IAP50" s="20"/>
      <c r="IAQ50" s="20"/>
      <c r="IAR50" s="20"/>
      <c r="IAS50" s="20"/>
      <c r="IAT50" s="20"/>
      <c r="IAU50" s="20"/>
      <c r="IAV50" s="20"/>
      <c r="IAW50" s="20"/>
      <c r="IAX50" s="20"/>
      <c r="IAY50" s="20"/>
      <c r="IAZ50" s="20"/>
      <c r="IBA50" s="20"/>
      <c r="IBB50" s="20"/>
      <c r="IBC50" s="20"/>
      <c r="IBD50" s="20"/>
      <c r="IBE50" s="20"/>
      <c r="IBF50" s="20"/>
      <c r="IBG50" s="20"/>
      <c r="IBH50" s="20"/>
      <c r="IBI50" s="20"/>
      <c r="IBJ50" s="20"/>
      <c r="IBK50" s="20"/>
      <c r="IBL50" s="20"/>
      <c r="IBM50" s="20"/>
      <c r="IBN50" s="20"/>
      <c r="IBO50" s="20"/>
      <c r="IBP50" s="20"/>
      <c r="IBQ50" s="20"/>
      <c r="IBR50" s="20"/>
      <c r="IBS50" s="20"/>
      <c r="IBT50" s="20"/>
      <c r="IBU50" s="20"/>
      <c r="IBV50" s="20"/>
      <c r="IBW50" s="20"/>
      <c r="IBX50" s="20"/>
      <c r="IBY50" s="20"/>
      <c r="IBZ50" s="20"/>
      <c r="ICA50" s="20"/>
      <c r="ICB50" s="20"/>
      <c r="ICC50" s="20"/>
      <c r="ICD50" s="20"/>
      <c r="ICE50" s="20"/>
      <c r="ICF50" s="20"/>
      <c r="ICG50" s="20"/>
      <c r="ICH50" s="20"/>
      <c r="ICI50" s="20"/>
      <c r="ICJ50" s="20"/>
      <c r="ICK50" s="20"/>
      <c r="ICL50" s="20"/>
      <c r="ICM50" s="20"/>
      <c r="ICN50" s="20"/>
      <c r="ICO50" s="20"/>
      <c r="ICP50" s="20"/>
      <c r="ICQ50" s="20"/>
      <c r="ICR50" s="20"/>
      <c r="ICS50" s="20"/>
      <c r="ICT50" s="20"/>
      <c r="ICU50" s="20"/>
      <c r="ICV50" s="20"/>
      <c r="ICW50" s="20"/>
      <c r="ICX50" s="20"/>
      <c r="ICY50" s="20"/>
      <c r="ICZ50" s="20"/>
      <c r="IDA50" s="20"/>
      <c r="IDB50" s="20"/>
      <c r="IDC50" s="20"/>
      <c r="IDD50" s="20"/>
      <c r="IDE50" s="20"/>
      <c r="IDF50" s="20"/>
      <c r="IDG50" s="20"/>
      <c r="IDH50" s="20"/>
      <c r="IDI50" s="20"/>
      <c r="IDJ50" s="20"/>
      <c r="IDK50" s="20"/>
      <c r="IDL50" s="20"/>
      <c r="IDM50" s="20"/>
      <c r="IDN50" s="20"/>
      <c r="IDO50" s="20"/>
      <c r="IDP50" s="20"/>
      <c r="IDQ50" s="20"/>
      <c r="IDR50" s="20"/>
      <c r="IDS50" s="20"/>
      <c r="IDT50" s="20"/>
      <c r="IDU50" s="20"/>
      <c r="IDV50" s="20"/>
      <c r="IDW50" s="20"/>
      <c r="IDX50" s="20"/>
      <c r="IDY50" s="20"/>
      <c r="IDZ50" s="20"/>
      <c r="IEA50" s="20"/>
      <c r="IEB50" s="20"/>
      <c r="IEC50" s="20"/>
      <c r="IED50" s="20"/>
      <c r="IEE50" s="20"/>
      <c r="IEF50" s="20"/>
      <c r="IEG50" s="20"/>
      <c r="IEH50" s="20"/>
      <c r="IEI50" s="20"/>
      <c r="IEJ50" s="20"/>
      <c r="IEK50" s="20"/>
      <c r="IEL50" s="20"/>
      <c r="IEM50" s="20"/>
      <c r="IEN50" s="20"/>
      <c r="IEO50" s="20"/>
      <c r="IEP50" s="20"/>
      <c r="IEQ50" s="20"/>
      <c r="IER50" s="20"/>
      <c r="IES50" s="20"/>
      <c r="IET50" s="20"/>
      <c r="IEU50" s="20"/>
      <c r="IEV50" s="20"/>
      <c r="IEW50" s="20"/>
      <c r="IEX50" s="20"/>
      <c r="IEY50" s="20"/>
      <c r="IEZ50" s="20"/>
      <c r="IFA50" s="20"/>
      <c r="IFB50" s="20"/>
      <c r="IFC50" s="20"/>
      <c r="IFD50" s="20"/>
      <c r="IFE50" s="20"/>
      <c r="IFF50" s="20"/>
      <c r="IFG50" s="20"/>
      <c r="IFH50" s="20"/>
      <c r="IFI50" s="20"/>
      <c r="IFJ50" s="20"/>
      <c r="IFK50" s="20"/>
      <c r="IFL50" s="20"/>
      <c r="IFM50" s="20"/>
      <c r="IFN50" s="20"/>
      <c r="IFO50" s="20"/>
      <c r="IFP50" s="20"/>
      <c r="IFQ50" s="20"/>
      <c r="IFR50" s="20"/>
      <c r="IFS50" s="20"/>
      <c r="IFT50" s="20"/>
      <c r="IFU50" s="20"/>
      <c r="IFV50" s="20"/>
      <c r="IFW50" s="20"/>
      <c r="IFX50" s="20"/>
      <c r="IFY50" s="20"/>
      <c r="IFZ50" s="20"/>
      <c r="IGA50" s="20"/>
      <c r="IGB50" s="20"/>
      <c r="IGC50" s="20"/>
      <c r="IGD50" s="20"/>
      <c r="IGE50" s="20"/>
      <c r="IGF50" s="20"/>
      <c r="IGG50" s="20"/>
      <c r="IGH50" s="20"/>
      <c r="IGI50" s="20"/>
      <c r="IGJ50" s="20"/>
      <c r="IGK50" s="20"/>
      <c r="IGL50" s="20"/>
      <c r="IGM50" s="20"/>
      <c r="IGN50" s="20"/>
      <c r="IGO50" s="20"/>
      <c r="IGP50" s="20"/>
      <c r="IGQ50" s="20"/>
      <c r="IGR50" s="20"/>
      <c r="IGS50" s="20"/>
      <c r="IGT50" s="20"/>
      <c r="IGU50" s="20"/>
      <c r="IGV50" s="20"/>
      <c r="IGW50" s="20"/>
      <c r="IGX50" s="20"/>
      <c r="IGY50" s="20"/>
      <c r="IGZ50" s="20"/>
      <c r="IHA50" s="20"/>
      <c r="IHB50" s="20"/>
      <c r="IHC50" s="20"/>
      <c r="IHD50" s="20"/>
      <c r="IHE50" s="20"/>
      <c r="IHF50" s="20"/>
      <c r="IHG50" s="20"/>
      <c r="IHH50" s="20"/>
      <c r="IHI50" s="20"/>
      <c r="IHJ50" s="20"/>
      <c r="IHK50" s="20"/>
      <c r="IHL50" s="20"/>
      <c r="IHM50" s="20"/>
      <c r="IHN50" s="20"/>
      <c r="IHO50" s="20"/>
      <c r="IHP50" s="20"/>
      <c r="IHQ50" s="20"/>
      <c r="IHR50" s="20"/>
      <c r="IHS50" s="20"/>
      <c r="IHT50" s="20"/>
      <c r="IHU50" s="20"/>
      <c r="IHV50" s="20"/>
      <c r="IHW50" s="20"/>
      <c r="IHX50" s="20"/>
      <c r="IHY50" s="20"/>
      <c r="IHZ50" s="20"/>
      <c r="IIA50" s="20"/>
      <c r="IIB50" s="20"/>
      <c r="IIC50" s="20"/>
      <c r="IID50" s="20"/>
      <c r="IIE50" s="20"/>
      <c r="IIF50" s="20"/>
      <c r="IIG50" s="20"/>
      <c r="IIH50" s="20"/>
      <c r="III50" s="20"/>
      <c r="IIJ50" s="20"/>
      <c r="IIK50" s="20"/>
      <c r="IIL50" s="20"/>
      <c r="IIM50" s="20"/>
      <c r="IIN50" s="20"/>
      <c r="IIO50" s="20"/>
      <c r="IIP50" s="20"/>
      <c r="IIQ50" s="20"/>
      <c r="IIR50" s="20"/>
      <c r="IIS50" s="20"/>
      <c r="IIT50" s="20"/>
      <c r="IIU50" s="20"/>
      <c r="IIV50" s="20"/>
      <c r="IIW50" s="20"/>
      <c r="IIX50" s="20"/>
      <c r="IIY50" s="20"/>
      <c r="IIZ50" s="20"/>
      <c r="IJA50" s="20"/>
      <c r="IJB50" s="20"/>
      <c r="IJC50" s="20"/>
      <c r="IJD50" s="20"/>
      <c r="IJE50" s="20"/>
      <c r="IJF50" s="20"/>
      <c r="IJG50" s="20"/>
      <c r="IJH50" s="20"/>
      <c r="IJI50" s="20"/>
      <c r="IJJ50" s="20"/>
      <c r="IJK50" s="20"/>
      <c r="IJL50" s="20"/>
      <c r="IJM50" s="20"/>
      <c r="IJN50" s="20"/>
      <c r="IJO50" s="20"/>
      <c r="IJP50" s="20"/>
      <c r="IJQ50" s="20"/>
      <c r="IJR50" s="20"/>
      <c r="IJS50" s="20"/>
      <c r="IJT50" s="20"/>
      <c r="IJU50" s="20"/>
      <c r="IJV50" s="20"/>
      <c r="IJW50" s="20"/>
      <c r="IJX50" s="20"/>
      <c r="IJY50" s="20"/>
      <c r="IJZ50" s="20"/>
      <c r="IKA50" s="20"/>
      <c r="IKB50" s="20"/>
      <c r="IKC50" s="20"/>
      <c r="IKD50" s="20"/>
      <c r="IKE50" s="20"/>
      <c r="IKF50" s="20"/>
      <c r="IKG50" s="20"/>
      <c r="IKH50" s="20"/>
      <c r="IKI50" s="20"/>
      <c r="IKJ50" s="20"/>
      <c r="IKK50" s="20"/>
      <c r="IKL50" s="20"/>
      <c r="IKM50" s="20"/>
      <c r="IKN50" s="20"/>
      <c r="IKO50" s="20"/>
      <c r="IKP50" s="20"/>
      <c r="IKQ50" s="20"/>
      <c r="IKR50" s="20"/>
      <c r="IKS50" s="20"/>
      <c r="IKT50" s="20"/>
      <c r="IKU50" s="20"/>
      <c r="IKV50" s="20"/>
      <c r="IKW50" s="20"/>
      <c r="IKX50" s="20"/>
      <c r="IKY50" s="20"/>
      <c r="IKZ50" s="20"/>
      <c r="ILA50" s="20"/>
      <c r="ILB50" s="20"/>
      <c r="ILC50" s="20"/>
      <c r="ILD50" s="20"/>
      <c r="ILE50" s="20"/>
      <c r="ILF50" s="20"/>
      <c r="ILG50" s="20"/>
      <c r="ILH50" s="20"/>
      <c r="ILI50" s="20"/>
      <c r="ILJ50" s="20"/>
      <c r="ILK50" s="20"/>
      <c r="ILL50" s="20"/>
      <c r="ILM50" s="20"/>
      <c r="ILN50" s="20"/>
      <c r="ILO50" s="20"/>
      <c r="ILP50" s="20"/>
      <c r="ILQ50" s="20"/>
      <c r="ILR50" s="20"/>
      <c r="ILS50" s="20"/>
      <c r="ILT50" s="20"/>
      <c r="ILU50" s="20"/>
      <c r="ILV50" s="20"/>
      <c r="ILW50" s="20"/>
      <c r="ILX50" s="20"/>
      <c r="ILY50" s="20"/>
      <c r="ILZ50" s="20"/>
      <c r="IMA50" s="20"/>
      <c r="IMB50" s="20"/>
      <c r="IMC50" s="20"/>
      <c r="IMD50" s="20"/>
      <c r="IME50" s="20"/>
      <c r="IMF50" s="20"/>
      <c r="IMG50" s="20"/>
      <c r="IMH50" s="20"/>
      <c r="IMI50" s="20"/>
      <c r="IMJ50" s="20"/>
      <c r="IMK50" s="20"/>
      <c r="IML50" s="20"/>
      <c r="IMM50" s="20"/>
      <c r="IMN50" s="20"/>
      <c r="IMO50" s="20"/>
      <c r="IMP50" s="20"/>
      <c r="IMQ50" s="20"/>
      <c r="IMR50" s="20"/>
      <c r="IMS50" s="20"/>
      <c r="IMT50" s="20"/>
      <c r="IMU50" s="20"/>
      <c r="IMV50" s="20"/>
      <c r="IMW50" s="20"/>
      <c r="IMX50" s="20"/>
      <c r="IMY50" s="20"/>
      <c r="IMZ50" s="20"/>
      <c r="INA50" s="20"/>
      <c r="INB50" s="20"/>
      <c r="INC50" s="20"/>
      <c r="IND50" s="20"/>
      <c r="INE50" s="20"/>
      <c r="INF50" s="20"/>
      <c r="ING50" s="20"/>
      <c r="INH50" s="20"/>
      <c r="INI50" s="20"/>
      <c r="INJ50" s="20"/>
      <c r="INK50" s="20"/>
      <c r="INL50" s="20"/>
      <c r="INM50" s="20"/>
      <c r="INN50" s="20"/>
      <c r="INO50" s="20"/>
      <c r="INP50" s="20"/>
      <c r="INQ50" s="20"/>
      <c r="INR50" s="20"/>
      <c r="INS50" s="20"/>
      <c r="INT50" s="20"/>
      <c r="INU50" s="20"/>
      <c r="INV50" s="20"/>
      <c r="INW50" s="20"/>
      <c r="INX50" s="20"/>
      <c r="INY50" s="20"/>
      <c r="INZ50" s="20"/>
      <c r="IOA50" s="20"/>
      <c r="IOB50" s="20"/>
      <c r="IOC50" s="20"/>
      <c r="IOD50" s="20"/>
      <c r="IOE50" s="20"/>
      <c r="IOF50" s="20"/>
      <c r="IOG50" s="20"/>
      <c r="IOH50" s="20"/>
      <c r="IOI50" s="20"/>
      <c r="IOJ50" s="20"/>
      <c r="IOK50" s="20"/>
      <c r="IOL50" s="20"/>
      <c r="IOM50" s="20"/>
      <c r="ION50" s="20"/>
      <c r="IOO50" s="20"/>
      <c r="IOP50" s="20"/>
      <c r="IOQ50" s="20"/>
      <c r="IOR50" s="20"/>
      <c r="IOS50" s="20"/>
      <c r="IOT50" s="20"/>
      <c r="IOU50" s="20"/>
      <c r="IOV50" s="20"/>
      <c r="IOW50" s="20"/>
      <c r="IOX50" s="20"/>
      <c r="IOY50" s="20"/>
      <c r="IOZ50" s="20"/>
      <c r="IPA50" s="20"/>
      <c r="IPB50" s="20"/>
      <c r="IPC50" s="20"/>
      <c r="IPD50" s="20"/>
      <c r="IPE50" s="20"/>
      <c r="IPF50" s="20"/>
      <c r="IPG50" s="20"/>
      <c r="IPH50" s="20"/>
      <c r="IPI50" s="20"/>
      <c r="IPJ50" s="20"/>
      <c r="IPK50" s="20"/>
      <c r="IPL50" s="20"/>
      <c r="IPM50" s="20"/>
      <c r="IPN50" s="20"/>
      <c r="IPO50" s="20"/>
      <c r="IPP50" s="20"/>
      <c r="IPQ50" s="20"/>
      <c r="IPR50" s="20"/>
      <c r="IPS50" s="20"/>
      <c r="IPT50" s="20"/>
      <c r="IPU50" s="20"/>
      <c r="IPV50" s="20"/>
      <c r="IPW50" s="20"/>
      <c r="IPX50" s="20"/>
      <c r="IPY50" s="20"/>
      <c r="IPZ50" s="20"/>
      <c r="IQA50" s="20"/>
      <c r="IQB50" s="20"/>
      <c r="IQC50" s="20"/>
      <c r="IQD50" s="20"/>
      <c r="IQE50" s="20"/>
      <c r="IQF50" s="20"/>
      <c r="IQG50" s="20"/>
      <c r="IQH50" s="20"/>
      <c r="IQI50" s="20"/>
      <c r="IQJ50" s="20"/>
      <c r="IQK50" s="20"/>
      <c r="IQL50" s="20"/>
      <c r="IQM50" s="20"/>
      <c r="IQN50" s="20"/>
      <c r="IQO50" s="20"/>
      <c r="IQP50" s="20"/>
      <c r="IQQ50" s="20"/>
      <c r="IQR50" s="20"/>
      <c r="IQS50" s="20"/>
      <c r="IQT50" s="20"/>
      <c r="IQU50" s="20"/>
      <c r="IQV50" s="20"/>
      <c r="IQW50" s="20"/>
      <c r="IQX50" s="20"/>
      <c r="IQY50" s="20"/>
      <c r="IQZ50" s="20"/>
      <c r="IRA50" s="20"/>
      <c r="IRB50" s="20"/>
      <c r="IRC50" s="20"/>
      <c r="IRD50" s="20"/>
      <c r="IRE50" s="20"/>
      <c r="IRF50" s="20"/>
      <c r="IRG50" s="20"/>
      <c r="IRH50" s="20"/>
      <c r="IRI50" s="20"/>
      <c r="IRJ50" s="20"/>
      <c r="IRK50" s="20"/>
      <c r="IRL50" s="20"/>
      <c r="IRM50" s="20"/>
      <c r="IRN50" s="20"/>
      <c r="IRO50" s="20"/>
      <c r="IRP50" s="20"/>
      <c r="IRQ50" s="20"/>
      <c r="IRR50" s="20"/>
      <c r="IRS50" s="20"/>
      <c r="IRT50" s="20"/>
      <c r="IRU50" s="20"/>
      <c r="IRV50" s="20"/>
      <c r="IRW50" s="20"/>
      <c r="IRX50" s="20"/>
      <c r="IRY50" s="20"/>
      <c r="IRZ50" s="20"/>
      <c r="ISA50" s="20"/>
      <c r="ISB50" s="20"/>
      <c r="ISC50" s="20"/>
      <c r="ISD50" s="20"/>
      <c r="ISE50" s="20"/>
      <c r="ISF50" s="20"/>
      <c r="ISG50" s="20"/>
      <c r="ISH50" s="20"/>
      <c r="ISI50" s="20"/>
      <c r="ISJ50" s="20"/>
      <c r="ISK50" s="20"/>
      <c r="ISL50" s="20"/>
      <c r="ISM50" s="20"/>
      <c r="ISN50" s="20"/>
      <c r="ISO50" s="20"/>
      <c r="ISP50" s="20"/>
      <c r="ISQ50" s="20"/>
      <c r="ISR50" s="20"/>
      <c r="ISS50" s="20"/>
      <c r="IST50" s="20"/>
      <c r="ISU50" s="20"/>
      <c r="ISV50" s="20"/>
      <c r="ISW50" s="20"/>
      <c r="ISX50" s="20"/>
      <c r="ISY50" s="20"/>
      <c r="ISZ50" s="20"/>
      <c r="ITA50" s="20"/>
      <c r="ITB50" s="20"/>
      <c r="ITC50" s="20"/>
      <c r="ITD50" s="20"/>
      <c r="ITE50" s="20"/>
      <c r="ITF50" s="20"/>
      <c r="ITG50" s="20"/>
      <c r="ITH50" s="20"/>
      <c r="ITI50" s="20"/>
      <c r="ITJ50" s="20"/>
      <c r="ITK50" s="20"/>
      <c r="ITL50" s="20"/>
      <c r="ITM50" s="20"/>
      <c r="ITN50" s="20"/>
      <c r="ITO50" s="20"/>
      <c r="ITP50" s="20"/>
      <c r="ITQ50" s="20"/>
      <c r="ITR50" s="20"/>
      <c r="ITS50" s="20"/>
      <c r="ITT50" s="20"/>
      <c r="ITU50" s="20"/>
      <c r="ITV50" s="20"/>
      <c r="ITW50" s="20"/>
      <c r="ITX50" s="20"/>
      <c r="ITY50" s="20"/>
      <c r="ITZ50" s="20"/>
      <c r="IUA50" s="20"/>
      <c r="IUB50" s="20"/>
      <c r="IUC50" s="20"/>
      <c r="IUD50" s="20"/>
      <c r="IUE50" s="20"/>
      <c r="IUF50" s="20"/>
      <c r="IUG50" s="20"/>
      <c r="IUH50" s="20"/>
      <c r="IUI50" s="20"/>
      <c r="IUJ50" s="20"/>
      <c r="IUK50" s="20"/>
      <c r="IUL50" s="20"/>
      <c r="IUM50" s="20"/>
      <c r="IUN50" s="20"/>
      <c r="IUO50" s="20"/>
      <c r="IUP50" s="20"/>
      <c r="IUQ50" s="20"/>
      <c r="IUR50" s="20"/>
      <c r="IUS50" s="20"/>
      <c r="IUT50" s="20"/>
      <c r="IUU50" s="20"/>
      <c r="IUV50" s="20"/>
      <c r="IUW50" s="20"/>
      <c r="IUX50" s="20"/>
      <c r="IUY50" s="20"/>
      <c r="IUZ50" s="20"/>
      <c r="IVA50" s="20"/>
      <c r="IVB50" s="20"/>
      <c r="IVC50" s="20"/>
      <c r="IVD50" s="20"/>
      <c r="IVE50" s="20"/>
      <c r="IVF50" s="20"/>
      <c r="IVG50" s="20"/>
      <c r="IVH50" s="20"/>
      <c r="IVI50" s="20"/>
      <c r="IVJ50" s="20"/>
      <c r="IVK50" s="20"/>
      <c r="IVL50" s="20"/>
      <c r="IVM50" s="20"/>
      <c r="IVN50" s="20"/>
      <c r="IVO50" s="20"/>
      <c r="IVP50" s="20"/>
      <c r="IVQ50" s="20"/>
      <c r="IVR50" s="20"/>
      <c r="IVS50" s="20"/>
      <c r="IVT50" s="20"/>
      <c r="IVU50" s="20"/>
      <c r="IVV50" s="20"/>
      <c r="IVW50" s="20"/>
      <c r="IVX50" s="20"/>
      <c r="IVY50" s="20"/>
      <c r="IVZ50" s="20"/>
      <c r="IWA50" s="20"/>
      <c r="IWB50" s="20"/>
      <c r="IWC50" s="20"/>
      <c r="IWD50" s="20"/>
      <c r="IWE50" s="20"/>
      <c r="IWF50" s="20"/>
      <c r="IWG50" s="20"/>
      <c r="IWH50" s="20"/>
      <c r="IWI50" s="20"/>
      <c r="IWJ50" s="20"/>
      <c r="IWK50" s="20"/>
      <c r="IWL50" s="20"/>
      <c r="IWM50" s="20"/>
      <c r="IWN50" s="20"/>
      <c r="IWO50" s="20"/>
      <c r="IWP50" s="20"/>
      <c r="IWQ50" s="20"/>
      <c r="IWR50" s="20"/>
      <c r="IWS50" s="20"/>
      <c r="IWT50" s="20"/>
      <c r="IWU50" s="20"/>
      <c r="IWV50" s="20"/>
      <c r="IWW50" s="20"/>
      <c r="IWX50" s="20"/>
      <c r="IWY50" s="20"/>
      <c r="IWZ50" s="20"/>
      <c r="IXA50" s="20"/>
      <c r="IXB50" s="20"/>
      <c r="IXC50" s="20"/>
      <c r="IXD50" s="20"/>
      <c r="IXE50" s="20"/>
      <c r="IXF50" s="20"/>
      <c r="IXG50" s="20"/>
      <c r="IXH50" s="20"/>
      <c r="IXI50" s="20"/>
      <c r="IXJ50" s="20"/>
      <c r="IXK50" s="20"/>
      <c r="IXL50" s="20"/>
      <c r="IXM50" s="20"/>
      <c r="IXN50" s="20"/>
      <c r="IXO50" s="20"/>
      <c r="IXP50" s="20"/>
      <c r="IXQ50" s="20"/>
      <c r="IXR50" s="20"/>
      <c r="IXS50" s="20"/>
      <c r="IXT50" s="20"/>
      <c r="IXU50" s="20"/>
      <c r="IXV50" s="20"/>
      <c r="IXW50" s="20"/>
      <c r="IXX50" s="20"/>
      <c r="IXY50" s="20"/>
      <c r="IXZ50" s="20"/>
      <c r="IYA50" s="20"/>
      <c r="IYB50" s="20"/>
      <c r="IYC50" s="20"/>
      <c r="IYD50" s="20"/>
      <c r="IYE50" s="20"/>
      <c r="IYF50" s="20"/>
      <c r="IYG50" s="20"/>
      <c r="IYH50" s="20"/>
      <c r="IYI50" s="20"/>
      <c r="IYJ50" s="20"/>
      <c r="IYK50" s="20"/>
      <c r="IYL50" s="20"/>
      <c r="IYM50" s="20"/>
      <c r="IYN50" s="20"/>
      <c r="IYO50" s="20"/>
      <c r="IYP50" s="20"/>
      <c r="IYQ50" s="20"/>
      <c r="IYR50" s="20"/>
      <c r="IYS50" s="20"/>
      <c r="IYT50" s="20"/>
      <c r="IYU50" s="20"/>
      <c r="IYV50" s="20"/>
      <c r="IYW50" s="20"/>
      <c r="IYX50" s="20"/>
      <c r="IYY50" s="20"/>
      <c r="IYZ50" s="20"/>
      <c r="IZA50" s="20"/>
      <c r="IZB50" s="20"/>
      <c r="IZC50" s="20"/>
      <c r="IZD50" s="20"/>
      <c r="IZE50" s="20"/>
      <c r="IZF50" s="20"/>
      <c r="IZG50" s="20"/>
      <c r="IZH50" s="20"/>
      <c r="IZI50" s="20"/>
      <c r="IZJ50" s="20"/>
      <c r="IZK50" s="20"/>
      <c r="IZL50" s="20"/>
      <c r="IZM50" s="20"/>
      <c r="IZN50" s="20"/>
      <c r="IZO50" s="20"/>
      <c r="IZP50" s="20"/>
      <c r="IZQ50" s="20"/>
      <c r="IZR50" s="20"/>
      <c r="IZS50" s="20"/>
      <c r="IZT50" s="20"/>
      <c r="IZU50" s="20"/>
      <c r="IZV50" s="20"/>
      <c r="IZW50" s="20"/>
      <c r="IZX50" s="20"/>
      <c r="IZY50" s="20"/>
      <c r="IZZ50" s="20"/>
      <c r="JAA50" s="20"/>
      <c r="JAB50" s="20"/>
      <c r="JAC50" s="20"/>
      <c r="JAD50" s="20"/>
      <c r="JAE50" s="20"/>
      <c r="JAF50" s="20"/>
      <c r="JAG50" s="20"/>
      <c r="JAH50" s="20"/>
      <c r="JAI50" s="20"/>
      <c r="JAJ50" s="20"/>
      <c r="JAK50" s="20"/>
      <c r="JAL50" s="20"/>
      <c r="JAM50" s="20"/>
      <c r="JAN50" s="20"/>
      <c r="JAO50" s="20"/>
      <c r="JAP50" s="20"/>
      <c r="JAQ50" s="20"/>
      <c r="JAR50" s="20"/>
      <c r="JAS50" s="20"/>
      <c r="JAT50" s="20"/>
      <c r="JAU50" s="20"/>
      <c r="JAV50" s="20"/>
      <c r="JAW50" s="20"/>
      <c r="JAX50" s="20"/>
      <c r="JAY50" s="20"/>
      <c r="JAZ50" s="20"/>
      <c r="JBA50" s="20"/>
      <c r="JBB50" s="20"/>
      <c r="JBC50" s="20"/>
      <c r="JBD50" s="20"/>
      <c r="JBE50" s="20"/>
      <c r="JBF50" s="20"/>
      <c r="JBG50" s="20"/>
      <c r="JBH50" s="20"/>
      <c r="JBI50" s="20"/>
      <c r="JBJ50" s="20"/>
      <c r="JBK50" s="20"/>
      <c r="JBL50" s="20"/>
      <c r="JBM50" s="20"/>
      <c r="JBN50" s="20"/>
      <c r="JBO50" s="20"/>
      <c r="JBP50" s="20"/>
      <c r="JBQ50" s="20"/>
      <c r="JBR50" s="20"/>
      <c r="JBS50" s="20"/>
      <c r="JBT50" s="20"/>
      <c r="JBU50" s="20"/>
      <c r="JBV50" s="20"/>
      <c r="JBW50" s="20"/>
      <c r="JBX50" s="20"/>
      <c r="JBY50" s="20"/>
      <c r="JBZ50" s="20"/>
      <c r="JCA50" s="20"/>
      <c r="JCB50" s="20"/>
      <c r="JCC50" s="20"/>
      <c r="JCD50" s="20"/>
      <c r="JCE50" s="20"/>
      <c r="JCF50" s="20"/>
      <c r="JCG50" s="20"/>
      <c r="JCH50" s="20"/>
      <c r="JCI50" s="20"/>
      <c r="JCJ50" s="20"/>
      <c r="JCK50" s="20"/>
      <c r="JCL50" s="20"/>
      <c r="JCM50" s="20"/>
      <c r="JCN50" s="20"/>
      <c r="JCO50" s="20"/>
      <c r="JCP50" s="20"/>
      <c r="JCQ50" s="20"/>
      <c r="JCR50" s="20"/>
      <c r="JCS50" s="20"/>
      <c r="JCT50" s="20"/>
      <c r="JCU50" s="20"/>
      <c r="JCV50" s="20"/>
      <c r="JCW50" s="20"/>
      <c r="JCX50" s="20"/>
      <c r="JCY50" s="20"/>
      <c r="JCZ50" s="20"/>
      <c r="JDA50" s="20"/>
      <c r="JDB50" s="20"/>
      <c r="JDC50" s="20"/>
      <c r="JDD50" s="20"/>
      <c r="JDE50" s="20"/>
      <c r="JDF50" s="20"/>
      <c r="JDG50" s="20"/>
      <c r="JDH50" s="20"/>
      <c r="JDI50" s="20"/>
      <c r="JDJ50" s="20"/>
      <c r="JDK50" s="20"/>
      <c r="JDL50" s="20"/>
      <c r="JDM50" s="20"/>
      <c r="JDN50" s="20"/>
      <c r="JDO50" s="20"/>
      <c r="JDP50" s="20"/>
      <c r="JDQ50" s="20"/>
      <c r="JDR50" s="20"/>
      <c r="JDS50" s="20"/>
      <c r="JDT50" s="20"/>
      <c r="JDU50" s="20"/>
      <c r="JDV50" s="20"/>
      <c r="JDW50" s="20"/>
      <c r="JDX50" s="20"/>
      <c r="JDY50" s="20"/>
      <c r="JDZ50" s="20"/>
      <c r="JEA50" s="20"/>
      <c r="JEB50" s="20"/>
      <c r="JEC50" s="20"/>
      <c r="JED50" s="20"/>
      <c r="JEE50" s="20"/>
      <c r="JEF50" s="20"/>
      <c r="JEG50" s="20"/>
      <c r="JEH50" s="20"/>
      <c r="JEI50" s="20"/>
      <c r="JEJ50" s="20"/>
      <c r="JEK50" s="20"/>
      <c r="JEL50" s="20"/>
      <c r="JEM50" s="20"/>
      <c r="JEN50" s="20"/>
      <c r="JEO50" s="20"/>
      <c r="JEP50" s="20"/>
      <c r="JEQ50" s="20"/>
      <c r="JER50" s="20"/>
      <c r="JES50" s="20"/>
      <c r="JET50" s="20"/>
      <c r="JEU50" s="20"/>
      <c r="JEV50" s="20"/>
      <c r="JEW50" s="20"/>
      <c r="JEX50" s="20"/>
      <c r="JEY50" s="20"/>
      <c r="JEZ50" s="20"/>
      <c r="JFA50" s="20"/>
      <c r="JFB50" s="20"/>
      <c r="JFC50" s="20"/>
      <c r="JFD50" s="20"/>
      <c r="JFE50" s="20"/>
      <c r="JFF50" s="20"/>
      <c r="JFG50" s="20"/>
      <c r="JFH50" s="20"/>
      <c r="JFI50" s="20"/>
      <c r="JFJ50" s="20"/>
      <c r="JFK50" s="20"/>
      <c r="JFL50" s="20"/>
      <c r="JFM50" s="20"/>
      <c r="JFN50" s="20"/>
      <c r="JFO50" s="20"/>
      <c r="JFP50" s="20"/>
      <c r="JFQ50" s="20"/>
      <c r="JFR50" s="20"/>
      <c r="JFS50" s="20"/>
      <c r="JFT50" s="20"/>
      <c r="JFU50" s="20"/>
      <c r="JFV50" s="20"/>
      <c r="JFW50" s="20"/>
      <c r="JFX50" s="20"/>
      <c r="JFY50" s="20"/>
      <c r="JFZ50" s="20"/>
      <c r="JGA50" s="20"/>
      <c r="JGB50" s="20"/>
      <c r="JGC50" s="20"/>
      <c r="JGD50" s="20"/>
      <c r="JGE50" s="20"/>
      <c r="JGF50" s="20"/>
      <c r="JGG50" s="20"/>
      <c r="JGH50" s="20"/>
      <c r="JGI50" s="20"/>
      <c r="JGJ50" s="20"/>
      <c r="JGK50" s="20"/>
      <c r="JGL50" s="20"/>
      <c r="JGM50" s="20"/>
      <c r="JGN50" s="20"/>
      <c r="JGO50" s="20"/>
      <c r="JGP50" s="20"/>
      <c r="JGQ50" s="20"/>
      <c r="JGR50" s="20"/>
      <c r="JGS50" s="20"/>
      <c r="JGT50" s="20"/>
      <c r="JGU50" s="20"/>
      <c r="JGV50" s="20"/>
      <c r="JGW50" s="20"/>
      <c r="JGX50" s="20"/>
      <c r="JGY50" s="20"/>
      <c r="JGZ50" s="20"/>
      <c r="JHA50" s="20"/>
      <c r="JHB50" s="20"/>
      <c r="JHC50" s="20"/>
      <c r="JHD50" s="20"/>
      <c r="JHE50" s="20"/>
      <c r="JHF50" s="20"/>
      <c r="JHG50" s="20"/>
      <c r="JHH50" s="20"/>
      <c r="JHI50" s="20"/>
      <c r="JHJ50" s="20"/>
      <c r="JHK50" s="20"/>
      <c r="JHL50" s="20"/>
      <c r="JHM50" s="20"/>
      <c r="JHN50" s="20"/>
      <c r="JHO50" s="20"/>
      <c r="JHP50" s="20"/>
      <c r="JHQ50" s="20"/>
      <c r="JHR50" s="20"/>
      <c r="JHS50" s="20"/>
      <c r="JHT50" s="20"/>
      <c r="JHU50" s="20"/>
      <c r="JHV50" s="20"/>
      <c r="JHW50" s="20"/>
      <c r="JHX50" s="20"/>
      <c r="JHY50" s="20"/>
      <c r="JHZ50" s="20"/>
      <c r="JIA50" s="20"/>
      <c r="JIB50" s="20"/>
      <c r="JIC50" s="20"/>
      <c r="JID50" s="20"/>
      <c r="JIE50" s="20"/>
      <c r="JIF50" s="20"/>
      <c r="JIG50" s="20"/>
      <c r="JIH50" s="20"/>
      <c r="JII50" s="20"/>
      <c r="JIJ50" s="20"/>
      <c r="JIK50" s="20"/>
      <c r="JIL50" s="20"/>
      <c r="JIM50" s="20"/>
      <c r="JIN50" s="20"/>
      <c r="JIO50" s="20"/>
      <c r="JIP50" s="20"/>
      <c r="JIQ50" s="20"/>
      <c r="JIR50" s="20"/>
      <c r="JIS50" s="20"/>
      <c r="JIT50" s="20"/>
      <c r="JIU50" s="20"/>
      <c r="JIV50" s="20"/>
      <c r="JIW50" s="20"/>
      <c r="JIX50" s="20"/>
      <c r="JIY50" s="20"/>
      <c r="JIZ50" s="20"/>
      <c r="JJA50" s="20"/>
      <c r="JJB50" s="20"/>
      <c r="JJC50" s="20"/>
      <c r="JJD50" s="20"/>
      <c r="JJE50" s="20"/>
      <c r="JJF50" s="20"/>
      <c r="JJG50" s="20"/>
      <c r="JJH50" s="20"/>
      <c r="JJI50" s="20"/>
      <c r="JJJ50" s="20"/>
      <c r="JJK50" s="20"/>
      <c r="JJL50" s="20"/>
      <c r="JJM50" s="20"/>
      <c r="JJN50" s="20"/>
      <c r="JJO50" s="20"/>
      <c r="JJP50" s="20"/>
      <c r="JJQ50" s="20"/>
      <c r="JJR50" s="20"/>
      <c r="JJS50" s="20"/>
      <c r="JJT50" s="20"/>
      <c r="JJU50" s="20"/>
      <c r="JJV50" s="20"/>
      <c r="JJW50" s="20"/>
      <c r="JJX50" s="20"/>
      <c r="JJY50" s="20"/>
      <c r="JJZ50" s="20"/>
      <c r="JKA50" s="20"/>
      <c r="JKB50" s="20"/>
      <c r="JKC50" s="20"/>
      <c r="JKD50" s="20"/>
      <c r="JKE50" s="20"/>
      <c r="JKF50" s="20"/>
      <c r="JKG50" s="20"/>
      <c r="JKH50" s="20"/>
      <c r="JKI50" s="20"/>
      <c r="JKJ50" s="20"/>
      <c r="JKK50" s="20"/>
      <c r="JKL50" s="20"/>
      <c r="JKM50" s="20"/>
      <c r="JKN50" s="20"/>
      <c r="JKO50" s="20"/>
      <c r="JKP50" s="20"/>
      <c r="JKQ50" s="20"/>
      <c r="JKR50" s="20"/>
      <c r="JKS50" s="20"/>
      <c r="JKT50" s="20"/>
      <c r="JKU50" s="20"/>
      <c r="JKV50" s="20"/>
      <c r="JKW50" s="20"/>
      <c r="JKX50" s="20"/>
      <c r="JKY50" s="20"/>
      <c r="JKZ50" s="20"/>
      <c r="JLA50" s="20"/>
      <c r="JLB50" s="20"/>
      <c r="JLC50" s="20"/>
      <c r="JLD50" s="20"/>
      <c r="JLE50" s="20"/>
      <c r="JLF50" s="20"/>
      <c r="JLG50" s="20"/>
      <c r="JLH50" s="20"/>
      <c r="JLI50" s="20"/>
      <c r="JLJ50" s="20"/>
      <c r="JLK50" s="20"/>
      <c r="JLL50" s="20"/>
      <c r="JLM50" s="20"/>
      <c r="JLN50" s="20"/>
      <c r="JLO50" s="20"/>
      <c r="JLP50" s="20"/>
      <c r="JLQ50" s="20"/>
      <c r="JLR50" s="20"/>
      <c r="JLS50" s="20"/>
      <c r="JLT50" s="20"/>
      <c r="JLU50" s="20"/>
      <c r="JLV50" s="20"/>
      <c r="JLW50" s="20"/>
      <c r="JLX50" s="20"/>
      <c r="JLY50" s="20"/>
      <c r="JLZ50" s="20"/>
      <c r="JMA50" s="20"/>
      <c r="JMB50" s="20"/>
      <c r="JMC50" s="20"/>
      <c r="JMD50" s="20"/>
      <c r="JME50" s="20"/>
      <c r="JMF50" s="20"/>
      <c r="JMG50" s="20"/>
      <c r="JMH50" s="20"/>
      <c r="JMI50" s="20"/>
      <c r="JMJ50" s="20"/>
      <c r="JMK50" s="20"/>
      <c r="JML50" s="20"/>
      <c r="JMM50" s="20"/>
      <c r="JMN50" s="20"/>
      <c r="JMO50" s="20"/>
      <c r="JMP50" s="20"/>
      <c r="JMQ50" s="20"/>
      <c r="JMR50" s="20"/>
      <c r="JMS50" s="20"/>
      <c r="JMT50" s="20"/>
      <c r="JMU50" s="20"/>
      <c r="JMV50" s="20"/>
      <c r="JMW50" s="20"/>
      <c r="JMX50" s="20"/>
      <c r="JMY50" s="20"/>
      <c r="JMZ50" s="20"/>
      <c r="JNA50" s="20"/>
      <c r="JNB50" s="20"/>
      <c r="JNC50" s="20"/>
      <c r="JND50" s="20"/>
      <c r="JNE50" s="20"/>
      <c r="JNF50" s="20"/>
      <c r="JNG50" s="20"/>
      <c r="JNH50" s="20"/>
      <c r="JNI50" s="20"/>
      <c r="JNJ50" s="20"/>
      <c r="JNK50" s="20"/>
      <c r="JNL50" s="20"/>
      <c r="JNM50" s="20"/>
      <c r="JNN50" s="20"/>
      <c r="JNO50" s="20"/>
      <c r="JNP50" s="20"/>
      <c r="JNQ50" s="20"/>
      <c r="JNR50" s="20"/>
      <c r="JNS50" s="20"/>
      <c r="JNT50" s="20"/>
      <c r="JNU50" s="20"/>
      <c r="JNV50" s="20"/>
      <c r="JNW50" s="20"/>
      <c r="JNX50" s="20"/>
      <c r="JNY50" s="20"/>
      <c r="JNZ50" s="20"/>
      <c r="JOA50" s="20"/>
      <c r="JOB50" s="20"/>
      <c r="JOC50" s="20"/>
      <c r="JOD50" s="20"/>
      <c r="JOE50" s="20"/>
      <c r="JOF50" s="20"/>
      <c r="JOG50" s="20"/>
      <c r="JOH50" s="20"/>
      <c r="JOI50" s="20"/>
      <c r="JOJ50" s="20"/>
      <c r="JOK50" s="20"/>
      <c r="JOL50" s="20"/>
      <c r="JOM50" s="20"/>
      <c r="JON50" s="20"/>
      <c r="JOO50" s="20"/>
      <c r="JOP50" s="20"/>
      <c r="JOQ50" s="20"/>
      <c r="JOR50" s="20"/>
      <c r="JOS50" s="20"/>
      <c r="JOT50" s="20"/>
      <c r="JOU50" s="20"/>
      <c r="JOV50" s="20"/>
      <c r="JOW50" s="20"/>
      <c r="JOX50" s="20"/>
      <c r="JOY50" s="20"/>
      <c r="JOZ50" s="20"/>
      <c r="JPA50" s="20"/>
      <c r="JPB50" s="20"/>
      <c r="JPC50" s="20"/>
      <c r="JPD50" s="20"/>
      <c r="JPE50" s="20"/>
      <c r="JPF50" s="20"/>
      <c r="JPG50" s="20"/>
      <c r="JPH50" s="20"/>
      <c r="JPI50" s="20"/>
      <c r="JPJ50" s="20"/>
      <c r="JPK50" s="20"/>
      <c r="JPL50" s="20"/>
      <c r="JPM50" s="20"/>
      <c r="JPN50" s="20"/>
      <c r="JPO50" s="20"/>
      <c r="JPP50" s="20"/>
      <c r="JPQ50" s="20"/>
      <c r="JPR50" s="20"/>
      <c r="JPS50" s="20"/>
      <c r="JPT50" s="20"/>
      <c r="JPU50" s="20"/>
      <c r="JPV50" s="20"/>
      <c r="JPW50" s="20"/>
      <c r="JPX50" s="20"/>
      <c r="JPY50" s="20"/>
      <c r="JPZ50" s="20"/>
      <c r="JQA50" s="20"/>
      <c r="JQB50" s="20"/>
      <c r="JQC50" s="20"/>
      <c r="JQD50" s="20"/>
      <c r="JQE50" s="20"/>
      <c r="JQF50" s="20"/>
      <c r="JQG50" s="20"/>
      <c r="JQH50" s="20"/>
      <c r="JQI50" s="20"/>
      <c r="JQJ50" s="20"/>
      <c r="JQK50" s="20"/>
      <c r="JQL50" s="20"/>
      <c r="JQM50" s="20"/>
      <c r="JQN50" s="20"/>
      <c r="JQO50" s="20"/>
      <c r="JQP50" s="20"/>
      <c r="JQQ50" s="20"/>
      <c r="JQR50" s="20"/>
      <c r="JQS50" s="20"/>
      <c r="JQT50" s="20"/>
      <c r="JQU50" s="20"/>
      <c r="JQV50" s="20"/>
      <c r="JQW50" s="20"/>
      <c r="JQX50" s="20"/>
      <c r="JQY50" s="20"/>
      <c r="JQZ50" s="20"/>
      <c r="JRA50" s="20"/>
      <c r="JRB50" s="20"/>
      <c r="JRC50" s="20"/>
      <c r="JRD50" s="20"/>
      <c r="JRE50" s="20"/>
      <c r="JRF50" s="20"/>
      <c r="JRG50" s="20"/>
      <c r="JRH50" s="20"/>
      <c r="JRI50" s="20"/>
      <c r="JRJ50" s="20"/>
      <c r="JRK50" s="20"/>
      <c r="JRL50" s="20"/>
      <c r="JRM50" s="20"/>
      <c r="JRN50" s="20"/>
      <c r="JRO50" s="20"/>
      <c r="JRP50" s="20"/>
      <c r="JRQ50" s="20"/>
      <c r="JRR50" s="20"/>
      <c r="JRS50" s="20"/>
      <c r="JRT50" s="20"/>
      <c r="JRU50" s="20"/>
      <c r="JRV50" s="20"/>
      <c r="JRW50" s="20"/>
      <c r="JRX50" s="20"/>
      <c r="JRY50" s="20"/>
      <c r="JRZ50" s="20"/>
      <c r="JSA50" s="20"/>
      <c r="JSB50" s="20"/>
      <c r="JSC50" s="20"/>
      <c r="JSD50" s="20"/>
      <c r="JSE50" s="20"/>
      <c r="JSF50" s="20"/>
      <c r="JSG50" s="20"/>
      <c r="JSH50" s="20"/>
      <c r="JSI50" s="20"/>
      <c r="JSJ50" s="20"/>
      <c r="JSK50" s="20"/>
      <c r="JSL50" s="20"/>
      <c r="JSM50" s="20"/>
      <c r="JSN50" s="20"/>
      <c r="JSO50" s="20"/>
      <c r="JSP50" s="20"/>
      <c r="JSQ50" s="20"/>
      <c r="JSR50" s="20"/>
      <c r="JSS50" s="20"/>
      <c r="JST50" s="20"/>
      <c r="JSU50" s="20"/>
      <c r="JSV50" s="20"/>
      <c r="JSW50" s="20"/>
      <c r="JSX50" s="20"/>
      <c r="JSY50" s="20"/>
      <c r="JSZ50" s="20"/>
      <c r="JTA50" s="20"/>
      <c r="JTB50" s="20"/>
      <c r="JTC50" s="20"/>
      <c r="JTD50" s="20"/>
      <c r="JTE50" s="20"/>
      <c r="JTF50" s="20"/>
      <c r="JTG50" s="20"/>
      <c r="JTH50" s="20"/>
      <c r="JTI50" s="20"/>
      <c r="JTJ50" s="20"/>
      <c r="JTK50" s="20"/>
      <c r="JTL50" s="20"/>
      <c r="JTM50" s="20"/>
      <c r="JTN50" s="20"/>
      <c r="JTO50" s="20"/>
      <c r="JTP50" s="20"/>
      <c r="JTQ50" s="20"/>
      <c r="JTR50" s="20"/>
      <c r="JTS50" s="20"/>
      <c r="JTT50" s="20"/>
      <c r="JTU50" s="20"/>
      <c r="JTV50" s="20"/>
      <c r="JTW50" s="20"/>
      <c r="JTX50" s="20"/>
      <c r="JTY50" s="20"/>
      <c r="JTZ50" s="20"/>
      <c r="JUA50" s="20"/>
      <c r="JUB50" s="20"/>
      <c r="JUC50" s="20"/>
      <c r="JUD50" s="20"/>
      <c r="JUE50" s="20"/>
      <c r="JUF50" s="20"/>
      <c r="JUG50" s="20"/>
      <c r="JUH50" s="20"/>
      <c r="JUI50" s="20"/>
      <c r="JUJ50" s="20"/>
      <c r="JUK50" s="20"/>
      <c r="JUL50" s="20"/>
      <c r="JUM50" s="20"/>
      <c r="JUN50" s="20"/>
      <c r="JUO50" s="20"/>
      <c r="JUP50" s="20"/>
      <c r="JUQ50" s="20"/>
      <c r="JUR50" s="20"/>
      <c r="JUS50" s="20"/>
      <c r="JUT50" s="20"/>
      <c r="JUU50" s="20"/>
      <c r="JUV50" s="20"/>
      <c r="JUW50" s="20"/>
      <c r="JUX50" s="20"/>
      <c r="JUY50" s="20"/>
      <c r="JUZ50" s="20"/>
      <c r="JVA50" s="20"/>
      <c r="JVB50" s="20"/>
      <c r="JVC50" s="20"/>
      <c r="JVD50" s="20"/>
      <c r="JVE50" s="20"/>
      <c r="JVF50" s="20"/>
      <c r="JVG50" s="20"/>
      <c r="JVH50" s="20"/>
      <c r="JVI50" s="20"/>
      <c r="JVJ50" s="20"/>
      <c r="JVK50" s="20"/>
      <c r="JVL50" s="20"/>
      <c r="JVM50" s="20"/>
      <c r="JVN50" s="20"/>
      <c r="JVO50" s="20"/>
      <c r="JVP50" s="20"/>
      <c r="JVQ50" s="20"/>
      <c r="JVR50" s="20"/>
      <c r="JVS50" s="20"/>
      <c r="JVT50" s="20"/>
      <c r="JVU50" s="20"/>
      <c r="JVV50" s="20"/>
      <c r="JVW50" s="20"/>
      <c r="JVX50" s="20"/>
      <c r="JVY50" s="20"/>
      <c r="JVZ50" s="20"/>
      <c r="JWA50" s="20"/>
      <c r="JWB50" s="20"/>
      <c r="JWC50" s="20"/>
      <c r="JWD50" s="20"/>
      <c r="JWE50" s="20"/>
      <c r="JWF50" s="20"/>
      <c r="JWG50" s="20"/>
      <c r="JWH50" s="20"/>
      <c r="JWI50" s="20"/>
      <c r="JWJ50" s="20"/>
      <c r="JWK50" s="20"/>
      <c r="JWL50" s="20"/>
      <c r="JWM50" s="20"/>
      <c r="JWN50" s="20"/>
      <c r="JWO50" s="20"/>
      <c r="JWP50" s="20"/>
      <c r="JWQ50" s="20"/>
      <c r="JWR50" s="20"/>
      <c r="JWS50" s="20"/>
      <c r="JWT50" s="20"/>
      <c r="JWU50" s="20"/>
      <c r="JWV50" s="20"/>
      <c r="JWW50" s="20"/>
      <c r="JWX50" s="20"/>
      <c r="JWY50" s="20"/>
      <c r="JWZ50" s="20"/>
      <c r="JXA50" s="20"/>
      <c r="JXB50" s="20"/>
      <c r="JXC50" s="20"/>
      <c r="JXD50" s="20"/>
      <c r="JXE50" s="20"/>
      <c r="JXF50" s="20"/>
      <c r="JXG50" s="20"/>
      <c r="JXH50" s="20"/>
      <c r="JXI50" s="20"/>
      <c r="JXJ50" s="20"/>
      <c r="JXK50" s="20"/>
      <c r="JXL50" s="20"/>
      <c r="JXM50" s="20"/>
      <c r="JXN50" s="20"/>
      <c r="JXO50" s="20"/>
      <c r="JXP50" s="20"/>
      <c r="JXQ50" s="20"/>
      <c r="JXR50" s="20"/>
      <c r="JXS50" s="20"/>
      <c r="JXT50" s="20"/>
      <c r="JXU50" s="20"/>
      <c r="JXV50" s="20"/>
      <c r="JXW50" s="20"/>
      <c r="JXX50" s="20"/>
      <c r="JXY50" s="20"/>
      <c r="JXZ50" s="20"/>
      <c r="JYA50" s="20"/>
      <c r="JYB50" s="20"/>
      <c r="JYC50" s="20"/>
      <c r="JYD50" s="20"/>
      <c r="JYE50" s="20"/>
      <c r="JYF50" s="20"/>
      <c r="JYG50" s="20"/>
      <c r="JYH50" s="20"/>
      <c r="JYI50" s="20"/>
      <c r="JYJ50" s="20"/>
      <c r="JYK50" s="20"/>
      <c r="JYL50" s="20"/>
      <c r="JYM50" s="20"/>
      <c r="JYN50" s="20"/>
      <c r="JYO50" s="20"/>
      <c r="JYP50" s="20"/>
      <c r="JYQ50" s="20"/>
      <c r="JYR50" s="20"/>
      <c r="JYS50" s="20"/>
      <c r="JYT50" s="20"/>
      <c r="JYU50" s="20"/>
      <c r="JYV50" s="20"/>
      <c r="JYW50" s="20"/>
      <c r="JYX50" s="20"/>
      <c r="JYY50" s="20"/>
      <c r="JYZ50" s="20"/>
      <c r="JZA50" s="20"/>
      <c r="JZB50" s="20"/>
      <c r="JZC50" s="20"/>
      <c r="JZD50" s="20"/>
      <c r="JZE50" s="20"/>
      <c r="JZF50" s="20"/>
      <c r="JZG50" s="20"/>
      <c r="JZH50" s="20"/>
      <c r="JZI50" s="20"/>
      <c r="JZJ50" s="20"/>
      <c r="JZK50" s="20"/>
      <c r="JZL50" s="20"/>
      <c r="JZM50" s="20"/>
      <c r="JZN50" s="20"/>
      <c r="JZO50" s="20"/>
      <c r="JZP50" s="20"/>
      <c r="JZQ50" s="20"/>
      <c r="JZR50" s="20"/>
      <c r="JZS50" s="20"/>
      <c r="JZT50" s="20"/>
      <c r="JZU50" s="20"/>
      <c r="JZV50" s="20"/>
      <c r="JZW50" s="20"/>
      <c r="JZX50" s="20"/>
      <c r="JZY50" s="20"/>
      <c r="JZZ50" s="20"/>
      <c r="KAA50" s="20"/>
      <c r="KAB50" s="20"/>
      <c r="KAC50" s="20"/>
      <c r="KAD50" s="20"/>
      <c r="KAE50" s="20"/>
      <c r="KAF50" s="20"/>
      <c r="KAG50" s="20"/>
      <c r="KAH50" s="20"/>
      <c r="KAI50" s="20"/>
      <c r="KAJ50" s="20"/>
      <c r="KAK50" s="20"/>
      <c r="KAL50" s="20"/>
      <c r="KAM50" s="20"/>
      <c r="KAN50" s="20"/>
      <c r="KAO50" s="20"/>
      <c r="KAP50" s="20"/>
      <c r="KAQ50" s="20"/>
      <c r="KAR50" s="20"/>
      <c r="KAS50" s="20"/>
      <c r="KAT50" s="20"/>
      <c r="KAU50" s="20"/>
      <c r="KAV50" s="20"/>
      <c r="KAW50" s="20"/>
      <c r="KAX50" s="20"/>
      <c r="KAY50" s="20"/>
      <c r="KAZ50" s="20"/>
      <c r="KBA50" s="20"/>
      <c r="KBB50" s="20"/>
      <c r="KBC50" s="20"/>
      <c r="KBD50" s="20"/>
      <c r="KBE50" s="20"/>
      <c r="KBF50" s="20"/>
      <c r="KBG50" s="20"/>
      <c r="KBH50" s="20"/>
      <c r="KBI50" s="20"/>
      <c r="KBJ50" s="20"/>
      <c r="KBK50" s="20"/>
      <c r="KBL50" s="20"/>
      <c r="KBM50" s="20"/>
      <c r="KBN50" s="20"/>
      <c r="KBO50" s="20"/>
      <c r="KBP50" s="20"/>
      <c r="KBQ50" s="20"/>
      <c r="KBR50" s="20"/>
      <c r="KBS50" s="20"/>
      <c r="KBT50" s="20"/>
      <c r="KBU50" s="20"/>
      <c r="KBV50" s="20"/>
      <c r="KBW50" s="20"/>
      <c r="KBX50" s="20"/>
      <c r="KBY50" s="20"/>
      <c r="KBZ50" s="20"/>
      <c r="KCA50" s="20"/>
      <c r="KCB50" s="20"/>
      <c r="KCC50" s="20"/>
      <c r="KCD50" s="20"/>
      <c r="KCE50" s="20"/>
      <c r="KCF50" s="20"/>
      <c r="KCG50" s="20"/>
      <c r="KCH50" s="20"/>
      <c r="KCI50" s="20"/>
      <c r="KCJ50" s="20"/>
      <c r="KCK50" s="20"/>
      <c r="KCL50" s="20"/>
      <c r="KCM50" s="20"/>
      <c r="KCN50" s="20"/>
      <c r="KCO50" s="20"/>
      <c r="KCP50" s="20"/>
      <c r="KCQ50" s="20"/>
      <c r="KCR50" s="20"/>
      <c r="KCS50" s="20"/>
      <c r="KCT50" s="20"/>
      <c r="KCU50" s="20"/>
      <c r="KCV50" s="20"/>
      <c r="KCW50" s="20"/>
      <c r="KCX50" s="20"/>
      <c r="KCY50" s="20"/>
      <c r="KCZ50" s="20"/>
      <c r="KDA50" s="20"/>
      <c r="KDB50" s="20"/>
      <c r="KDC50" s="20"/>
      <c r="KDD50" s="20"/>
      <c r="KDE50" s="20"/>
      <c r="KDF50" s="20"/>
      <c r="KDG50" s="20"/>
      <c r="KDH50" s="20"/>
      <c r="KDI50" s="20"/>
      <c r="KDJ50" s="20"/>
      <c r="KDK50" s="20"/>
      <c r="KDL50" s="20"/>
      <c r="KDM50" s="20"/>
      <c r="KDN50" s="20"/>
      <c r="KDO50" s="20"/>
      <c r="KDP50" s="20"/>
      <c r="KDQ50" s="20"/>
      <c r="KDR50" s="20"/>
      <c r="KDS50" s="20"/>
      <c r="KDT50" s="20"/>
      <c r="KDU50" s="20"/>
      <c r="KDV50" s="20"/>
      <c r="KDW50" s="20"/>
      <c r="KDX50" s="20"/>
      <c r="KDY50" s="20"/>
      <c r="KDZ50" s="20"/>
      <c r="KEA50" s="20"/>
      <c r="KEB50" s="20"/>
      <c r="KEC50" s="20"/>
      <c r="KED50" s="20"/>
      <c r="KEE50" s="20"/>
      <c r="KEF50" s="20"/>
      <c r="KEG50" s="20"/>
      <c r="KEH50" s="20"/>
      <c r="KEI50" s="20"/>
      <c r="KEJ50" s="20"/>
      <c r="KEK50" s="20"/>
      <c r="KEL50" s="20"/>
      <c r="KEM50" s="20"/>
      <c r="KEN50" s="20"/>
      <c r="KEO50" s="20"/>
      <c r="KEP50" s="20"/>
      <c r="KEQ50" s="20"/>
      <c r="KER50" s="20"/>
      <c r="KES50" s="20"/>
      <c r="KET50" s="20"/>
      <c r="KEU50" s="20"/>
      <c r="KEV50" s="20"/>
      <c r="KEW50" s="20"/>
      <c r="KEX50" s="20"/>
      <c r="KEY50" s="20"/>
      <c r="KEZ50" s="20"/>
      <c r="KFA50" s="20"/>
      <c r="KFB50" s="20"/>
      <c r="KFC50" s="20"/>
      <c r="KFD50" s="20"/>
      <c r="KFE50" s="20"/>
      <c r="KFF50" s="20"/>
      <c r="KFG50" s="20"/>
      <c r="KFH50" s="20"/>
      <c r="KFI50" s="20"/>
      <c r="KFJ50" s="20"/>
      <c r="KFK50" s="20"/>
      <c r="KFL50" s="20"/>
      <c r="KFM50" s="20"/>
      <c r="KFN50" s="20"/>
      <c r="KFO50" s="20"/>
      <c r="KFP50" s="20"/>
      <c r="KFQ50" s="20"/>
      <c r="KFR50" s="20"/>
      <c r="KFS50" s="20"/>
      <c r="KFT50" s="20"/>
      <c r="KFU50" s="20"/>
      <c r="KFV50" s="20"/>
      <c r="KFW50" s="20"/>
      <c r="KFX50" s="20"/>
      <c r="KFY50" s="20"/>
      <c r="KFZ50" s="20"/>
      <c r="KGA50" s="20"/>
      <c r="KGB50" s="20"/>
      <c r="KGC50" s="20"/>
      <c r="KGD50" s="20"/>
      <c r="KGE50" s="20"/>
      <c r="KGF50" s="20"/>
      <c r="KGG50" s="20"/>
      <c r="KGH50" s="20"/>
      <c r="KGI50" s="20"/>
      <c r="KGJ50" s="20"/>
      <c r="KGK50" s="20"/>
      <c r="KGL50" s="20"/>
      <c r="KGM50" s="20"/>
      <c r="KGN50" s="20"/>
      <c r="KGO50" s="20"/>
      <c r="KGP50" s="20"/>
      <c r="KGQ50" s="20"/>
      <c r="KGR50" s="20"/>
      <c r="KGS50" s="20"/>
      <c r="KGT50" s="20"/>
      <c r="KGU50" s="20"/>
      <c r="KGV50" s="20"/>
      <c r="KGW50" s="20"/>
      <c r="KGX50" s="20"/>
      <c r="KGY50" s="20"/>
      <c r="KGZ50" s="20"/>
      <c r="KHA50" s="20"/>
      <c r="KHB50" s="20"/>
      <c r="KHC50" s="20"/>
      <c r="KHD50" s="20"/>
      <c r="KHE50" s="20"/>
      <c r="KHF50" s="20"/>
      <c r="KHG50" s="20"/>
      <c r="KHH50" s="20"/>
      <c r="KHI50" s="20"/>
      <c r="KHJ50" s="20"/>
      <c r="KHK50" s="20"/>
      <c r="KHL50" s="20"/>
      <c r="KHM50" s="20"/>
      <c r="KHN50" s="20"/>
      <c r="KHO50" s="20"/>
      <c r="KHP50" s="20"/>
      <c r="KHQ50" s="20"/>
      <c r="KHR50" s="20"/>
      <c r="KHS50" s="20"/>
      <c r="KHT50" s="20"/>
      <c r="KHU50" s="20"/>
      <c r="KHV50" s="20"/>
      <c r="KHW50" s="20"/>
      <c r="KHX50" s="20"/>
      <c r="KHY50" s="20"/>
      <c r="KHZ50" s="20"/>
      <c r="KIA50" s="20"/>
      <c r="KIB50" s="20"/>
      <c r="KIC50" s="20"/>
      <c r="KID50" s="20"/>
      <c r="KIE50" s="20"/>
      <c r="KIF50" s="20"/>
      <c r="KIG50" s="20"/>
      <c r="KIH50" s="20"/>
      <c r="KII50" s="20"/>
      <c r="KIJ50" s="20"/>
      <c r="KIK50" s="20"/>
      <c r="KIL50" s="20"/>
      <c r="KIM50" s="20"/>
      <c r="KIN50" s="20"/>
      <c r="KIO50" s="20"/>
      <c r="KIP50" s="20"/>
      <c r="KIQ50" s="20"/>
      <c r="KIR50" s="20"/>
      <c r="KIS50" s="20"/>
      <c r="KIT50" s="20"/>
      <c r="KIU50" s="20"/>
      <c r="KIV50" s="20"/>
      <c r="KIW50" s="20"/>
      <c r="KIX50" s="20"/>
      <c r="KIY50" s="20"/>
      <c r="KIZ50" s="20"/>
      <c r="KJA50" s="20"/>
      <c r="KJB50" s="20"/>
      <c r="KJC50" s="20"/>
      <c r="KJD50" s="20"/>
      <c r="KJE50" s="20"/>
      <c r="KJF50" s="20"/>
      <c r="KJG50" s="20"/>
      <c r="KJH50" s="20"/>
      <c r="KJI50" s="20"/>
      <c r="KJJ50" s="20"/>
      <c r="KJK50" s="20"/>
      <c r="KJL50" s="20"/>
      <c r="KJM50" s="20"/>
      <c r="KJN50" s="20"/>
      <c r="KJO50" s="20"/>
      <c r="KJP50" s="20"/>
      <c r="KJQ50" s="20"/>
      <c r="KJR50" s="20"/>
      <c r="KJS50" s="20"/>
      <c r="KJT50" s="20"/>
      <c r="KJU50" s="20"/>
      <c r="KJV50" s="20"/>
      <c r="KJW50" s="20"/>
      <c r="KJX50" s="20"/>
      <c r="KJY50" s="20"/>
      <c r="KJZ50" s="20"/>
      <c r="KKA50" s="20"/>
      <c r="KKB50" s="20"/>
      <c r="KKC50" s="20"/>
      <c r="KKD50" s="20"/>
      <c r="KKE50" s="20"/>
      <c r="KKF50" s="20"/>
      <c r="KKG50" s="20"/>
      <c r="KKH50" s="20"/>
      <c r="KKI50" s="20"/>
      <c r="KKJ50" s="20"/>
      <c r="KKK50" s="20"/>
      <c r="KKL50" s="20"/>
      <c r="KKM50" s="20"/>
      <c r="KKN50" s="20"/>
      <c r="KKO50" s="20"/>
      <c r="KKP50" s="20"/>
      <c r="KKQ50" s="20"/>
      <c r="KKR50" s="20"/>
      <c r="KKS50" s="20"/>
      <c r="KKT50" s="20"/>
      <c r="KKU50" s="20"/>
      <c r="KKV50" s="20"/>
      <c r="KKW50" s="20"/>
      <c r="KKX50" s="20"/>
      <c r="KKY50" s="20"/>
      <c r="KKZ50" s="20"/>
      <c r="KLA50" s="20"/>
      <c r="KLB50" s="20"/>
      <c r="KLC50" s="20"/>
      <c r="KLD50" s="20"/>
      <c r="KLE50" s="20"/>
      <c r="KLF50" s="20"/>
      <c r="KLG50" s="20"/>
      <c r="KLH50" s="20"/>
      <c r="KLI50" s="20"/>
      <c r="KLJ50" s="20"/>
      <c r="KLK50" s="20"/>
      <c r="KLL50" s="20"/>
      <c r="KLM50" s="20"/>
      <c r="KLN50" s="20"/>
      <c r="KLO50" s="20"/>
      <c r="KLP50" s="20"/>
      <c r="KLQ50" s="20"/>
      <c r="KLR50" s="20"/>
      <c r="KLS50" s="20"/>
      <c r="KLT50" s="20"/>
      <c r="KLU50" s="20"/>
      <c r="KLV50" s="20"/>
      <c r="KLW50" s="20"/>
      <c r="KLX50" s="20"/>
      <c r="KLY50" s="20"/>
      <c r="KLZ50" s="20"/>
      <c r="KMA50" s="20"/>
      <c r="KMB50" s="20"/>
      <c r="KMC50" s="20"/>
      <c r="KMD50" s="20"/>
      <c r="KME50" s="20"/>
      <c r="KMF50" s="20"/>
      <c r="KMG50" s="20"/>
      <c r="KMH50" s="20"/>
      <c r="KMI50" s="20"/>
      <c r="KMJ50" s="20"/>
      <c r="KMK50" s="20"/>
      <c r="KML50" s="20"/>
      <c r="KMM50" s="20"/>
      <c r="KMN50" s="20"/>
      <c r="KMO50" s="20"/>
      <c r="KMP50" s="20"/>
      <c r="KMQ50" s="20"/>
      <c r="KMR50" s="20"/>
      <c r="KMS50" s="20"/>
      <c r="KMT50" s="20"/>
      <c r="KMU50" s="20"/>
      <c r="KMV50" s="20"/>
      <c r="KMW50" s="20"/>
      <c r="KMX50" s="20"/>
      <c r="KMY50" s="20"/>
      <c r="KMZ50" s="20"/>
      <c r="KNA50" s="20"/>
      <c r="KNB50" s="20"/>
      <c r="KNC50" s="20"/>
      <c r="KND50" s="20"/>
      <c r="KNE50" s="20"/>
      <c r="KNF50" s="20"/>
      <c r="KNG50" s="20"/>
      <c r="KNH50" s="20"/>
      <c r="KNI50" s="20"/>
      <c r="KNJ50" s="20"/>
      <c r="KNK50" s="20"/>
      <c r="KNL50" s="20"/>
      <c r="KNM50" s="20"/>
      <c r="KNN50" s="20"/>
      <c r="KNO50" s="20"/>
      <c r="KNP50" s="20"/>
      <c r="KNQ50" s="20"/>
      <c r="KNR50" s="20"/>
      <c r="KNS50" s="20"/>
      <c r="KNT50" s="20"/>
      <c r="KNU50" s="20"/>
      <c r="KNV50" s="20"/>
      <c r="KNW50" s="20"/>
      <c r="KNX50" s="20"/>
      <c r="KNY50" s="20"/>
      <c r="KNZ50" s="20"/>
      <c r="KOA50" s="20"/>
      <c r="KOB50" s="20"/>
      <c r="KOC50" s="20"/>
      <c r="KOD50" s="20"/>
      <c r="KOE50" s="20"/>
      <c r="KOF50" s="20"/>
      <c r="KOG50" s="20"/>
      <c r="KOH50" s="20"/>
      <c r="KOI50" s="20"/>
      <c r="KOJ50" s="20"/>
      <c r="KOK50" s="20"/>
      <c r="KOL50" s="20"/>
      <c r="KOM50" s="20"/>
      <c r="KON50" s="20"/>
      <c r="KOO50" s="20"/>
      <c r="KOP50" s="20"/>
      <c r="KOQ50" s="20"/>
      <c r="KOR50" s="20"/>
      <c r="KOS50" s="20"/>
      <c r="KOT50" s="20"/>
      <c r="KOU50" s="20"/>
      <c r="KOV50" s="20"/>
      <c r="KOW50" s="20"/>
      <c r="KOX50" s="20"/>
      <c r="KOY50" s="20"/>
      <c r="KOZ50" s="20"/>
      <c r="KPA50" s="20"/>
      <c r="KPB50" s="20"/>
      <c r="KPC50" s="20"/>
      <c r="KPD50" s="20"/>
      <c r="KPE50" s="20"/>
      <c r="KPF50" s="20"/>
      <c r="KPG50" s="20"/>
      <c r="KPH50" s="20"/>
      <c r="KPI50" s="20"/>
      <c r="KPJ50" s="20"/>
      <c r="KPK50" s="20"/>
      <c r="KPL50" s="20"/>
      <c r="KPM50" s="20"/>
      <c r="KPN50" s="20"/>
      <c r="KPO50" s="20"/>
      <c r="KPP50" s="20"/>
      <c r="KPQ50" s="20"/>
      <c r="KPR50" s="20"/>
      <c r="KPS50" s="20"/>
      <c r="KPT50" s="20"/>
      <c r="KPU50" s="20"/>
      <c r="KPV50" s="20"/>
      <c r="KPW50" s="20"/>
      <c r="KPX50" s="20"/>
      <c r="KPY50" s="20"/>
      <c r="KPZ50" s="20"/>
      <c r="KQA50" s="20"/>
      <c r="KQB50" s="20"/>
      <c r="KQC50" s="20"/>
      <c r="KQD50" s="20"/>
      <c r="KQE50" s="20"/>
      <c r="KQF50" s="20"/>
      <c r="KQG50" s="20"/>
      <c r="KQH50" s="20"/>
      <c r="KQI50" s="20"/>
      <c r="KQJ50" s="20"/>
      <c r="KQK50" s="20"/>
      <c r="KQL50" s="20"/>
      <c r="KQM50" s="20"/>
      <c r="KQN50" s="20"/>
      <c r="KQO50" s="20"/>
      <c r="KQP50" s="20"/>
      <c r="KQQ50" s="20"/>
      <c r="KQR50" s="20"/>
      <c r="KQS50" s="20"/>
      <c r="KQT50" s="20"/>
      <c r="KQU50" s="20"/>
      <c r="KQV50" s="20"/>
      <c r="KQW50" s="20"/>
      <c r="KQX50" s="20"/>
      <c r="KQY50" s="20"/>
      <c r="KQZ50" s="20"/>
      <c r="KRA50" s="20"/>
      <c r="KRB50" s="20"/>
      <c r="KRC50" s="20"/>
      <c r="KRD50" s="20"/>
      <c r="KRE50" s="20"/>
      <c r="KRF50" s="20"/>
      <c r="KRG50" s="20"/>
      <c r="KRH50" s="20"/>
      <c r="KRI50" s="20"/>
      <c r="KRJ50" s="20"/>
      <c r="KRK50" s="20"/>
      <c r="KRL50" s="20"/>
      <c r="KRM50" s="20"/>
      <c r="KRN50" s="20"/>
      <c r="KRO50" s="20"/>
      <c r="KRP50" s="20"/>
      <c r="KRQ50" s="20"/>
      <c r="KRR50" s="20"/>
      <c r="KRS50" s="20"/>
      <c r="KRT50" s="20"/>
      <c r="KRU50" s="20"/>
      <c r="KRV50" s="20"/>
      <c r="KRW50" s="20"/>
      <c r="KRX50" s="20"/>
      <c r="KRY50" s="20"/>
      <c r="KRZ50" s="20"/>
      <c r="KSA50" s="20"/>
      <c r="KSB50" s="20"/>
      <c r="KSC50" s="20"/>
      <c r="KSD50" s="20"/>
      <c r="KSE50" s="20"/>
      <c r="KSF50" s="20"/>
      <c r="KSG50" s="20"/>
      <c r="KSH50" s="20"/>
      <c r="KSI50" s="20"/>
      <c r="KSJ50" s="20"/>
      <c r="KSK50" s="20"/>
      <c r="KSL50" s="20"/>
      <c r="KSM50" s="20"/>
      <c r="KSN50" s="20"/>
      <c r="KSO50" s="20"/>
      <c r="KSP50" s="20"/>
      <c r="KSQ50" s="20"/>
      <c r="KSR50" s="20"/>
      <c r="KSS50" s="20"/>
      <c r="KST50" s="20"/>
      <c r="KSU50" s="20"/>
      <c r="KSV50" s="20"/>
      <c r="KSW50" s="20"/>
      <c r="KSX50" s="20"/>
      <c r="KSY50" s="20"/>
      <c r="KSZ50" s="20"/>
      <c r="KTA50" s="20"/>
      <c r="KTB50" s="20"/>
      <c r="KTC50" s="20"/>
      <c r="KTD50" s="20"/>
      <c r="KTE50" s="20"/>
      <c r="KTF50" s="20"/>
      <c r="KTG50" s="20"/>
      <c r="KTH50" s="20"/>
      <c r="KTI50" s="20"/>
      <c r="KTJ50" s="20"/>
      <c r="KTK50" s="20"/>
      <c r="KTL50" s="20"/>
      <c r="KTM50" s="20"/>
      <c r="KTN50" s="20"/>
      <c r="KTO50" s="20"/>
      <c r="KTP50" s="20"/>
      <c r="KTQ50" s="20"/>
      <c r="KTR50" s="20"/>
      <c r="KTS50" s="20"/>
      <c r="KTT50" s="20"/>
      <c r="KTU50" s="20"/>
      <c r="KTV50" s="20"/>
      <c r="KTW50" s="20"/>
      <c r="KTX50" s="20"/>
      <c r="KTY50" s="20"/>
      <c r="KTZ50" s="20"/>
      <c r="KUA50" s="20"/>
      <c r="KUB50" s="20"/>
      <c r="KUC50" s="20"/>
      <c r="KUD50" s="20"/>
      <c r="KUE50" s="20"/>
      <c r="KUF50" s="20"/>
      <c r="KUG50" s="20"/>
      <c r="KUH50" s="20"/>
      <c r="KUI50" s="20"/>
      <c r="KUJ50" s="20"/>
      <c r="KUK50" s="20"/>
      <c r="KUL50" s="20"/>
      <c r="KUM50" s="20"/>
      <c r="KUN50" s="20"/>
      <c r="KUO50" s="20"/>
      <c r="KUP50" s="20"/>
      <c r="KUQ50" s="20"/>
      <c r="KUR50" s="20"/>
      <c r="KUS50" s="20"/>
      <c r="KUT50" s="20"/>
      <c r="KUU50" s="20"/>
      <c r="KUV50" s="20"/>
      <c r="KUW50" s="20"/>
      <c r="KUX50" s="20"/>
      <c r="KUY50" s="20"/>
      <c r="KUZ50" s="20"/>
      <c r="KVA50" s="20"/>
      <c r="KVB50" s="20"/>
      <c r="KVC50" s="20"/>
      <c r="KVD50" s="20"/>
      <c r="KVE50" s="20"/>
      <c r="KVF50" s="20"/>
      <c r="KVG50" s="20"/>
      <c r="KVH50" s="20"/>
      <c r="KVI50" s="20"/>
      <c r="KVJ50" s="20"/>
      <c r="KVK50" s="20"/>
      <c r="KVL50" s="20"/>
      <c r="KVM50" s="20"/>
      <c r="KVN50" s="20"/>
      <c r="KVO50" s="20"/>
      <c r="KVP50" s="20"/>
      <c r="KVQ50" s="20"/>
      <c r="KVR50" s="20"/>
      <c r="KVS50" s="20"/>
      <c r="KVT50" s="20"/>
      <c r="KVU50" s="20"/>
      <c r="KVV50" s="20"/>
      <c r="KVW50" s="20"/>
      <c r="KVX50" s="20"/>
      <c r="KVY50" s="20"/>
      <c r="KVZ50" s="20"/>
      <c r="KWA50" s="20"/>
      <c r="KWB50" s="20"/>
      <c r="KWC50" s="20"/>
      <c r="KWD50" s="20"/>
      <c r="KWE50" s="20"/>
      <c r="KWF50" s="20"/>
      <c r="KWG50" s="20"/>
      <c r="KWH50" s="20"/>
      <c r="KWI50" s="20"/>
      <c r="KWJ50" s="20"/>
      <c r="KWK50" s="20"/>
      <c r="KWL50" s="20"/>
      <c r="KWM50" s="20"/>
      <c r="KWN50" s="20"/>
      <c r="KWO50" s="20"/>
      <c r="KWP50" s="20"/>
      <c r="KWQ50" s="20"/>
      <c r="KWR50" s="20"/>
      <c r="KWS50" s="20"/>
      <c r="KWT50" s="20"/>
      <c r="KWU50" s="20"/>
      <c r="KWV50" s="20"/>
      <c r="KWW50" s="20"/>
      <c r="KWX50" s="20"/>
      <c r="KWY50" s="20"/>
      <c r="KWZ50" s="20"/>
      <c r="KXA50" s="20"/>
      <c r="KXB50" s="20"/>
      <c r="KXC50" s="20"/>
      <c r="KXD50" s="20"/>
      <c r="KXE50" s="20"/>
      <c r="KXF50" s="20"/>
      <c r="KXG50" s="20"/>
      <c r="KXH50" s="20"/>
      <c r="KXI50" s="20"/>
      <c r="KXJ50" s="20"/>
      <c r="KXK50" s="20"/>
      <c r="KXL50" s="20"/>
      <c r="KXM50" s="20"/>
      <c r="KXN50" s="20"/>
      <c r="KXO50" s="20"/>
      <c r="KXP50" s="20"/>
      <c r="KXQ50" s="20"/>
      <c r="KXR50" s="20"/>
      <c r="KXS50" s="20"/>
      <c r="KXT50" s="20"/>
      <c r="KXU50" s="20"/>
      <c r="KXV50" s="20"/>
      <c r="KXW50" s="20"/>
      <c r="KXX50" s="20"/>
      <c r="KXY50" s="20"/>
      <c r="KXZ50" s="20"/>
      <c r="KYA50" s="20"/>
      <c r="KYB50" s="20"/>
      <c r="KYC50" s="20"/>
      <c r="KYD50" s="20"/>
      <c r="KYE50" s="20"/>
      <c r="KYF50" s="20"/>
      <c r="KYG50" s="20"/>
      <c r="KYH50" s="20"/>
      <c r="KYI50" s="20"/>
      <c r="KYJ50" s="20"/>
      <c r="KYK50" s="20"/>
      <c r="KYL50" s="20"/>
      <c r="KYM50" s="20"/>
      <c r="KYN50" s="20"/>
      <c r="KYO50" s="20"/>
      <c r="KYP50" s="20"/>
      <c r="KYQ50" s="20"/>
      <c r="KYR50" s="20"/>
      <c r="KYS50" s="20"/>
      <c r="KYT50" s="20"/>
      <c r="KYU50" s="20"/>
      <c r="KYV50" s="20"/>
      <c r="KYW50" s="20"/>
      <c r="KYX50" s="20"/>
      <c r="KYY50" s="20"/>
      <c r="KYZ50" s="20"/>
      <c r="KZA50" s="20"/>
      <c r="KZB50" s="20"/>
      <c r="KZC50" s="20"/>
      <c r="KZD50" s="20"/>
      <c r="KZE50" s="20"/>
      <c r="KZF50" s="20"/>
      <c r="KZG50" s="20"/>
      <c r="KZH50" s="20"/>
      <c r="KZI50" s="20"/>
      <c r="KZJ50" s="20"/>
      <c r="KZK50" s="20"/>
      <c r="KZL50" s="20"/>
      <c r="KZM50" s="20"/>
      <c r="KZN50" s="20"/>
      <c r="KZO50" s="20"/>
      <c r="KZP50" s="20"/>
      <c r="KZQ50" s="20"/>
      <c r="KZR50" s="20"/>
      <c r="KZS50" s="20"/>
      <c r="KZT50" s="20"/>
      <c r="KZU50" s="20"/>
      <c r="KZV50" s="20"/>
      <c r="KZW50" s="20"/>
      <c r="KZX50" s="20"/>
      <c r="KZY50" s="20"/>
      <c r="KZZ50" s="20"/>
      <c r="LAA50" s="20"/>
      <c r="LAB50" s="20"/>
      <c r="LAC50" s="20"/>
      <c r="LAD50" s="20"/>
      <c r="LAE50" s="20"/>
      <c r="LAF50" s="20"/>
      <c r="LAG50" s="20"/>
      <c r="LAH50" s="20"/>
      <c r="LAI50" s="20"/>
      <c r="LAJ50" s="20"/>
      <c r="LAK50" s="20"/>
      <c r="LAL50" s="20"/>
      <c r="LAM50" s="20"/>
      <c r="LAN50" s="20"/>
      <c r="LAO50" s="20"/>
      <c r="LAP50" s="20"/>
      <c r="LAQ50" s="20"/>
      <c r="LAR50" s="20"/>
      <c r="LAS50" s="20"/>
      <c r="LAT50" s="20"/>
      <c r="LAU50" s="20"/>
      <c r="LAV50" s="20"/>
      <c r="LAW50" s="20"/>
      <c r="LAX50" s="20"/>
      <c r="LAY50" s="20"/>
      <c r="LAZ50" s="20"/>
      <c r="LBA50" s="20"/>
      <c r="LBB50" s="20"/>
      <c r="LBC50" s="20"/>
      <c r="LBD50" s="20"/>
      <c r="LBE50" s="20"/>
      <c r="LBF50" s="20"/>
      <c r="LBG50" s="20"/>
      <c r="LBH50" s="20"/>
      <c r="LBI50" s="20"/>
      <c r="LBJ50" s="20"/>
      <c r="LBK50" s="20"/>
      <c r="LBL50" s="20"/>
      <c r="LBM50" s="20"/>
      <c r="LBN50" s="20"/>
      <c r="LBO50" s="20"/>
      <c r="LBP50" s="20"/>
      <c r="LBQ50" s="20"/>
      <c r="LBR50" s="20"/>
      <c r="LBS50" s="20"/>
      <c r="LBT50" s="20"/>
      <c r="LBU50" s="20"/>
      <c r="LBV50" s="20"/>
      <c r="LBW50" s="20"/>
      <c r="LBX50" s="20"/>
      <c r="LBY50" s="20"/>
      <c r="LBZ50" s="20"/>
      <c r="LCA50" s="20"/>
      <c r="LCB50" s="20"/>
      <c r="LCC50" s="20"/>
      <c r="LCD50" s="20"/>
      <c r="LCE50" s="20"/>
      <c r="LCF50" s="20"/>
      <c r="LCG50" s="20"/>
      <c r="LCH50" s="20"/>
      <c r="LCI50" s="20"/>
      <c r="LCJ50" s="20"/>
      <c r="LCK50" s="20"/>
      <c r="LCL50" s="20"/>
      <c r="LCM50" s="20"/>
      <c r="LCN50" s="20"/>
      <c r="LCO50" s="20"/>
      <c r="LCP50" s="20"/>
      <c r="LCQ50" s="20"/>
      <c r="LCR50" s="20"/>
      <c r="LCS50" s="20"/>
      <c r="LCT50" s="20"/>
      <c r="LCU50" s="20"/>
      <c r="LCV50" s="20"/>
      <c r="LCW50" s="20"/>
      <c r="LCX50" s="20"/>
      <c r="LCY50" s="20"/>
      <c r="LCZ50" s="20"/>
      <c r="LDA50" s="20"/>
      <c r="LDB50" s="20"/>
      <c r="LDC50" s="20"/>
      <c r="LDD50" s="20"/>
      <c r="LDE50" s="20"/>
      <c r="LDF50" s="20"/>
      <c r="LDG50" s="20"/>
      <c r="LDH50" s="20"/>
      <c r="LDI50" s="20"/>
      <c r="LDJ50" s="20"/>
      <c r="LDK50" s="20"/>
      <c r="LDL50" s="20"/>
      <c r="LDM50" s="20"/>
      <c r="LDN50" s="20"/>
      <c r="LDO50" s="20"/>
      <c r="LDP50" s="20"/>
      <c r="LDQ50" s="20"/>
      <c r="LDR50" s="20"/>
      <c r="LDS50" s="20"/>
      <c r="LDT50" s="20"/>
      <c r="LDU50" s="20"/>
      <c r="LDV50" s="20"/>
      <c r="LDW50" s="20"/>
      <c r="LDX50" s="20"/>
      <c r="LDY50" s="20"/>
      <c r="LDZ50" s="20"/>
      <c r="LEA50" s="20"/>
      <c r="LEB50" s="20"/>
      <c r="LEC50" s="20"/>
      <c r="LED50" s="20"/>
      <c r="LEE50" s="20"/>
      <c r="LEF50" s="20"/>
      <c r="LEG50" s="20"/>
      <c r="LEH50" s="20"/>
      <c r="LEI50" s="20"/>
      <c r="LEJ50" s="20"/>
      <c r="LEK50" s="20"/>
      <c r="LEL50" s="20"/>
      <c r="LEM50" s="20"/>
      <c r="LEN50" s="20"/>
      <c r="LEO50" s="20"/>
      <c r="LEP50" s="20"/>
      <c r="LEQ50" s="20"/>
      <c r="LER50" s="20"/>
      <c r="LES50" s="20"/>
      <c r="LET50" s="20"/>
      <c r="LEU50" s="20"/>
      <c r="LEV50" s="20"/>
      <c r="LEW50" s="20"/>
      <c r="LEX50" s="20"/>
      <c r="LEY50" s="20"/>
      <c r="LEZ50" s="20"/>
      <c r="LFA50" s="20"/>
      <c r="LFB50" s="20"/>
      <c r="LFC50" s="20"/>
      <c r="LFD50" s="20"/>
      <c r="LFE50" s="20"/>
      <c r="LFF50" s="20"/>
      <c r="LFG50" s="20"/>
      <c r="LFH50" s="20"/>
      <c r="LFI50" s="20"/>
      <c r="LFJ50" s="20"/>
      <c r="LFK50" s="20"/>
      <c r="LFL50" s="20"/>
      <c r="LFM50" s="20"/>
      <c r="LFN50" s="20"/>
      <c r="LFO50" s="20"/>
      <c r="LFP50" s="20"/>
      <c r="LFQ50" s="20"/>
      <c r="LFR50" s="20"/>
      <c r="LFS50" s="20"/>
      <c r="LFT50" s="20"/>
      <c r="LFU50" s="20"/>
      <c r="LFV50" s="20"/>
      <c r="LFW50" s="20"/>
      <c r="LFX50" s="20"/>
      <c r="LFY50" s="20"/>
      <c r="LFZ50" s="20"/>
      <c r="LGA50" s="20"/>
      <c r="LGB50" s="20"/>
      <c r="LGC50" s="20"/>
      <c r="LGD50" s="20"/>
      <c r="LGE50" s="20"/>
      <c r="LGF50" s="20"/>
      <c r="LGG50" s="20"/>
      <c r="LGH50" s="20"/>
      <c r="LGI50" s="20"/>
      <c r="LGJ50" s="20"/>
      <c r="LGK50" s="20"/>
      <c r="LGL50" s="20"/>
      <c r="LGM50" s="20"/>
      <c r="LGN50" s="20"/>
      <c r="LGO50" s="20"/>
      <c r="LGP50" s="20"/>
      <c r="LGQ50" s="20"/>
      <c r="LGR50" s="20"/>
      <c r="LGS50" s="20"/>
      <c r="LGT50" s="20"/>
      <c r="LGU50" s="20"/>
      <c r="LGV50" s="20"/>
      <c r="LGW50" s="20"/>
      <c r="LGX50" s="20"/>
      <c r="LGY50" s="20"/>
      <c r="LGZ50" s="20"/>
      <c r="LHA50" s="20"/>
      <c r="LHB50" s="20"/>
      <c r="LHC50" s="20"/>
      <c r="LHD50" s="20"/>
      <c r="LHE50" s="20"/>
      <c r="LHF50" s="20"/>
      <c r="LHG50" s="20"/>
      <c r="LHH50" s="20"/>
      <c r="LHI50" s="20"/>
      <c r="LHJ50" s="20"/>
      <c r="LHK50" s="20"/>
      <c r="LHL50" s="20"/>
      <c r="LHM50" s="20"/>
      <c r="LHN50" s="20"/>
      <c r="LHO50" s="20"/>
      <c r="LHP50" s="20"/>
      <c r="LHQ50" s="20"/>
      <c r="LHR50" s="20"/>
      <c r="LHS50" s="20"/>
      <c r="LHT50" s="20"/>
      <c r="LHU50" s="20"/>
      <c r="LHV50" s="20"/>
      <c r="LHW50" s="20"/>
      <c r="LHX50" s="20"/>
      <c r="LHY50" s="20"/>
      <c r="LHZ50" s="20"/>
      <c r="LIA50" s="20"/>
      <c r="LIB50" s="20"/>
      <c r="LIC50" s="20"/>
      <c r="LID50" s="20"/>
      <c r="LIE50" s="20"/>
      <c r="LIF50" s="20"/>
      <c r="LIG50" s="20"/>
      <c r="LIH50" s="20"/>
      <c r="LII50" s="20"/>
      <c r="LIJ50" s="20"/>
      <c r="LIK50" s="20"/>
      <c r="LIL50" s="20"/>
      <c r="LIM50" s="20"/>
      <c r="LIN50" s="20"/>
      <c r="LIO50" s="20"/>
      <c r="LIP50" s="20"/>
      <c r="LIQ50" s="20"/>
      <c r="LIR50" s="20"/>
      <c r="LIS50" s="20"/>
      <c r="LIT50" s="20"/>
      <c r="LIU50" s="20"/>
      <c r="LIV50" s="20"/>
      <c r="LIW50" s="20"/>
      <c r="LIX50" s="20"/>
      <c r="LIY50" s="20"/>
      <c r="LIZ50" s="20"/>
      <c r="LJA50" s="20"/>
      <c r="LJB50" s="20"/>
      <c r="LJC50" s="20"/>
      <c r="LJD50" s="20"/>
      <c r="LJE50" s="20"/>
      <c r="LJF50" s="20"/>
      <c r="LJG50" s="20"/>
      <c r="LJH50" s="20"/>
      <c r="LJI50" s="20"/>
      <c r="LJJ50" s="20"/>
      <c r="LJK50" s="20"/>
      <c r="LJL50" s="20"/>
      <c r="LJM50" s="20"/>
      <c r="LJN50" s="20"/>
      <c r="LJO50" s="20"/>
      <c r="LJP50" s="20"/>
      <c r="LJQ50" s="20"/>
      <c r="LJR50" s="20"/>
      <c r="LJS50" s="20"/>
      <c r="LJT50" s="20"/>
      <c r="LJU50" s="20"/>
      <c r="LJV50" s="20"/>
      <c r="LJW50" s="20"/>
      <c r="LJX50" s="20"/>
      <c r="LJY50" s="20"/>
      <c r="LJZ50" s="20"/>
      <c r="LKA50" s="20"/>
      <c r="LKB50" s="20"/>
      <c r="LKC50" s="20"/>
      <c r="LKD50" s="20"/>
      <c r="LKE50" s="20"/>
      <c r="LKF50" s="20"/>
      <c r="LKG50" s="20"/>
      <c r="LKH50" s="20"/>
      <c r="LKI50" s="20"/>
      <c r="LKJ50" s="20"/>
      <c r="LKK50" s="20"/>
      <c r="LKL50" s="20"/>
      <c r="LKM50" s="20"/>
      <c r="LKN50" s="20"/>
      <c r="LKO50" s="20"/>
      <c r="LKP50" s="20"/>
      <c r="LKQ50" s="20"/>
      <c r="LKR50" s="20"/>
      <c r="LKS50" s="20"/>
      <c r="LKT50" s="20"/>
      <c r="LKU50" s="20"/>
      <c r="LKV50" s="20"/>
      <c r="LKW50" s="20"/>
      <c r="LKX50" s="20"/>
      <c r="LKY50" s="20"/>
      <c r="LKZ50" s="20"/>
      <c r="LLA50" s="20"/>
      <c r="LLB50" s="20"/>
      <c r="LLC50" s="20"/>
      <c r="LLD50" s="20"/>
      <c r="LLE50" s="20"/>
      <c r="LLF50" s="20"/>
      <c r="LLG50" s="20"/>
      <c r="LLH50" s="20"/>
      <c r="LLI50" s="20"/>
      <c r="LLJ50" s="20"/>
      <c r="LLK50" s="20"/>
      <c r="LLL50" s="20"/>
      <c r="LLM50" s="20"/>
      <c r="LLN50" s="20"/>
      <c r="LLO50" s="20"/>
      <c r="LLP50" s="20"/>
      <c r="LLQ50" s="20"/>
      <c r="LLR50" s="20"/>
      <c r="LLS50" s="20"/>
      <c r="LLT50" s="20"/>
      <c r="LLU50" s="20"/>
      <c r="LLV50" s="20"/>
      <c r="LLW50" s="20"/>
      <c r="LLX50" s="20"/>
      <c r="LLY50" s="20"/>
      <c r="LLZ50" s="20"/>
      <c r="LMA50" s="20"/>
      <c r="LMB50" s="20"/>
      <c r="LMC50" s="20"/>
      <c r="LMD50" s="20"/>
      <c r="LME50" s="20"/>
      <c r="LMF50" s="20"/>
      <c r="LMG50" s="20"/>
      <c r="LMH50" s="20"/>
      <c r="LMI50" s="20"/>
      <c r="LMJ50" s="20"/>
      <c r="LMK50" s="20"/>
      <c r="LML50" s="20"/>
      <c r="LMM50" s="20"/>
      <c r="LMN50" s="20"/>
      <c r="LMO50" s="20"/>
      <c r="LMP50" s="20"/>
      <c r="LMQ50" s="20"/>
      <c r="LMR50" s="20"/>
      <c r="LMS50" s="20"/>
      <c r="LMT50" s="20"/>
      <c r="LMU50" s="20"/>
      <c r="LMV50" s="20"/>
      <c r="LMW50" s="20"/>
      <c r="LMX50" s="20"/>
      <c r="LMY50" s="20"/>
      <c r="LMZ50" s="20"/>
      <c r="LNA50" s="20"/>
      <c r="LNB50" s="20"/>
      <c r="LNC50" s="20"/>
      <c r="LND50" s="20"/>
      <c r="LNE50" s="20"/>
      <c r="LNF50" s="20"/>
      <c r="LNG50" s="20"/>
      <c r="LNH50" s="20"/>
      <c r="LNI50" s="20"/>
      <c r="LNJ50" s="20"/>
      <c r="LNK50" s="20"/>
      <c r="LNL50" s="20"/>
      <c r="LNM50" s="20"/>
      <c r="LNN50" s="20"/>
      <c r="LNO50" s="20"/>
      <c r="LNP50" s="20"/>
      <c r="LNQ50" s="20"/>
      <c r="LNR50" s="20"/>
      <c r="LNS50" s="20"/>
      <c r="LNT50" s="20"/>
      <c r="LNU50" s="20"/>
      <c r="LNV50" s="20"/>
      <c r="LNW50" s="20"/>
      <c r="LNX50" s="20"/>
      <c r="LNY50" s="20"/>
      <c r="LNZ50" s="20"/>
      <c r="LOA50" s="20"/>
      <c r="LOB50" s="20"/>
      <c r="LOC50" s="20"/>
      <c r="LOD50" s="20"/>
      <c r="LOE50" s="20"/>
      <c r="LOF50" s="20"/>
      <c r="LOG50" s="20"/>
      <c r="LOH50" s="20"/>
      <c r="LOI50" s="20"/>
      <c r="LOJ50" s="20"/>
      <c r="LOK50" s="20"/>
      <c r="LOL50" s="20"/>
      <c r="LOM50" s="20"/>
      <c r="LON50" s="20"/>
      <c r="LOO50" s="20"/>
      <c r="LOP50" s="20"/>
      <c r="LOQ50" s="20"/>
      <c r="LOR50" s="20"/>
      <c r="LOS50" s="20"/>
      <c r="LOT50" s="20"/>
      <c r="LOU50" s="20"/>
      <c r="LOV50" s="20"/>
      <c r="LOW50" s="20"/>
      <c r="LOX50" s="20"/>
      <c r="LOY50" s="20"/>
      <c r="LOZ50" s="20"/>
      <c r="LPA50" s="20"/>
      <c r="LPB50" s="20"/>
      <c r="LPC50" s="20"/>
      <c r="LPD50" s="20"/>
      <c r="LPE50" s="20"/>
      <c r="LPF50" s="20"/>
      <c r="LPG50" s="20"/>
      <c r="LPH50" s="20"/>
      <c r="LPI50" s="20"/>
      <c r="LPJ50" s="20"/>
      <c r="LPK50" s="20"/>
      <c r="LPL50" s="20"/>
      <c r="LPM50" s="20"/>
      <c r="LPN50" s="20"/>
      <c r="LPO50" s="20"/>
      <c r="LPP50" s="20"/>
      <c r="LPQ50" s="20"/>
      <c r="LPR50" s="20"/>
      <c r="LPS50" s="20"/>
      <c r="LPT50" s="20"/>
      <c r="LPU50" s="20"/>
      <c r="LPV50" s="20"/>
      <c r="LPW50" s="20"/>
      <c r="LPX50" s="20"/>
      <c r="LPY50" s="20"/>
      <c r="LPZ50" s="20"/>
      <c r="LQA50" s="20"/>
      <c r="LQB50" s="20"/>
      <c r="LQC50" s="20"/>
      <c r="LQD50" s="20"/>
      <c r="LQE50" s="20"/>
      <c r="LQF50" s="20"/>
      <c r="LQG50" s="20"/>
      <c r="LQH50" s="20"/>
      <c r="LQI50" s="20"/>
      <c r="LQJ50" s="20"/>
      <c r="LQK50" s="20"/>
      <c r="LQL50" s="20"/>
      <c r="LQM50" s="20"/>
      <c r="LQN50" s="20"/>
      <c r="LQO50" s="20"/>
      <c r="LQP50" s="20"/>
      <c r="LQQ50" s="20"/>
      <c r="LQR50" s="20"/>
      <c r="LQS50" s="20"/>
      <c r="LQT50" s="20"/>
      <c r="LQU50" s="20"/>
      <c r="LQV50" s="20"/>
      <c r="LQW50" s="20"/>
      <c r="LQX50" s="20"/>
      <c r="LQY50" s="20"/>
      <c r="LQZ50" s="20"/>
      <c r="LRA50" s="20"/>
      <c r="LRB50" s="20"/>
      <c r="LRC50" s="20"/>
      <c r="LRD50" s="20"/>
      <c r="LRE50" s="20"/>
      <c r="LRF50" s="20"/>
      <c r="LRG50" s="20"/>
      <c r="LRH50" s="20"/>
      <c r="LRI50" s="20"/>
      <c r="LRJ50" s="20"/>
      <c r="LRK50" s="20"/>
      <c r="LRL50" s="20"/>
      <c r="LRM50" s="20"/>
      <c r="LRN50" s="20"/>
      <c r="LRO50" s="20"/>
      <c r="LRP50" s="20"/>
      <c r="LRQ50" s="20"/>
      <c r="LRR50" s="20"/>
      <c r="LRS50" s="20"/>
      <c r="LRT50" s="20"/>
      <c r="LRU50" s="20"/>
      <c r="LRV50" s="20"/>
      <c r="LRW50" s="20"/>
      <c r="LRX50" s="20"/>
      <c r="LRY50" s="20"/>
      <c r="LRZ50" s="20"/>
      <c r="LSA50" s="20"/>
      <c r="LSB50" s="20"/>
      <c r="LSC50" s="20"/>
      <c r="LSD50" s="20"/>
      <c r="LSE50" s="20"/>
      <c r="LSF50" s="20"/>
      <c r="LSG50" s="20"/>
      <c r="LSH50" s="20"/>
      <c r="LSI50" s="20"/>
      <c r="LSJ50" s="20"/>
      <c r="LSK50" s="20"/>
      <c r="LSL50" s="20"/>
      <c r="LSM50" s="20"/>
      <c r="LSN50" s="20"/>
      <c r="LSO50" s="20"/>
      <c r="LSP50" s="20"/>
      <c r="LSQ50" s="20"/>
      <c r="LSR50" s="20"/>
      <c r="LSS50" s="20"/>
      <c r="LST50" s="20"/>
      <c r="LSU50" s="20"/>
      <c r="LSV50" s="20"/>
      <c r="LSW50" s="20"/>
      <c r="LSX50" s="20"/>
      <c r="LSY50" s="20"/>
      <c r="LSZ50" s="20"/>
      <c r="LTA50" s="20"/>
      <c r="LTB50" s="20"/>
      <c r="LTC50" s="20"/>
      <c r="LTD50" s="20"/>
      <c r="LTE50" s="20"/>
      <c r="LTF50" s="20"/>
      <c r="LTG50" s="20"/>
      <c r="LTH50" s="20"/>
      <c r="LTI50" s="20"/>
      <c r="LTJ50" s="20"/>
      <c r="LTK50" s="20"/>
      <c r="LTL50" s="20"/>
      <c r="LTM50" s="20"/>
      <c r="LTN50" s="20"/>
      <c r="LTO50" s="20"/>
      <c r="LTP50" s="20"/>
      <c r="LTQ50" s="20"/>
      <c r="LTR50" s="20"/>
      <c r="LTS50" s="20"/>
      <c r="LTT50" s="20"/>
      <c r="LTU50" s="20"/>
      <c r="LTV50" s="20"/>
      <c r="LTW50" s="20"/>
      <c r="LTX50" s="20"/>
      <c r="LTY50" s="20"/>
      <c r="LTZ50" s="20"/>
      <c r="LUA50" s="20"/>
      <c r="LUB50" s="20"/>
      <c r="LUC50" s="20"/>
      <c r="LUD50" s="20"/>
      <c r="LUE50" s="20"/>
      <c r="LUF50" s="20"/>
      <c r="LUG50" s="20"/>
      <c r="LUH50" s="20"/>
      <c r="LUI50" s="20"/>
      <c r="LUJ50" s="20"/>
      <c r="LUK50" s="20"/>
      <c r="LUL50" s="20"/>
      <c r="LUM50" s="20"/>
      <c r="LUN50" s="20"/>
      <c r="LUO50" s="20"/>
      <c r="LUP50" s="20"/>
      <c r="LUQ50" s="20"/>
      <c r="LUR50" s="20"/>
      <c r="LUS50" s="20"/>
      <c r="LUT50" s="20"/>
      <c r="LUU50" s="20"/>
      <c r="LUV50" s="20"/>
      <c r="LUW50" s="20"/>
      <c r="LUX50" s="20"/>
      <c r="LUY50" s="20"/>
      <c r="LUZ50" s="20"/>
      <c r="LVA50" s="20"/>
      <c r="LVB50" s="20"/>
      <c r="LVC50" s="20"/>
      <c r="LVD50" s="20"/>
      <c r="LVE50" s="20"/>
      <c r="LVF50" s="20"/>
      <c r="LVG50" s="20"/>
      <c r="LVH50" s="20"/>
      <c r="LVI50" s="20"/>
      <c r="LVJ50" s="20"/>
      <c r="LVK50" s="20"/>
      <c r="LVL50" s="20"/>
      <c r="LVM50" s="20"/>
      <c r="LVN50" s="20"/>
      <c r="LVO50" s="20"/>
      <c r="LVP50" s="20"/>
      <c r="LVQ50" s="20"/>
      <c r="LVR50" s="20"/>
      <c r="LVS50" s="20"/>
      <c r="LVT50" s="20"/>
      <c r="LVU50" s="20"/>
      <c r="LVV50" s="20"/>
      <c r="LVW50" s="20"/>
      <c r="LVX50" s="20"/>
      <c r="LVY50" s="20"/>
      <c r="LVZ50" s="20"/>
      <c r="LWA50" s="20"/>
      <c r="LWB50" s="20"/>
      <c r="LWC50" s="20"/>
      <c r="LWD50" s="20"/>
      <c r="LWE50" s="20"/>
      <c r="LWF50" s="20"/>
      <c r="LWG50" s="20"/>
      <c r="LWH50" s="20"/>
      <c r="LWI50" s="20"/>
      <c r="LWJ50" s="20"/>
      <c r="LWK50" s="20"/>
      <c r="LWL50" s="20"/>
      <c r="LWM50" s="20"/>
      <c r="LWN50" s="20"/>
      <c r="LWO50" s="20"/>
      <c r="LWP50" s="20"/>
      <c r="LWQ50" s="20"/>
      <c r="LWR50" s="20"/>
      <c r="LWS50" s="20"/>
      <c r="LWT50" s="20"/>
      <c r="LWU50" s="20"/>
      <c r="LWV50" s="20"/>
      <c r="LWW50" s="20"/>
      <c r="LWX50" s="20"/>
      <c r="LWY50" s="20"/>
      <c r="LWZ50" s="20"/>
      <c r="LXA50" s="20"/>
      <c r="LXB50" s="20"/>
      <c r="LXC50" s="20"/>
      <c r="LXD50" s="20"/>
      <c r="LXE50" s="20"/>
      <c r="LXF50" s="20"/>
      <c r="LXG50" s="20"/>
      <c r="LXH50" s="20"/>
      <c r="LXI50" s="20"/>
      <c r="LXJ50" s="20"/>
      <c r="LXK50" s="20"/>
      <c r="LXL50" s="20"/>
      <c r="LXM50" s="20"/>
      <c r="LXN50" s="20"/>
      <c r="LXO50" s="20"/>
      <c r="LXP50" s="20"/>
      <c r="LXQ50" s="20"/>
      <c r="LXR50" s="20"/>
      <c r="LXS50" s="20"/>
      <c r="LXT50" s="20"/>
      <c r="LXU50" s="20"/>
      <c r="LXV50" s="20"/>
      <c r="LXW50" s="20"/>
      <c r="LXX50" s="20"/>
      <c r="LXY50" s="20"/>
      <c r="LXZ50" s="20"/>
      <c r="LYA50" s="20"/>
      <c r="LYB50" s="20"/>
      <c r="LYC50" s="20"/>
      <c r="LYD50" s="20"/>
      <c r="LYE50" s="20"/>
      <c r="LYF50" s="20"/>
      <c r="LYG50" s="20"/>
      <c r="LYH50" s="20"/>
      <c r="LYI50" s="20"/>
      <c r="LYJ50" s="20"/>
      <c r="LYK50" s="20"/>
      <c r="LYL50" s="20"/>
      <c r="LYM50" s="20"/>
      <c r="LYN50" s="20"/>
      <c r="LYO50" s="20"/>
      <c r="LYP50" s="20"/>
      <c r="LYQ50" s="20"/>
      <c r="LYR50" s="20"/>
      <c r="LYS50" s="20"/>
      <c r="LYT50" s="20"/>
      <c r="LYU50" s="20"/>
      <c r="LYV50" s="20"/>
      <c r="LYW50" s="20"/>
      <c r="LYX50" s="20"/>
      <c r="LYY50" s="20"/>
      <c r="LYZ50" s="20"/>
      <c r="LZA50" s="20"/>
      <c r="LZB50" s="20"/>
      <c r="LZC50" s="20"/>
      <c r="LZD50" s="20"/>
      <c r="LZE50" s="20"/>
      <c r="LZF50" s="20"/>
      <c r="LZG50" s="20"/>
      <c r="LZH50" s="20"/>
      <c r="LZI50" s="20"/>
      <c r="LZJ50" s="20"/>
      <c r="LZK50" s="20"/>
      <c r="LZL50" s="20"/>
      <c r="LZM50" s="20"/>
      <c r="LZN50" s="20"/>
      <c r="LZO50" s="20"/>
      <c r="LZP50" s="20"/>
      <c r="LZQ50" s="20"/>
      <c r="LZR50" s="20"/>
      <c r="LZS50" s="20"/>
      <c r="LZT50" s="20"/>
      <c r="LZU50" s="20"/>
      <c r="LZV50" s="20"/>
      <c r="LZW50" s="20"/>
      <c r="LZX50" s="20"/>
      <c r="LZY50" s="20"/>
      <c r="LZZ50" s="20"/>
      <c r="MAA50" s="20"/>
      <c r="MAB50" s="20"/>
      <c r="MAC50" s="20"/>
      <c r="MAD50" s="20"/>
      <c r="MAE50" s="20"/>
      <c r="MAF50" s="20"/>
      <c r="MAG50" s="20"/>
      <c r="MAH50" s="20"/>
      <c r="MAI50" s="20"/>
      <c r="MAJ50" s="20"/>
      <c r="MAK50" s="20"/>
      <c r="MAL50" s="20"/>
      <c r="MAM50" s="20"/>
      <c r="MAN50" s="20"/>
      <c r="MAO50" s="20"/>
      <c r="MAP50" s="20"/>
      <c r="MAQ50" s="20"/>
      <c r="MAR50" s="20"/>
      <c r="MAS50" s="20"/>
      <c r="MAT50" s="20"/>
      <c r="MAU50" s="20"/>
      <c r="MAV50" s="20"/>
      <c r="MAW50" s="20"/>
      <c r="MAX50" s="20"/>
      <c r="MAY50" s="20"/>
      <c r="MAZ50" s="20"/>
      <c r="MBA50" s="20"/>
      <c r="MBB50" s="20"/>
      <c r="MBC50" s="20"/>
      <c r="MBD50" s="20"/>
      <c r="MBE50" s="20"/>
      <c r="MBF50" s="20"/>
      <c r="MBG50" s="20"/>
      <c r="MBH50" s="20"/>
      <c r="MBI50" s="20"/>
      <c r="MBJ50" s="20"/>
      <c r="MBK50" s="20"/>
      <c r="MBL50" s="20"/>
      <c r="MBM50" s="20"/>
      <c r="MBN50" s="20"/>
      <c r="MBO50" s="20"/>
      <c r="MBP50" s="20"/>
      <c r="MBQ50" s="20"/>
      <c r="MBR50" s="20"/>
      <c r="MBS50" s="20"/>
      <c r="MBT50" s="20"/>
      <c r="MBU50" s="20"/>
      <c r="MBV50" s="20"/>
      <c r="MBW50" s="20"/>
      <c r="MBX50" s="20"/>
      <c r="MBY50" s="20"/>
      <c r="MBZ50" s="20"/>
      <c r="MCA50" s="20"/>
      <c r="MCB50" s="20"/>
      <c r="MCC50" s="20"/>
      <c r="MCD50" s="20"/>
      <c r="MCE50" s="20"/>
      <c r="MCF50" s="20"/>
      <c r="MCG50" s="20"/>
      <c r="MCH50" s="20"/>
      <c r="MCI50" s="20"/>
      <c r="MCJ50" s="20"/>
      <c r="MCK50" s="20"/>
      <c r="MCL50" s="20"/>
      <c r="MCM50" s="20"/>
      <c r="MCN50" s="20"/>
      <c r="MCO50" s="20"/>
      <c r="MCP50" s="20"/>
      <c r="MCQ50" s="20"/>
      <c r="MCR50" s="20"/>
      <c r="MCS50" s="20"/>
      <c r="MCT50" s="20"/>
      <c r="MCU50" s="20"/>
      <c r="MCV50" s="20"/>
      <c r="MCW50" s="20"/>
      <c r="MCX50" s="20"/>
      <c r="MCY50" s="20"/>
      <c r="MCZ50" s="20"/>
      <c r="MDA50" s="20"/>
      <c r="MDB50" s="20"/>
      <c r="MDC50" s="20"/>
      <c r="MDD50" s="20"/>
      <c r="MDE50" s="20"/>
      <c r="MDF50" s="20"/>
      <c r="MDG50" s="20"/>
      <c r="MDH50" s="20"/>
      <c r="MDI50" s="20"/>
      <c r="MDJ50" s="20"/>
      <c r="MDK50" s="20"/>
      <c r="MDL50" s="20"/>
      <c r="MDM50" s="20"/>
      <c r="MDN50" s="20"/>
      <c r="MDO50" s="20"/>
      <c r="MDP50" s="20"/>
      <c r="MDQ50" s="20"/>
      <c r="MDR50" s="20"/>
      <c r="MDS50" s="20"/>
      <c r="MDT50" s="20"/>
      <c r="MDU50" s="20"/>
      <c r="MDV50" s="20"/>
      <c r="MDW50" s="20"/>
      <c r="MDX50" s="20"/>
      <c r="MDY50" s="20"/>
      <c r="MDZ50" s="20"/>
      <c r="MEA50" s="20"/>
      <c r="MEB50" s="20"/>
      <c r="MEC50" s="20"/>
      <c r="MED50" s="20"/>
      <c r="MEE50" s="20"/>
      <c r="MEF50" s="20"/>
      <c r="MEG50" s="20"/>
      <c r="MEH50" s="20"/>
      <c r="MEI50" s="20"/>
      <c r="MEJ50" s="20"/>
      <c r="MEK50" s="20"/>
      <c r="MEL50" s="20"/>
      <c r="MEM50" s="20"/>
      <c r="MEN50" s="20"/>
      <c r="MEO50" s="20"/>
      <c r="MEP50" s="20"/>
      <c r="MEQ50" s="20"/>
      <c r="MER50" s="20"/>
      <c r="MES50" s="20"/>
      <c r="MET50" s="20"/>
      <c r="MEU50" s="20"/>
      <c r="MEV50" s="20"/>
      <c r="MEW50" s="20"/>
      <c r="MEX50" s="20"/>
      <c r="MEY50" s="20"/>
      <c r="MEZ50" s="20"/>
      <c r="MFA50" s="20"/>
      <c r="MFB50" s="20"/>
      <c r="MFC50" s="20"/>
      <c r="MFD50" s="20"/>
      <c r="MFE50" s="20"/>
      <c r="MFF50" s="20"/>
      <c r="MFG50" s="20"/>
      <c r="MFH50" s="20"/>
      <c r="MFI50" s="20"/>
      <c r="MFJ50" s="20"/>
      <c r="MFK50" s="20"/>
      <c r="MFL50" s="20"/>
      <c r="MFM50" s="20"/>
      <c r="MFN50" s="20"/>
      <c r="MFO50" s="20"/>
      <c r="MFP50" s="20"/>
      <c r="MFQ50" s="20"/>
      <c r="MFR50" s="20"/>
      <c r="MFS50" s="20"/>
      <c r="MFT50" s="20"/>
      <c r="MFU50" s="20"/>
      <c r="MFV50" s="20"/>
      <c r="MFW50" s="20"/>
      <c r="MFX50" s="20"/>
      <c r="MFY50" s="20"/>
      <c r="MFZ50" s="20"/>
      <c r="MGA50" s="20"/>
      <c r="MGB50" s="20"/>
      <c r="MGC50" s="20"/>
      <c r="MGD50" s="20"/>
      <c r="MGE50" s="20"/>
      <c r="MGF50" s="20"/>
      <c r="MGG50" s="20"/>
      <c r="MGH50" s="20"/>
      <c r="MGI50" s="20"/>
      <c r="MGJ50" s="20"/>
      <c r="MGK50" s="20"/>
      <c r="MGL50" s="20"/>
      <c r="MGM50" s="20"/>
      <c r="MGN50" s="20"/>
      <c r="MGO50" s="20"/>
      <c r="MGP50" s="20"/>
      <c r="MGQ50" s="20"/>
      <c r="MGR50" s="20"/>
      <c r="MGS50" s="20"/>
      <c r="MGT50" s="20"/>
      <c r="MGU50" s="20"/>
      <c r="MGV50" s="20"/>
      <c r="MGW50" s="20"/>
      <c r="MGX50" s="20"/>
      <c r="MGY50" s="20"/>
      <c r="MGZ50" s="20"/>
      <c r="MHA50" s="20"/>
      <c r="MHB50" s="20"/>
      <c r="MHC50" s="20"/>
      <c r="MHD50" s="20"/>
      <c r="MHE50" s="20"/>
      <c r="MHF50" s="20"/>
      <c r="MHG50" s="20"/>
      <c r="MHH50" s="20"/>
      <c r="MHI50" s="20"/>
      <c r="MHJ50" s="20"/>
      <c r="MHK50" s="20"/>
      <c r="MHL50" s="20"/>
      <c r="MHM50" s="20"/>
      <c r="MHN50" s="20"/>
      <c r="MHO50" s="20"/>
      <c r="MHP50" s="20"/>
      <c r="MHQ50" s="20"/>
      <c r="MHR50" s="20"/>
      <c r="MHS50" s="20"/>
      <c r="MHT50" s="20"/>
      <c r="MHU50" s="20"/>
      <c r="MHV50" s="20"/>
      <c r="MHW50" s="20"/>
      <c r="MHX50" s="20"/>
      <c r="MHY50" s="20"/>
      <c r="MHZ50" s="20"/>
      <c r="MIA50" s="20"/>
      <c r="MIB50" s="20"/>
      <c r="MIC50" s="20"/>
      <c r="MID50" s="20"/>
      <c r="MIE50" s="20"/>
      <c r="MIF50" s="20"/>
      <c r="MIG50" s="20"/>
      <c r="MIH50" s="20"/>
      <c r="MII50" s="20"/>
      <c r="MIJ50" s="20"/>
      <c r="MIK50" s="20"/>
      <c r="MIL50" s="20"/>
      <c r="MIM50" s="20"/>
      <c r="MIN50" s="20"/>
      <c r="MIO50" s="20"/>
      <c r="MIP50" s="20"/>
      <c r="MIQ50" s="20"/>
      <c r="MIR50" s="20"/>
      <c r="MIS50" s="20"/>
      <c r="MIT50" s="20"/>
      <c r="MIU50" s="20"/>
      <c r="MIV50" s="20"/>
      <c r="MIW50" s="20"/>
      <c r="MIX50" s="20"/>
      <c r="MIY50" s="20"/>
      <c r="MIZ50" s="20"/>
      <c r="MJA50" s="20"/>
      <c r="MJB50" s="20"/>
      <c r="MJC50" s="20"/>
      <c r="MJD50" s="20"/>
      <c r="MJE50" s="20"/>
      <c r="MJF50" s="20"/>
      <c r="MJG50" s="20"/>
      <c r="MJH50" s="20"/>
      <c r="MJI50" s="20"/>
      <c r="MJJ50" s="20"/>
      <c r="MJK50" s="20"/>
      <c r="MJL50" s="20"/>
      <c r="MJM50" s="20"/>
      <c r="MJN50" s="20"/>
      <c r="MJO50" s="20"/>
      <c r="MJP50" s="20"/>
      <c r="MJQ50" s="20"/>
      <c r="MJR50" s="20"/>
      <c r="MJS50" s="20"/>
      <c r="MJT50" s="20"/>
      <c r="MJU50" s="20"/>
      <c r="MJV50" s="20"/>
      <c r="MJW50" s="20"/>
      <c r="MJX50" s="20"/>
      <c r="MJY50" s="20"/>
      <c r="MJZ50" s="20"/>
      <c r="MKA50" s="20"/>
      <c r="MKB50" s="20"/>
      <c r="MKC50" s="20"/>
      <c r="MKD50" s="20"/>
      <c r="MKE50" s="20"/>
      <c r="MKF50" s="20"/>
      <c r="MKG50" s="20"/>
      <c r="MKH50" s="20"/>
      <c r="MKI50" s="20"/>
      <c r="MKJ50" s="20"/>
      <c r="MKK50" s="20"/>
      <c r="MKL50" s="20"/>
      <c r="MKM50" s="20"/>
      <c r="MKN50" s="20"/>
      <c r="MKO50" s="20"/>
      <c r="MKP50" s="20"/>
      <c r="MKQ50" s="20"/>
      <c r="MKR50" s="20"/>
      <c r="MKS50" s="20"/>
      <c r="MKT50" s="20"/>
      <c r="MKU50" s="20"/>
      <c r="MKV50" s="20"/>
      <c r="MKW50" s="20"/>
      <c r="MKX50" s="20"/>
      <c r="MKY50" s="20"/>
      <c r="MKZ50" s="20"/>
      <c r="MLA50" s="20"/>
      <c r="MLB50" s="20"/>
      <c r="MLC50" s="20"/>
      <c r="MLD50" s="20"/>
      <c r="MLE50" s="20"/>
      <c r="MLF50" s="20"/>
      <c r="MLG50" s="20"/>
      <c r="MLH50" s="20"/>
      <c r="MLI50" s="20"/>
      <c r="MLJ50" s="20"/>
      <c r="MLK50" s="20"/>
      <c r="MLL50" s="20"/>
      <c r="MLM50" s="20"/>
      <c r="MLN50" s="20"/>
      <c r="MLO50" s="20"/>
      <c r="MLP50" s="20"/>
      <c r="MLQ50" s="20"/>
      <c r="MLR50" s="20"/>
      <c r="MLS50" s="20"/>
      <c r="MLT50" s="20"/>
      <c r="MLU50" s="20"/>
      <c r="MLV50" s="20"/>
      <c r="MLW50" s="20"/>
      <c r="MLX50" s="20"/>
      <c r="MLY50" s="20"/>
      <c r="MLZ50" s="20"/>
      <c r="MMA50" s="20"/>
      <c r="MMB50" s="20"/>
      <c r="MMC50" s="20"/>
      <c r="MMD50" s="20"/>
      <c r="MME50" s="20"/>
      <c r="MMF50" s="20"/>
      <c r="MMG50" s="20"/>
      <c r="MMH50" s="20"/>
      <c r="MMI50" s="20"/>
      <c r="MMJ50" s="20"/>
      <c r="MMK50" s="20"/>
      <c r="MML50" s="20"/>
      <c r="MMM50" s="20"/>
      <c r="MMN50" s="20"/>
      <c r="MMO50" s="20"/>
      <c r="MMP50" s="20"/>
      <c r="MMQ50" s="20"/>
      <c r="MMR50" s="20"/>
      <c r="MMS50" s="20"/>
      <c r="MMT50" s="20"/>
      <c r="MMU50" s="20"/>
      <c r="MMV50" s="20"/>
      <c r="MMW50" s="20"/>
      <c r="MMX50" s="20"/>
      <c r="MMY50" s="20"/>
      <c r="MMZ50" s="20"/>
      <c r="MNA50" s="20"/>
      <c r="MNB50" s="20"/>
      <c r="MNC50" s="20"/>
      <c r="MND50" s="20"/>
      <c r="MNE50" s="20"/>
      <c r="MNF50" s="20"/>
      <c r="MNG50" s="20"/>
      <c r="MNH50" s="20"/>
      <c r="MNI50" s="20"/>
      <c r="MNJ50" s="20"/>
      <c r="MNK50" s="20"/>
      <c r="MNL50" s="20"/>
      <c r="MNM50" s="20"/>
      <c r="MNN50" s="20"/>
      <c r="MNO50" s="20"/>
      <c r="MNP50" s="20"/>
      <c r="MNQ50" s="20"/>
      <c r="MNR50" s="20"/>
      <c r="MNS50" s="20"/>
      <c r="MNT50" s="20"/>
      <c r="MNU50" s="20"/>
      <c r="MNV50" s="20"/>
      <c r="MNW50" s="20"/>
      <c r="MNX50" s="20"/>
      <c r="MNY50" s="20"/>
      <c r="MNZ50" s="20"/>
      <c r="MOA50" s="20"/>
      <c r="MOB50" s="20"/>
      <c r="MOC50" s="20"/>
      <c r="MOD50" s="20"/>
      <c r="MOE50" s="20"/>
      <c r="MOF50" s="20"/>
      <c r="MOG50" s="20"/>
      <c r="MOH50" s="20"/>
      <c r="MOI50" s="20"/>
      <c r="MOJ50" s="20"/>
      <c r="MOK50" s="20"/>
      <c r="MOL50" s="20"/>
      <c r="MOM50" s="20"/>
      <c r="MON50" s="20"/>
      <c r="MOO50" s="20"/>
      <c r="MOP50" s="20"/>
      <c r="MOQ50" s="20"/>
      <c r="MOR50" s="20"/>
      <c r="MOS50" s="20"/>
      <c r="MOT50" s="20"/>
      <c r="MOU50" s="20"/>
      <c r="MOV50" s="20"/>
      <c r="MOW50" s="20"/>
      <c r="MOX50" s="20"/>
      <c r="MOY50" s="20"/>
      <c r="MOZ50" s="20"/>
      <c r="MPA50" s="20"/>
      <c r="MPB50" s="20"/>
      <c r="MPC50" s="20"/>
      <c r="MPD50" s="20"/>
      <c r="MPE50" s="20"/>
      <c r="MPF50" s="20"/>
      <c r="MPG50" s="20"/>
      <c r="MPH50" s="20"/>
      <c r="MPI50" s="20"/>
      <c r="MPJ50" s="20"/>
      <c r="MPK50" s="20"/>
      <c r="MPL50" s="20"/>
      <c r="MPM50" s="20"/>
      <c r="MPN50" s="20"/>
      <c r="MPO50" s="20"/>
      <c r="MPP50" s="20"/>
      <c r="MPQ50" s="20"/>
      <c r="MPR50" s="20"/>
      <c r="MPS50" s="20"/>
      <c r="MPT50" s="20"/>
      <c r="MPU50" s="20"/>
      <c r="MPV50" s="20"/>
      <c r="MPW50" s="20"/>
      <c r="MPX50" s="20"/>
      <c r="MPY50" s="20"/>
      <c r="MPZ50" s="20"/>
      <c r="MQA50" s="20"/>
      <c r="MQB50" s="20"/>
      <c r="MQC50" s="20"/>
      <c r="MQD50" s="20"/>
      <c r="MQE50" s="20"/>
      <c r="MQF50" s="20"/>
      <c r="MQG50" s="20"/>
      <c r="MQH50" s="20"/>
      <c r="MQI50" s="20"/>
      <c r="MQJ50" s="20"/>
      <c r="MQK50" s="20"/>
      <c r="MQL50" s="20"/>
      <c r="MQM50" s="20"/>
      <c r="MQN50" s="20"/>
      <c r="MQO50" s="20"/>
      <c r="MQP50" s="20"/>
      <c r="MQQ50" s="20"/>
      <c r="MQR50" s="20"/>
      <c r="MQS50" s="20"/>
      <c r="MQT50" s="20"/>
      <c r="MQU50" s="20"/>
      <c r="MQV50" s="20"/>
      <c r="MQW50" s="20"/>
      <c r="MQX50" s="20"/>
      <c r="MQY50" s="20"/>
      <c r="MQZ50" s="20"/>
      <c r="MRA50" s="20"/>
      <c r="MRB50" s="20"/>
      <c r="MRC50" s="20"/>
      <c r="MRD50" s="20"/>
      <c r="MRE50" s="20"/>
      <c r="MRF50" s="20"/>
      <c r="MRG50" s="20"/>
      <c r="MRH50" s="20"/>
      <c r="MRI50" s="20"/>
      <c r="MRJ50" s="20"/>
      <c r="MRK50" s="20"/>
      <c r="MRL50" s="20"/>
      <c r="MRM50" s="20"/>
      <c r="MRN50" s="20"/>
      <c r="MRO50" s="20"/>
      <c r="MRP50" s="20"/>
      <c r="MRQ50" s="20"/>
      <c r="MRR50" s="20"/>
      <c r="MRS50" s="20"/>
      <c r="MRT50" s="20"/>
      <c r="MRU50" s="20"/>
      <c r="MRV50" s="20"/>
      <c r="MRW50" s="20"/>
      <c r="MRX50" s="20"/>
      <c r="MRY50" s="20"/>
      <c r="MRZ50" s="20"/>
      <c r="MSA50" s="20"/>
      <c r="MSB50" s="20"/>
      <c r="MSC50" s="20"/>
      <c r="MSD50" s="20"/>
      <c r="MSE50" s="20"/>
      <c r="MSF50" s="20"/>
      <c r="MSG50" s="20"/>
      <c r="MSH50" s="20"/>
      <c r="MSI50" s="20"/>
      <c r="MSJ50" s="20"/>
      <c r="MSK50" s="20"/>
      <c r="MSL50" s="20"/>
      <c r="MSM50" s="20"/>
      <c r="MSN50" s="20"/>
      <c r="MSO50" s="20"/>
      <c r="MSP50" s="20"/>
      <c r="MSQ50" s="20"/>
      <c r="MSR50" s="20"/>
      <c r="MSS50" s="20"/>
      <c r="MST50" s="20"/>
      <c r="MSU50" s="20"/>
      <c r="MSV50" s="20"/>
      <c r="MSW50" s="20"/>
      <c r="MSX50" s="20"/>
      <c r="MSY50" s="20"/>
      <c r="MSZ50" s="20"/>
      <c r="MTA50" s="20"/>
      <c r="MTB50" s="20"/>
      <c r="MTC50" s="20"/>
      <c r="MTD50" s="20"/>
      <c r="MTE50" s="20"/>
      <c r="MTF50" s="20"/>
      <c r="MTG50" s="20"/>
      <c r="MTH50" s="20"/>
      <c r="MTI50" s="20"/>
      <c r="MTJ50" s="20"/>
      <c r="MTK50" s="20"/>
      <c r="MTL50" s="20"/>
      <c r="MTM50" s="20"/>
      <c r="MTN50" s="20"/>
      <c r="MTO50" s="20"/>
      <c r="MTP50" s="20"/>
      <c r="MTQ50" s="20"/>
      <c r="MTR50" s="20"/>
      <c r="MTS50" s="20"/>
      <c r="MTT50" s="20"/>
      <c r="MTU50" s="20"/>
      <c r="MTV50" s="20"/>
      <c r="MTW50" s="20"/>
      <c r="MTX50" s="20"/>
      <c r="MTY50" s="20"/>
      <c r="MTZ50" s="20"/>
      <c r="MUA50" s="20"/>
      <c r="MUB50" s="20"/>
      <c r="MUC50" s="20"/>
      <c r="MUD50" s="20"/>
      <c r="MUE50" s="20"/>
      <c r="MUF50" s="20"/>
      <c r="MUG50" s="20"/>
      <c r="MUH50" s="20"/>
      <c r="MUI50" s="20"/>
      <c r="MUJ50" s="20"/>
      <c r="MUK50" s="20"/>
      <c r="MUL50" s="20"/>
      <c r="MUM50" s="20"/>
      <c r="MUN50" s="20"/>
      <c r="MUO50" s="20"/>
      <c r="MUP50" s="20"/>
      <c r="MUQ50" s="20"/>
      <c r="MUR50" s="20"/>
      <c r="MUS50" s="20"/>
      <c r="MUT50" s="20"/>
      <c r="MUU50" s="20"/>
      <c r="MUV50" s="20"/>
      <c r="MUW50" s="20"/>
      <c r="MUX50" s="20"/>
      <c r="MUY50" s="20"/>
      <c r="MUZ50" s="20"/>
      <c r="MVA50" s="20"/>
      <c r="MVB50" s="20"/>
      <c r="MVC50" s="20"/>
      <c r="MVD50" s="20"/>
      <c r="MVE50" s="20"/>
      <c r="MVF50" s="20"/>
      <c r="MVG50" s="20"/>
      <c r="MVH50" s="20"/>
      <c r="MVI50" s="20"/>
      <c r="MVJ50" s="20"/>
      <c r="MVK50" s="20"/>
      <c r="MVL50" s="20"/>
      <c r="MVM50" s="20"/>
      <c r="MVN50" s="20"/>
      <c r="MVO50" s="20"/>
      <c r="MVP50" s="20"/>
      <c r="MVQ50" s="20"/>
      <c r="MVR50" s="20"/>
      <c r="MVS50" s="20"/>
      <c r="MVT50" s="20"/>
      <c r="MVU50" s="20"/>
      <c r="MVV50" s="20"/>
      <c r="MVW50" s="20"/>
      <c r="MVX50" s="20"/>
      <c r="MVY50" s="20"/>
      <c r="MVZ50" s="20"/>
      <c r="MWA50" s="20"/>
      <c r="MWB50" s="20"/>
      <c r="MWC50" s="20"/>
      <c r="MWD50" s="20"/>
      <c r="MWE50" s="20"/>
      <c r="MWF50" s="20"/>
      <c r="MWG50" s="20"/>
      <c r="MWH50" s="20"/>
      <c r="MWI50" s="20"/>
      <c r="MWJ50" s="20"/>
      <c r="MWK50" s="20"/>
      <c r="MWL50" s="20"/>
      <c r="MWM50" s="20"/>
      <c r="MWN50" s="20"/>
      <c r="MWO50" s="20"/>
      <c r="MWP50" s="20"/>
      <c r="MWQ50" s="20"/>
      <c r="MWR50" s="20"/>
      <c r="MWS50" s="20"/>
      <c r="MWT50" s="20"/>
      <c r="MWU50" s="20"/>
      <c r="MWV50" s="20"/>
      <c r="MWW50" s="20"/>
      <c r="MWX50" s="20"/>
      <c r="MWY50" s="20"/>
      <c r="MWZ50" s="20"/>
      <c r="MXA50" s="20"/>
      <c r="MXB50" s="20"/>
      <c r="MXC50" s="20"/>
      <c r="MXD50" s="20"/>
      <c r="MXE50" s="20"/>
      <c r="MXF50" s="20"/>
      <c r="MXG50" s="20"/>
      <c r="MXH50" s="20"/>
      <c r="MXI50" s="20"/>
      <c r="MXJ50" s="20"/>
      <c r="MXK50" s="20"/>
      <c r="MXL50" s="20"/>
      <c r="MXM50" s="20"/>
      <c r="MXN50" s="20"/>
      <c r="MXO50" s="20"/>
      <c r="MXP50" s="20"/>
      <c r="MXQ50" s="20"/>
      <c r="MXR50" s="20"/>
      <c r="MXS50" s="20"/>
      <c r="MXT50" s="20"/>
      <c r="MXU50" s="20"/>
      <c r="MXV50" s="20"/>
      <c r="MXW50" s="20"/>
      <c r="MXX50" s="20"/>
      <c r="MXY50" s="20"/>
      <c r="MXZ50" s="20"/>
      <c r="MYA50" s="20"/>
      <c r="MYB50" s="20"/>
      <c r="MYC50" s="20"/>
      <c r="MYD50" s="20"/>
      <c r="MYE50" s="20"/>
      <c r="MYF50" s="20"/>
      <c r="MYG50" s="20"/>
      <c r="MYH50" s="20"/>
      <c r="MYI50" s="20"/>
      <c r="MYJ50" s="20"/>
      <c r="MYK50" s="20"/>
      <c r="MYL50" s="20"/>
      <c r="MYM50" s="20"/>
      <c r="MYN50" s="20"/>
      <c r="MYO50" s="20"/>
      <c r="MYP50" s="20"/>
      <c r="MYQ50" s="20"/>
      <c r="MYR50" s="20"/>
      <c r="MYS50" s="20"/>
      <c r="MYT50" s="20"/>
      <c r="MYU50" s="20"/>
      <c r="MYV50" s="20"/>
      <c r="MYW50" s="20"/>
      <c r="MYX50" s="20"/>
      <c r="MYY50" s="20"/>
      <c r="MYZ50" s="20"/>
      <c r="MZA50" s="20"/>
      <c r="MZB50" s="20"/>
      <c r="MZC50" s="20"/>
      <c r="MZD50" s="20"/>
      <c r="MZE50" s="20"/>
      <c r="MZF50" s="20"/>
      <c r="MZG50" s="20"/>
      <c r="MZH50" s="20"/>
      <c r="MZI50" s="20"/>
      <c r="MZJ50" s="20"/>
      <c r="MZK50" s="20"/>
      <c r="MZL50" s="20"/>
      <c r="MZM50" s="20"/>
      <c r="MZN50" s="20"/>
      <c r="MZO50" s="20"/>
      <c r="MZP50" s="20"/>
      <c r="MZQ50" s="20"/>
      <c r="MZR50" s="20"/>
      <c r="MZS50" s="20"/>
      <c r="MZT50" s="20"/>
      <c r="MZU50" s="20"/>
      <c r="MZV50" s="20"/>
      <c r="MZW50" s="20"/>
      <c r="MZX50" s="20"/>
      <c r="MZY50" s="20"/>
      <c r="MZZ50" s="20"/>
      <c r="NAA50" s="20"/>
      <c r="NAB50" s="20"/>
      <c r="NAC50" s="20"/>
      <c r="NAD50" s="20"/>
      <c r="NAE50" s="20"/>
      <c r="NAF50" s="20"/>
      <c r="NAG50" s="20"/>
      <c r="NAH50" s="20"/>
      <c r="NAI50" s="20"/>
      <c r="NAJ50" s="20"/>
      <c r="NAK50" s="20"/>
      <c r="NAL50" s="20"/>
      <c r="NAM50" s="20"/>
      <c r="NAN50" s="20"/>
      <c r="NAO50" s="20"/>
      <c r="NAP50" s="20"/>
      <c r="NAQ50" s="20"/>
      <c r="NAR50" s="20"/>
      <c r="NAS50" s="20"/>
      <c r="NAT50" s="20"/>
      <c r="NAU50" s="20"/>
      <c r="NAV50" s="20"/>
      <c r="NAW50" s="20"/>
      <c r="NAX50" s="20"/>
      <c r="NAY50" s="20"/>
      <c r="NAZ50" s="20"/>
      <c r="NBA50" s="20"/>
      <c r="NBB50" s="20"/>
      <c r="NBC50" s="20"/>
      <c r="NBD50" s="20"/>
      <c r="NBE50" s="20"/>
      <c r="NBF50" s="20"/>
      <c r="NBG50" s="20"/>
      <c r="NBH50" s="20"/>
      <c r="NBI50" s="20"/>
      <c r="NBJ50" s="20"/>
      <c r="NBK50" s="20"/>
      <c r="NBL50" s="20"/>
      <c r="NBM50" s="20"/>
      <c r="NBN50" s="20"/>
      <c r="NBO50" s="20"/>
      <c r="NBP50" s="20"/>
      <c r="NBQ50" s="20"/>
      <c r="NBR50" s="20"/>
      <c r="NBS50" s="20"/>
      <c r="NBT50" s="20"/>
      <c r="NBU50" s="20"/>
      <c r="NBV50" s="20"/>
      <c r="NBW50" s="20"/>
      <c r="NBX50" s="20"/>
      <c r="NBY50" s="20"/>
      <c r="NBZ50" s="20"/>
      <c r="NCA50" s="20"/>
      <c r="NCB50" s="20"/>
      <c r="NCC50" s="20"/>
      <c r="NCD50" s="20"/>
      <c r="NCE50" s="20"/>
      <c r="NCF50" s="20"/>
      <c r="NCG50" s="20"/>
      <c r="NCH50" s="20"/>
      <c r="NCI50" s="20"/>
      <c r="NCJ50" s="20"/>
      <c r="NCK50" s="20"/>
      <c r="NCL50" s="20"/>
      <c r="NCM50" s="20"/>
      <c r="NCN50" s="20"/>
      <c r="NCO50" s="20"/>
      <c r="NCP50" s="20"/>
      <c r="NCQ50" s="20"/>
      <c r="NCR50" s="20"/>
      <c r="NCS50" s="20"/>
      <c r="NCT50" s="20"/>
      <c r="NCU50" s="20"/>
      <c r="NCV50" s="20"/>
      <c r="NCW50" s="20"/>
      <c r="NCX50" s="20"/>
      <c r="NCY50" s="20"/>
      <c r="NCZ50" s="20"/>
      <c r="NDA50" s="20"/>
      <c r="NDB50" s="20"/>
      <c r="NDC50" s="20"/>
      <c r="NDD50" s="20"/>
      <c r="NDE50" s="20"/>
      <c r="NDF50" s="20"/>
      <c r="NDG50" s="20"/>
      <c r="NDH50" s="20"/>
      <c r="NDI50" s="20"/>
      <c r="NDJ50" s="20"/>
      <c r="NDK50" s="20"/>
      <c r="NDL50" s="20"/>
      <c r="NDM50" s="20"/>
      <c r="NDN50" s="20"/>
      <c r="NDO50" s="20"/>
      <c r="NDP50" s="20"/>
      <c r="NDQ50" s="20"/>
      <c r="NDR50" s="20"/>
      <c r="NDS50" s="20"/>
      <c r="NDT50" s="20"/>
      <c r="NDU50" s="20"/>
      <c r="NDV50" s="20"/>
      <c r="NDW50" s="20"/>
      <c r="NDX50" s="20"/>
      <c r="NDY50" s="20"/>
      <c r="NDZ50" s="20"/>
      <c r="NEA50" s="20"/>
      <c r="NEB50" s="20"/>
      <c r="NEC50" s="20"/>
      <c r="NED50" s="20"/>
      <c r="NEE50" s="20"/>
      <c r="NEF50" s="20"/>
      <c r="NEG50" s="20"/>
      <c r="NEH50" s="20"/>
      <c r="NEI50" s="20"/>
      <c r="NEJ50" s="20"/>
      <c r="NEK50" s="20"/>
      <c r="NEL50" s="20"/>
      <c r="NEM50" s="20"/>
      <c r="NEN50" s="20"/>
      <c r="NEO50" s="20"/>
      <c r="NEP50" s="20"/>
      <c r="NEQ50" s="20"/>
      <c r="NER50" s="20"/>
      <c r="NES50" s="20"/>
      <c r="NET50" s="20"/>
      <c r="NEU50" s="20"/>
      <c r="NEV50" s="20"/>
      <c r="NEW50" s="20"/>
      <c r="NEX50" s="20"/>
      <c r="NEY50" s="20"/>
      <c r="NEZ50" s="20"/>
      <c r="NFA50" s="20"/>
      <c r="NFB50" s="20"/>
      <c r="NFC50" s="20"/>
      <c r="NFD50" s="20"/>
      <c r="NFE50" s="20"/>
      <c r="NFF50" s="20"/>
      <c r="NFG50" s="20"/>
      <c r="NFH50" s="20"/>
      <c r="NFI50" s="20"/>
      <c r="NFJ50" s="20"/>
      <c r="NFK50" s="20"/>
      <c r="NFL50" s="20"/>
      <c r="NFM50" s="20"/>
      <c r="NFN50" s="20"/>
      <c r="NFO50" s="20"/>
      <c r="NFP50" s="20"/>
      <c r="NFQ50" s="20"/>
      <c r="NFR50" s="20"/>
      <c r="NFS50" s="20"/>
      <c r="NFT50" s="20"/>
      <c r="NFU50" s="20"/>
      <c r="NFV50" s="20"/>
      <c r="NFW50" s="20"/>
      <c r="NFX50" s="20"/>
      <c r="NFY50" s="20"/>
      <c r="NFZ50" s="20"/>
      <c r="NGA50" s="20"/>
      <c r="NGB50" s="20"/>
      <c r="NGC50" s="20"/>
      <c r="NGD50" s="20"/>
      <c r="NGE50" s="20"/>
      <c r="NGF50" s="20"/>
      <c r="NGG50" s="20"/>
      <c r="NGH50" s="20"/>
      <c r="NGI50" s="20"/>
      <c r="NGJ50" s="20"/>
      <c r="NGK50" s="20"/>
      <c r="NGL50" s="20"/>
      <c r="NGM50" s="20"/>
      <c r="NGN50" s="20"/>
      <c r="NGO50" s="20"/>
      <c r="NGP50" s="20"/>
      <c r="NGQ50" s="20"/>
      <c r="NGR50" s="20"/>
      <c r="NGS50" s="20"/>
      <c r="NGT50" s="20"/>
      <c r="NGU50" s="20"/>
      <c r="NGV50" s="20"/>
      <c r="NGW50" s="20"/>
      <c r="NGX50" s="20"/>
      <c r="NGY50" s="20"/>
      <c r="NGZ50" s="20"/>
      <c r="NHA50" s="20"/>
      <c r="NHB50" s="20"/>
      <c r="NHC50" s="20"/>
      <c r="NHD50" s="20"/>
      <c r="NHE50" s="20"/>
      <c r="NHF50" s="20"/>
      <c r="NHG50" s="20"/>
      <c r="NHH50" s="20"/>
      <c r="NHI50" s="20"/>
      <c r="NHJ50" s="20"/>
      <c r="NHK50" s="20"/>
      <c r="NHL50" s="20"/>
      <c r="NHM50" s="20"/>
      <c r="NHN50" s="20"/>
      <c r="NHO50" s="20"/>
      <c r="NHP50" s="20"/>
      <c r="NHQ50" s="20"/>
      <c r="NHR50" s="20"/>
      <c r="NHS50" s="20"/>
      <c r="NHT50" s="20"/>
      <c r="NHU50" s="20"/>
      <c r="NHV50" s="20"/>
      <c r="NHW50" s="20"/>
      <c r="NHX50" s="20"/>
      <c r="NHY50" s="20"/>
      <c r="NHZ50" s="20"/>
      <c r="NIA50" s="20"/>
      <c r="NIB50" s="20"/>
      <c r="NIC50" s="20"/>
      <c r="NID50" s="20"/>
      <c r="NIE50" s="20"/>
      <c r="NIF50" s="20"/>
      <c r="NIG50" s="20"/>
      <c r="NIH50" s="20"/>
      <c r="NII50" s="20"/>
      <c r="NIJ50" s="20"/>
      <c r="NIK50" s="20"/>
      <c r="NIL50" s="20"/>
      <c r="NIM50" s="20"/>
      <c r="NIN50" s="20"/>
      <c r="NIO50" s="20"/>
      <c r="NIP50" s="20"/>
      <c r="NIQ50" s="20"/>
      <c r="NIR50" s="20"/>
      <c r="NIS50" s="20"/>
      <c r="NIT50" s="20"/>
      <c r="NIU50" s="20"/>
      <c r="NIV50" s="20"/>
      <c r="NIW50" s="20"/>
      <c r="NIX50" s="20"/>
      <c r="NIY50" s="20"/>
      <c r="NIZ50" s="20"/>
      <c r="NJA50" s="20"/>
      <c r="NJB50" s="20"/>
      <c r="NJC50" s="20"/>
      <c r="NJD50" s="20"/>
      <c r="NJE50" s="20"/>
      <c r="NJF50" s="20"/>
      <c r="NJG50" s="20"/>
      <c r="NJH50" s="20"/>
      <c r="NJI50" s="20"/>
      <c r="NJJ50" s="20"/>
      <c r="NJK50" s="20"/>
      <c r="NJL50" s="20"/>
      <c r="NJM50" s="20"/>
      <c r="NJN50" s="20"/>
      <c r="NJO50" s="20"/>
      <c r="NJP50" s="20"/>
      <c r="NJQ50" s="20"/>
      <c r="NJR50" s="20"/>
      <c r="NJS50" s="20"/>
      <c r="NJT50" s="20"/>
      <c r="NJU50" s="20"/>
      <c r="NJV50" s="20"/>
      <c r="NJW50" s="20"/>
      <c r="NJX50" s="20"/>
      <c r="NJY50" s="20"/>
      <c r="NJZ50" s="20"/>
      <c r="NKA50" s="20"/>
      <c r="NKB50" s="20"/>
      <c r="NKC50" s="20"/>
      <c r="NKD50" s="20"/>
      <c r="NKE50" s="20"/>
      <c r="NKF50" s="20"/>
      <c r="NKG50" s="20"/>
      <c r="NKH50" s="20"/>
      <c r="NKI50" s="20"/>
      <c r="NKJ50" s="20"/>
      <c r="NKK50" s="20"/>
      <c r="NKL50" s="20"/>
      <c r="NKM50" s="20"/>
      <c r="NKN50" s="20"/>
      <c r="NKO50" s="20"/>
      <c r="NKP50" s="20"/>
      <c r="NKQ50" s="20"/>
      <c r="NKR50" s="20"/>
      <c r="NKS50" s="20"/>
      <c r="NKT50" s="20"/>
      <c r="NKU50" s="20"/>
      <c r="NKV50" s="20"/>
      <c r="NKW50" s="20"/>
      <c r="NKX50" s="20"/>
      <c r="NKY50" s="20"/>
      <c r="NKZ50" s="20"/>
      <c r="NLA50" s="20"/>
      <c r="NLB50" s="20"/>
      <c r="NLC50" s="20"/>
      <c r="NLD50" s="20"/>
      <c r="NLE50" s="20"/>
      <c r="NLF50" s="20"/>
      <c r="NLG50" s="20"/>
      <c r="NLH50" s="20"/>
      <c r="NLI50" s="20"/>
      <c r="NLJ50" s="20"/>
      <c r="NLK50" s="20"/>
      <c r="NLL50" s="20"/>
      <c r="NLM50" s="20"/>
      <c r="NLN50" s="20"/>
      <c r="NLO50" s="20"/>
      <c r="NLP50" s="20"/>
      <c r="NLQ50" s="20"/>
      <c r="NLR50" s="20"/>
      <c r="NLS50" s="20"/>
      <c r="NLT50" s="20"/>
      <c r="NLU50" s="20"/>
      <c r="NLV50" s="20"/>
      <c r="NLW50" s="20"/>
      <c r="NLX50" s="20"/>
      <c r="NLY50" s="20"/>
      <c r="NLZ50" s="20"/>
      <c r="NMA50" s="20"/>
      <c r="NMB50" s="20"/>
      <c r="NMC50" s="20"/>
      <c r="NMD50" s="20"/>
      <c r="NME50" s="20"/>
      <c r="NMF50" s="20"/>
      <c r="NMG50" s="20"/>
      <c r="NMH50" s="20"/>
      <c r="NMI50" s="20"/>
      <c r="NMJ50" s="20"/>
      <c r="NMK50" s="20"/>
      <c r="NML50" s="20"/>
      <c r="NMM50" s="20"/>
      <c r="NMN50" s="20"/>
      <c r="NMO50" s="20"/>
      <c r="NMP50" s="20"/>
      <c r="NMQ50" s="20"/>
      <c r="NMR50" s="20"/>
      <c r="NMS50" s="20"/>
      <c r="NMT50" s="20"/>
      <c r="NMU50" s="20"/>
      <c r="NMV50" s="20"/>
      <c r="NMW50" s="20"/>
      <c r="NMX50" s="20"/>
      <c r="NMY50" s="20"/>
      <c r="NMZ50" s="20"/>
      <c r="NNA50" s="20"/>
      <c r="NNB50" s="20"/>
      <c r="NNC50" s="20"/>
      <c r="NND50" s="20"/>
      <c r="NNE50" s="20"/>
      <c r="NNF50" s="20"/>
      <c r="NNG50" s="20"/>
      <c r="NNH50" s="20"/>
      <c r="NNI50" s="20"/>
      <c r="NNJ50" s="20"/>
      <c r="NNK50" s="20"/>
      <c r="NNL50" s="20"/>
      <c r="NNM50" s="20"/>
      <c r="NNN50" s="20"/>
      <c r="NNO50" s="20"/>
      <c r="NNP50" s="20"/>
      <c r="NNQ50" s="20"/>
      <c r="NNR50" s="20"/>
      <c r="NNS50" s="20"/>
      <c r="NNT50" s="20"/>
      <c r="NNU50" s="20"/>
      <c r="NNV50" s="20"/>
      <c r="NNW50" s="20"/>
      <c r="NNX50" s="20"/>
      <c r="NNY50" s="20"/>
      <c r="NNZ50" s="20"/>
      <c r="NOA50" s="20"/>
      <c r="NOB50" s="20"/>
      <c r="NOC50" s="20"/>
      <c r="NOD50" s="20"/>
      <c r="NOE50" s="20"/>
      <c r="NOF50" s="20"/>
      <c r="NOG50" s="20"/>
      <c r="NOH50" s="20"/>
      <c r="NOI50" s="20"/>
      <c r="NOJ50" s="20"/>
      <c r="NOK50" s="20"/>
      <c r="NOL50" s="20"/>
      <c r="NOM50" s="20"/>
      <c r="NON50" s="20"/>
      <c r="NOO50" s="20"/>
      <c r="NOP50" s="20"/>
      <c r="NOQ50" s="20"/>
      <c r="NOR50" s="20"/>
      <c r="NOS50" s="20"/>
      <c r="NOT50" s="20"/>
      <c r="NOU50" s="20"/>
      <c r="NOV50" s="20"/>
      <c r="NOW50" s="20"/>
      <c r="NOX50" s="20"/>
      <c r="NOY50" s="20"/>
      <c r="NOZ50" s="20"/>
      <c r="NPA50" s="20"/>
      <c r="NPB50" s="20"/>
      <c r="NPC50" s="20"/>
      <c r="NPD50" s="20"/>
      <c r="NPE50" s="20"/>
      <c r="NPF50" s="20"/>
      <c r="NPG50" s="20"/>
      <c r="NPH50" s="20"/>
      <c r="NPI50" s="20"/>
      <c r="NPJ50" s="20"/>
      <c r="NPK50" s="20"/>
      <c r="NPL50" s="20"/>
      <c r="NPM50" s="20"/>
      <c r="NPN50" s="20"/>
      <c r="NPO50" s="20"/>
      <c r="NPP50" s="20"/>
      <c r="NPQ50" s="20"/>
      <c r="NPR50" s="20"/>
      <c r="NPS50" s="20"/>
      <c r="NPT50" s="20"/>
      <c r="NPU50" s="20"/>
      <c r="NPV50" s="20"/>
      <c r="NPW50" s="20"/>
      <c r="NPX50" s="20"/>
      <c r="NPY50" s="20"/>
      <c r="NPZ50" s="20"/>
      <c r="NQA50" s="20"/>
      <c r="NQB50" s="20"/>
      <c r="NQC50" s="20"/>
      <c r="NQD50" s="20"/>
      <c r="NQE50" s="20"/>
      <c r="NQF50" s="20"/>
      <c r="NQG50" s="20"/>
      <c r="NQH50" s="20"/>
      <c r="NQI50" s="20"/>
      <c r="NQJ50" s="20"/>
      <c r="NQK50" s="20"/>
      <c r="NQL50" s="20"/>
      <c r="NQM50" s="20"/>
      <c r="NQN50" s="20"/>
      <c r="NQO50" s="20"/>
      <c r="NQP50" s="20"/>
      <c r="NQQ50" s="20"/>
      <c r="NQR50" s="20"/>
      <c r="NQS50" s="20"/>
      <c r="NQT50" s="20"/>
      <c r="NQU50" s="20"/>
      <c r="NQV50" s="20"/>
      <c r="NQW50" s="20"/>
      <c r="NQX50" s="20"/>
      <c r="NQY50" s="20"/>
      <c r="NQZ50" s="20"/>
      <c r="NRA50" s="20"/>
      <c r="NRB50" s="20"/>
      <c r="NRC50" s="20"/>
      <c r="NRD50" s="20"/>
      <c r="NRE50" s="20"/>
      <c r="NRF50" s="20"/>
      <c r="NRG50" s="20"/>
      <c r="NRH50" s="20"/>
      <c r="NRI50" s="20"/>
      <c r="NRJ50" s="20"/>
      <c r="NRK50" s="20"/>
      <c r="NRL50" s="20"/>
      <c r="NRM50" s="20"/>
      <c r="NRN50" s="20"/>
      <c r="NRO50" s="20"/>
      <c r="NRP50" s="20"/>
      <c r="NRQ50" s="20"/>
      <c r="NRR50" s="20"/>
      <c r="NRS50" s="20"/>
      <c r="NRT50" s="20"/>
      <c r="NRU50" s="20"/>
      <c r="NRV50" s="20"/>
      <c r="NRW50" s="20"/>
      <c r="NRX50" s="20"/>
      <c r="NRY50" s="20"/>
      <c r="NRZ50" s="20"/>
      <c r="NSA50" s="20"/>
      <c r="NSB50" s="20"/>
      <c r="NSC50" s="20"/>
      <c r="NSD50" s="20"/>
      <c r="NSE50" s="20"/>
      <c r="NSF50" s="20"/>
      <c r="NSG50" s="20"/>
      <c r="NSH50" s="20"/>
      <c r="NSI50" s="20"/>
      <c r="NSJ50" s="20"/>
      <c r="NSK50" s="20"/>
      <c r="NSL50" s="20"/>
      <c r="NSM50" s="20"/>
      <c r="NSN50" s="20"/>
      <c r="NSO50" s="20"/>
      <c r="NSP50" s="20"/>
      <c r="NSQ50" s="20"/>
      <c r="NSR50" s="20"/>
      <c r="NSS50" s="20"/>
      <c r="NST50" s="20"/>
      <c r="NSU50" s="20"/>
      <c r="NSV50" s="20"/>
      <c r="NSW50" s="20"/>
      <c r="NSX50" s="20"/>
      <c r="NSY50" s="20"/>
      <c r="NSZ50" s="20"/>
      <c r="NTA50" s="20"/>
      <c r="NTB50" s="20"/>
      <c r="NTC50" s="20"/>
      <c r="NTD50" s="20"/>
      <c r="NTE50" s="20"/>
      <c r="NTF50" s="20"/>
      <c r="NTG50" s="20"/>
      <c r="NTH50" s="20"/>
      <c r="NTI50" s="20"/>
      <c r="NTJ50" s="20"/>
      <c r="NTK50" s="20"/>
      <c r="NTL50" s="20"/>
      <c r="NTM50" s="20"/>
      <c r="NTN50" s="20"/>
      <c r="NTO50" s="20"/>
      <c r="NTP50" s="20"/>
      <c r="NTQ50" s="20"/>
      <c r="NTR50" s="20"/>
      <c r="NTS50" s="20"/>
      <c r="NTT50" s="20"/>
      <c r="NTU50" s="20"/>
      <c r="NTV50" s="20"/>
      <c r="NTW50" s="20"/>
      <c r="NTX50" s="20"/>
      <c r="NTY50" s="20"/>
      <c r="NTZ50" s="20"/>
      <c r="NUA50" s="20"/>
      <c r="NUB50" s="20"/>
      <c r="NUC50" s="20"/>
      <c r="NUD50" s="20"/>
      <c r="NUE50" s="20"/>
      <c r="NUF50" s="20"/>
      <c r="NUG50" s="20"/>
      <c r="NUH50" s="20"/>
      <c r="NUI50" s="20"/>
      <c r="NUJ50" s="20"/>
      <c r="NUK50" s="20"/>
      <c r="NUL50" s="20"/>
      <c r="NUM50" s="20"/>
      <c r="NUN50" s="20"/>
      <c r="NUO50" s="20"/>
      <c r="NUP50" s="20"/>
      <c r="NUQ50" s="20"/>
      <c r="NUR50" s="20"/>
      <c r="NUS50" s="20"/>
      <c r="NUT50" s="20"/>
      <c r="NUU50" s="20"/>
      <c r="NUV50" s="20"/>
      <c r="NUW50" s="20"/>
      <c r="NUX50" s="20"/>
      <c r="NUY50" s="20"/>
      <c r="NUZ50" s="20"/>
      <c r="NVA50" s="20"/>
      <c r="NVB50" s="20"/>
      <c r="NVC50" s="20"/>
      <c r="NVD50" s="20"/>
      <c r="NVE50" s="20"/>
      <c r="NVF50" s="20"/>
      <c r="NVG50" s="20"/>
      <c r="NVH50" s="20"/>
      <c r="NVI50" s="20"/>
      <c r="NVJ50" s="20"/>
      <c r="NVK50" s="20"/>
      <c r="NVL50" s="20"/>
      <c r="NVM50" s="20"/>
      <c r="NVN50" s="20"/>
      <c r="NVO50" s="20"/>
      <c r="NVP50" s="20"/>
      <c r="NVQ50" s="20"/>
      <c r="NVR50" s="20"/>
      <c r="NVS50" s="20"/>
      <c r="NVT50" s="20"/>
      <c r="NVU50" s="20"/>
      <c r="NVV50" s="20"/>
      <c r="NVW50" s="20"/>
      <c r="NVX50" s="20"/>
      <c r="NVY50" s="20"/>
      <c r="NVZ50" s="20"/>
      <c r="NWA50" s="20"/>
      <c r="NWB50" s="20"/>
      <c r="NWC50" s="20"/>
      <c r="NWD50" s="20"/>
      <c r="NWE50" s="20"/>
      <c r="NWF50" s="20"/>
      <c r="NWG50" s="20"/>
      <c r="NWH50" s="20"/>
      <c r="NWI50" s="20"/>
      <c r="NWJ50" s="20"/>
      <c r="NWK50" s="20"/>
      <c r="NWL50" s="20"/>
      <c r="NWM50" s="20"/>
      <c r="NWN50" s="20"/>
      <c r="NWO50" s="20"/>
      <c r="NWP50" s="20"/>
      <c r="NWQ50" s="20"/>
      <c r="NWR50" s="20"/>
      <c r="NWS50" s="20"/>
      <c r="NWT50" s="20"/>
      <c r="NWU50" s="20"/>
      <c r="NWV50" s="20"/>
      <c r="NWW50" s="20"/>
      <c r="NWX50" s="20"/>
      <c r="NWY50" s="20"/>
      <c r="NWZ50" s="20"/>
      <c r="NXA50" s="20"/>
      <c r="NXB50" s="20"/>
      <c r="NXC50" s="20"/>
      <c r="NXD50" s="20"/>
      <c r="NXE50" s="20"/>
      <c r="NXF50" s="20"/>
      <c r="NXG50" s="20"/>
      <c r="NXH50" s="20"/>
      <c r="NXI50" s="20"/>
      <c r="NXJ50" s="20"/>
      <c r="NXK50" s="20"/>
      <c r="NXL50" s="20"/>
      <c r="NXM50" s="20"/>
      <c r="NXN50" s="20"/>
      <c r="NXO50" s="20"/>
      <c r="NXP50" s="20"/>
      <c r="NXQ50" s="20"/>
      <c r="NXR50" s="20"/>
      <c r="NXS50" s="20"/>
      <c r="NXT50" s="20"/>
      <c r="NXU50" s="20"/>
      <c r="NXV50" s="20"/>
      <c r="NXW50" s="20"/>
      <c r="NXX50" s="20"/>
      <c r="NXY50" s="20"/>
      <c r="NXZ50" s="20"/>
      <c r="NYA50" s="20"/>
      <c r="NYB50" s="20"/>
      <c r="NYC50" s="20"/>
      <c r="NYD50" s="20"/>
      <c r="NYE50" s="20"/>
      <c r="NYF50" s="20"/>
      <c r="NYG50" s="20"/>
      <c r="NYH50" s="20"/>
      <c r="NYI50" s="20"/>
      <c r="NYJ50" s="20"/>
      <c r="NYK50" s="20"/>
      <c r="NYL50" s="20"/>
      <c r="NYM50" s="20"/>
      <c r="NYN50" s="20"/>
      <c r="NYO50" s="20"/>
      <c r="NYP50" s="20"/>
      <c r="NYQ50" s="20"/>
      <c r="NYR50" s="20"/>
      <c r="NYS50" s="20"/>
      <c r="NYT50" s="20"/>
      <c r="NYU50" s="20"/>
      <c r="NYV50" s="20"/>
      <c r="NYW50" s="20"/>
      <c r="NYX50" s="20"/>
      <c r="NYY50" s="20"/>
      <c r="NYZ50" s="20"/>
      <c r="NZA50" s="20"/>
      <c r="NZB50" s="20"/>
      <c r="NZC50" s="20"/>
      <c r="NZD50" s="20"/>
      <c r="NZE50" s="20"/>
      <c r="NZF50" s="20"/>
      <c r="NZG50" s="20"/>
      <c r="NZH50" s="20"/>
      <c r="NZI50" s="20"/>
      <c r="NZJ50" s="20"/>
      <c r="NZK50" s="20"/>
      <c r="NZL50" s="20"/>
      <c r="NZM50" s="20"/>
      <c r="NZN50" s="20"/>
      <c r="NZO50" s="20"/>
      <c r="NZP50" s="20"/>
      <c r="NZQ50" s="20"/>
      <c r="NZR50" s="20"/>
      <c r="NZS50" s="20"/>
      <c r="NZT50" s="20"/>
      <c r="NZU50" s="20"/>
      <c r="NZV50" s="20"/>
      <c r="NZW50" s="20"/>
      <c r="NZX50" s="20"/>
      <c r="NZY50" s="20"/>
      <c r="NZZ50" s="20"/>
      <c r="OAA50" s="20"/>
      <c r="OAB50" s="20"/>
      <c r="OAC50" s="20"/>
      <c r="OAD50" s="20"/>
      <c r="OAE50" s="20"/>
      <c r="OAF50" s="20"/>
      <c r="OAG50" s="20"/>
      <c r="OAH50" s="20"/>
      <c r="OAI50" s="20"/>
      <c r="OAJ50" s="20"/>
      <c r="OAK50" s="20"/>
      <c r="OAL50" s="20"/>
      <c r="OAM50" s="20"/>
      <c r="OAN50" s="20"/>
      <c r="OAO50" s="20"/>
      <c r="OAP50" s="20"/>
      <c r="OAQ50" s="20"/>
      <c r="OAR50" s="20"/>
      <c r="OAS50" s="20"/>
      <c r="OAT50" s="20"/>
      <c r="OAU50" s="20"/>
      <c r="OAV50" s="20"/>
      <c r="OAW50" s="20"/>
      <c r="OAX50" s="20"/>
      <c r="OAY50" s="20"/>
      <c r="OAZ50" s="20"/>
      <c r="OBA50" s="20"/>
      <c r="OBB50" s="20"/>
      <c r="OBC50" s="20"/>
      <c r="OBD50" s="20"/>
      <c r="OBE50" s="20"/>
      <c r="OBF50" s="20"/>
      <c r="OBG50" s="20"/>
      <c r="OBH50" s="20"/>
      <c r="OBI50" s="20"/>
      <c r="OBJ50" s="20"/>
      <c r="OBK50" s="20"/>
      <c r="OBL50" s="20"/>
      <c r="OBM50" s="20"/>
      <c r="OBN50" s="20"/>
      <c r="OBO50" s="20"/>
      <c r="OBP50" s="20"/>
      <c r="OBQ50" s="20"/>
      <c r="OBR50" s="20"/>
      <c r="OBS50" s="20"/>
      <c r="OBT50" s="20"/>
      <c r="OBU50" s="20"/>
      <c r="OBV50" s="20"/>
      <c r="OBW50" s="20"/>
      <c r="OBX50" s="20"/>
      <c r="OBY50" s="20"/>
      <c r="OBZ50" s="20"/>
      <c r="OCA50" s="20"/>
      <c r="OCB50" s="20"/>
      <c r="OCC50" s="20"/>
      <c r="OCD50" s="20"/>
      <c r="OCE50" s="20"/>
      <c r="OCF50" s="20"/>
      <c r="OCG50" s="20"/>
      <c r="OCH50" s="20"/>
      <c r="OCI50" s="20"/>
      <c r="OCJ50" s="20"/>
      <c r="OCK50" s="20"/>
      <c r="OCL50" s="20"/>
      <c r="OCM50" s="20"/>
      <c r="OCN50" s="20"/>
      <c r="OCO50" s="20"/>
      <c r="OCP50" s="20"/>
      <c r="OCQ50" s="20"/>
      <c r="OCR50" s="20"/>
      <c r="OCS50" s="20"/>
      <c r="OCT50" s="20"/>
      <c r="OCU50" s="20"/>
      <c r="OCV50" s="20"/>
      <c r="OCW50" s="20"/>
      <c r="OCX50" s="20"/>
      <c r="OCY50" s="20"/>
      <c r="OCZ50" s="20"/>
      <c r="ODA50" s="20"/>
      <c r="ODB50" s="20"/>
      <c r="ODC50" s="20"/>
      <c r="ODD50" s="20"/>
      <c r="ODE50" s="20"/>
      <c r="ODF50" s="20"/>
      <c r="ODG50" s="20"/>
      <c r="ODH50" s="20"/>
      <c r="ODI50" s="20"/>
      <c r="ODJ50" s="20"/>
      <c r="ODK50" s="20"/>
      <c r="ODL50" s="20"/>
      <c r="ODM50" s="20"/>
      <c r="ODN50" s="20"/>
      <c r="ODO50" s="20"/>
      <c r="ODP50" s="20"/>
      <c r="ODQ50" s="20"/>
      <c r="ODR50" s="20"/>
      <c r="ODS50" s="20"/>
      <c r="ODT50" s="20"/>
      <c r="ODU50" s="20"/>
      <c r="ODV50" s="20"/>
      <c r="ODW50" s="20"/>
      <c r="ODX50" s="20"/>
      <c r="ODY50" s="20"/>
      <c r="ODZ50" s="20"/>
      <c r="OEA50" s="20"/>
      <c r="OEB50" s="20"/>
      <c r="OEC50" s="20"/>
      <c r="OED50" s="20"/>
      <c r="OEE50" s="20"/>
      <c r="OEF50" s="20"/>
      <c r="OEG50" s="20"/>
      <c r="OEH50" s="20"/>
      <c r="OEI50" s="20"/>
      <c r="OEJ50" s="20"/>
      <c r="OEK50" s="20"/>
      <c r="OEL50" s="20"/>
      <c r="OEM50" s="20"/>
      <c r="OEN50" s="20"/>
      <c r="OEO50" s="20"/>
      <c r="OEP50" s="20"/>
      <c r="OEQ50" s="20"/>
      <c r="OER50" s="20"/>
      <c r="OES50" s="20"/>
      <c r="OET50" s="20"/>
      <c r="OEU50" s="20"/>
      <c r="OEV50" s="20"/>
      <c r="OEW50" s="20"/>
      <c r="OEX50" s="20"/>
      <c r="OEY50" s="20"/>
      <c r="OEZ50" s="20"/>
      <c r="OFA50" s="20"/>
      <c r="OFB50" s="20"/>
      <c r="OFC50" s="20"/>
      <c r="OFD50" s="20"/>
      <c r="OFE50" s="20"/>
      <c r="OFF50" s="20"/>
      <c r="OFG50" s="20"/>
      <c r="OFH50" s="20"/>
      <c r="OFI50" s="20"/>
      <c r="OFJ50" s="20"/>
      <c r="OFK50" s="20"/>
      <c r="OFL50" s="20"/>
      <c r="OFM50" s="20"/>
      <c r="OFN50" s="20"/>
      <c r="OFO50" s="20"/>
      <c r="OFP50" s="20"/>
      <c r="OFQ50" s="20"/>
      <c r="OFR50" s="20"/>
      <c r="OFS50" s="20"/>
      <c r="OFT50" s="20"/>
      <c r="OFU50" s="20"/>
      <c r="OFV50" s="20"/>
      <c r="OFW50" s="20"/>
      <c r="OFX50" s="20"/>
      <c r="OFY50" s="20"/>
      <c r="OFZ50" s="20"/>
      <c r="OGA50" s="20"/>
      <c r="OGB50" s="20"/>
      <c r="OGC50" s="20"/>
      <c r="OGD50" s="20"/>
      <c r="OGE50" s="20"/>
      <c r="OGF50" s="20"/>
      <c r="OGG50" s="20"/>
      <c r="OGH50" s="20"/>
      <c r="OGI50" s="20"/>
      <c r="OGJ50" s="20"/>
      <c r="OGK50" s="20"/>
      <c r="OGL50" s="20"/>
      <c r="OGM50" s="20"/>
      <c r="OGN50" s="20"/>
      <c r="OGO50" s="20"/>
      <c r="OGP50" s="20"/>
      <c r="OGQ50" s="20"/>
      <c r="OGR50" s="20"/>
      <c r="OGS50" s="20"/>
      <c r="OGT50" s="20"/>
      <c r="OGU50" s="20"/>
      <c r="OGV50" s="20"/>
      <c r="OGW50" s="20"/>
      <c r="OGX50" s="20"/>
      <c r="OGY50" s="20"/>
      <c r="OGZ50" s="20"/>
      <c r="OHA50" s="20"/>
      <c r="OHB50" s="20"/>
      <c r="OHC50" s="20"/>
      <c r="OHD50" s="20"/>
      <c r="OHE50" s="20"/>
      <c r="OHF50" s="20"/>
      <c r="OHG50" s="20"/>
      <c r="OHH50" s="20"/>
      <c r="OHI50" s="20"/>
      <c r="OHJ50" s="20"/>
      <c r="OHK50" s="20"/>
      <c r="OHL50" s="20"/>
      <c r="OHM50" s="20"/>
      <c r="OHN50" s="20"/>
      <c r="OHO50" s="20"/>
      <c r="OHP50" s="20"/>
      <c r="OHQ50" s="20"/>
      <c r="OHR50" s="20"/>
      <c r="OHS50" s="20"/>
      <c r="OHT50" s="20"/>
      <c r="OHU50" s="20"/>
      <c r="OHV50" s="20"/>
      <c r="OHW50" s="20"/>
      <c r="OHX50" s="20"/>
      <c r="OHY50" s="20"/>
      <c r="OHZ50" s="20"/>
      <c r="OIA50" s="20"/>
      <c r="OIB50" s="20"/>
      <c r="OIC50" s="20"/>
      <c r="OID50" s="20"/>
      <c r="OIE50" s="20"/>
      <c r="OIF50" s="20"/>
      <c r="OIG50" s="20"/>
      <c r="OIH50" s="20"/>
      <c r="OII50" s="20"/>
      <c r="OIJ50" s="20"/>
      <c r="OIK50" s="20"/>
      <c r="OIL50" s="20"/>
      <c r="OIM50" s="20"/>
      <c r="OIN50" s="20"/>
      <c r="OIO50" s="20"/>
      <c r="OIP50" s="20"/>
      <c r="OIQ50" s="20"/>
      <c r="OIR50" s="20"/>
      <c r="OIS50" s="20"/>
      <c r="OIT50" s="20"/>
      <c r="OIU50" s="20"/>
      <c r="OIV50" s="20"/>
      <c r="OIW50" s="20"/>
      <c r="OIX50" s="20"/>
      <c r="OIY50" s="20"/>
      <c r="OIZ50" s="20"/>
      <c r="OJA50" s="20"/>
      <c r="OJB50" s="20"/>
      <c r="OJC50" s="20"/>
      <c r="OJD50" s="20"/>
      <c r="OJE50" s="20"/>
      <c r="OJF50" s="20"/>
      <c r="OJG50" s="20"/>
      <c r="OJH50" s="20"/>
      <c r="OJI50" s="20"/>
      <c r="OJJ50" s="20"/>
      <c r="OJK50" s="20"/>
      <c r="OJL50" s="20"/>
      <c r="OJM50" s="20"/>
      <c r="OJN50" s="20"/>
      <c r="OJO50" s="20"/>
      <c r="OJP50" s="20"/>
      <c r="OJQ50" s="20"/>
      <c r="OJR50" s="20"/>
      <c r="OJS50" s="20"/>
      <c r="OJT50" s="20"/>
      <c r="OJU50" s="20"/>
      <c r="OJV50" s="20"/>
      <c r="OJW50" s="20"/>
      <c r="OJX50" s="20"/>
      <c r="OJY50" s="20"/>
      <c r="OJZ50" s="20"/>
      <c r="OKA50" s="20"/>
      <c r="OKB50" s="20"/>
      <c r="OKC50" s="20"/>
      <c r="OKD50" s="20"/>
      <c r="OKE50" s="20"/>
      <c r="OKF50" s="20"/>
      <c r="OKG50" s="20"/>
      <c r="OKH50" s="20"/>
      <c r="OKI50" s="20"/>
      <c r="OKJ50" s="20"/>
      <c r="OKK50" s="20"/>
      <c r="OKL50" s="20"/>
      <c r="OKM50" s="20"/>
      <c r="OKN50" s="20"/>
      <c r="OKO50" s="20"/>
      <c r="OKP50" s="20"/>
      <c r="OKQ50" s="20"/>
      <c r="OKR50" s="20"/>
      <c r="OKS50" s="20"/>
      <c r="OKT50" s="20"/>
      <c r="OKU50" s="20"/>
      <c r="OKV50" s="20"/>
      <c r="OKW50" s="20"/>
      <c r="OKX50" s="20"/>
      <c r="OKY50" s="20"/>
      <c r="OKZ50" s="20"/>
      <c r="OLA50" s="20"/>
      <c r="OLB50" s="20"/>
      <c r="OLC50" s="20"/>
      <c r="OLD50" s="20"/>
      <c r="OLE50" s="20"/>
      <c r="OLF50" s="20"/>
      <c r="OLG50" s="20"/>
      <c r="OLH50" s="20"/>
      <c r="OLI50" s="20"/>
      <c r="OLJ50" s="20"/>
      <c r="OLK50" s="20"/>
      <c r="OLL50" s="20"/>
      <c r="OLM50" s="20"/>
      <c r="OLN50" s="20"/>
      <c r="OLO50" s="20"/>
      <c r="OLP50" s="20"/>
      <c r="OLQ50" s="20"/>
      <c r="OLR50" s="20"/>
      <c r="OLS50" s="20"/>
      <c r="OLT50" s="20"/>
      <c r="OLU50" s="20"/>
      <c r="OLV50" s="20"/>
      <c r="OLW50" s="20"/>
      <c r="OLX50" s="20"/>
      <c r="OLY50" s="20"/>
      <c r="OLZ50" s="20"/>
      <c r="OMA50" s="20"/>
      <c r="OMB50" s="20"/>
      <c r="OMC50" s="20"/>
      <c r="OMD50" s="20"/>
      <c r="OME50" s="20"/>
      <c r="OMF50" s="20"/>
      <c r="OMG50" s="20"/>
      <c r="OMH50" s="20"/>
      <c r="OMI50" s="20"/>
      <c r="OMJ50" s="20"/>
      <c r="OMK50" s="20"/>
      <c r="OML50" s="20"/>
      <c r="OMM50" s="20"/>
      <c r="OMN50" s="20"/>
      <c r="OMO50" s="20"/>
      <c r="OMP50" s="20"/>
      <c r="OMQ50" s="20"/>
      <c r="OMR50" s="20"/>
      <c r="OMS50" s="20"/>
      <c r="OMT50" s="20"/>
      <c r="OMU50" s="20"/>
      <c r="OMV50" s="20"/>
      <c r="OMW50" s="20"/>
      <c r="OMX50" s="20"/>
      <c r="OMY50" s="20"/>
      <c r="OMZ50" s="20"/>
      <c r="ONA50" s="20"/>
      <c r="ONB50" s="20"/>
      <c r="ONC50" s="20"/>
      <c r="OND50" s="20"/>
      <c r="ONE50" s="20"/>
      <c r="ONF50" s="20"/>
      <c r="ONG50" s="20"/>
      <c r="ONH50" s="20"/>
      <c r="ONI50" s="20"/>
      <c r="ONJ50" s="20"/>
      <c r="ONK50" s="20"/>
      <c r="ONL50" s="20"/>
      <c r="ONM50" s="20"/>
      <c r="ONN50" s="20"/>
      <c r="ONO50" s="20"/>
      <c r="ONP50" s="20"/>
      <c r="ONQ50" s="20"/>
      <c r="ONR50" s="20"/>
      <c r="ONS50" s="20"/>
      <c r="ONT50" s="20"/>
      <c r="ONU50" s="20"/>
      <c r="ONV50" s="20"/>
      <c r="ONW50" s="20"/>
      <c r="ONX50" s="20"/>
      <c r="ONY50" s="20"/>
      <c r="ONZ50" s="20"/>
      <c r="OOA50" s="20"/>
      <c r="OOB50" s="20"/>
      <c r="OOC50" s="20"/>
      <c r="OOD50" s="20"/>
      <c r="OOE50" s="20"/>
      <c r="OOF50" s="20"/>
      <c r="OOG50" s="20"/>
      <c r="OOH50" s="20"/>
      <c r="OOI50" s="20"/>
      <c r="OOJ50" s="20"/>
      <c r="OOK50" s="20"/>
      <c r="OOL50" s="20"/>
      <c r="OOM50" s="20"/>
      <c r="OON50" s="20"/>
      <c r="OOO50" s="20"/>
      <c r="OOP50" s="20"/>
      <c r="OOQ50" s="20"/>
      <c r="OOR50" s="20"/>
      <c r="OOS50" s="20"/>
      <c r="OOT50" s="20"/>
      <c r="OOU50" s="20"/>
      <c r="OOV50" s="20"/>
      <c r="OOW50" s="20"/>
      <c r="OOX50" s="20"/>
      <c r="OOY50" s="20"/>
      <c r="OOZ50" s="20"/>
      <c r="OPA50" s="20"/>
      <c r="OPB50" s="20"/>
      <c r="OPC50" s="20"/>
      <c r="OPD50" s="20"/>
      <c r="OPE50" s="20"/>
      <c r="OPF50" s="20"/>
      <c r="OPG50" s="20"/>
      <c r="OPH50" s="20"/>
      <c r="OPI50" s="20"/>
      <c r="OPJ50" s="20"/>
      <c r="OPK50" s="20"/>
      <c r="OPL50" s="20"/>
      <c r="OPM50" s="20"/>
      <c r="OPN50" s="20"/>
      <c r="OPO50" s="20"/>
      <c r="OPP50" s="20"/>
      <c r="OPQ50" s="20"/>
      <c r="OPR50" s="20"/>
      <c r="OPS50" s="20"/>
      <c r="OPT50" s="20"/>
      <c r="OPU50" s="20"/>
      <c r="OPV50" s="20"/>
      <c r="OPW50" s="20"/>
      <c r="OPX50" s="20"/>
      <c r="OPY50" s="20"/>
      <c r="OPZ50" s="20"/>
      <c r="OQA50" s="20"/>
      <c r="OQB50" s="20"/>
      <c r="OQC50" s="20"/>
      <c r="OQD50" s="20"/>
      <c r="OQE50" s="20"/>
      <c r="OQF50" s="20"/>
      <c r="OQG50" s="20"/>
      <c r="OQH50" s="20"/>
      <c r="OQI50" s="20"/>
      <c r="OQJ50" s="20"/>
      <c r="OQK50" s="20"/>
      <c r="OQL50" s="20"/>
      <c r="OQM50" s="20"/>
      <c r="OQN50" s="20"/>
      <c r="OQO50" s="20"/>
      <c r="OQP50" s="20"/>
      <c r="OQQ50" s="20"/>
      <c r="OQR50" s="20"/>
      <c r="OQS50" s="20"/>
      <c r="OQT50" s="20"/>
      <c r="OQU50" s="20"/>
      <c r="OQV50" s="20"/>
      <c r="OQW50" s="20"/>
      <c r="OQX50" s="20"/>
      <c r="OQY50" s="20"/>
      <c r="OQZ50" s="20"/>
      <c r="ORA50" s="20"/>
      <c r="ORB50" s="20"/>
      <c r="ORC50" s="20"/>
      <c r="ORD50" s="20"/>
      <c r="ORE50" s="20"/>
      <c r="ORF50" s="20"/>
      <c r="ORG50" s="20"/>
      <c r="ORH50" s="20"/>
      <c r="ORI50" s="20"/>
      <c r="ORJ50" s="20"/>
      <c r="ORK50" s="20"/>
      <c r="ORL50" s="20"/>
      <c r="ORM50" s="20"/>
      <c r="ORN50" s="20"/>
      <c r="ORO50" s="20"/>
      <c r="ORP50" s="20"/>
      <c r="ORQ50" s="20"/>
      <c r="ORR50" s="20"/>
      <c r="ORS50" s="20"/>
      <c r="ORT50" s="20"/>
      <c r="ORU50" s="20"/>
      <c r="ORV50" s="20"/>
      <c r="ORW50" s="20"/>
      <c r="ORX50" s="20"/>
      <c r="ORY50" s="20"/>
      <c r="ORZ50" s="20"/>
      <c r="OSA50" s="20"/>
      <c r="OSB50" s="20"/>
      <c r="OSC50" s="20"/>
      <c r="OSD50" s="20"/>
      <c r="OSE50" s="20"/>
      <c r="OSF50" s="20"/>
      <c r="OSG50" s="20"/>
      <c r="OSH50" s="20"/>
      <c r="OSI50" s="20"/>
      <c r="OSJ50" s="20"/>
      <c r="OSK50" s="20"/>
      <c r="OSL50" s="20"/>
      <c r="OSM50" s="20"/>
      <c r="OSN50" s="20"/>
      <c r="OSO50" s="20"/>
      <c r="OSP50" s="20"/>
      <c r="OSQ50" s="20"/>
      <c r="OSR50" s="20"/>
      <c r="OSS50" s="20"/>
      <c r="OST50" s="20"/>
      <c r="OSU50" s="20"/>
      <c r="OSV50" s="20"/>
      <c r="OSW50" s="20"/>
      <c r="OSX50" s="20"/>
      <c r="OSY50" s="20"/>
      <c r="OSZ50" s="20"/>
      <c r="OTA50" s="20"/>
      <c r="OTB50" s="20"/>
      <c r="OTC50" s="20"/>
      <c r="OTD50" s="20"/>
      <c r="OTE50" s="20"/>
      <c r="OTF50" s="20"/>
      <c r="OTG50" s="20"/>
      <c r="OTH50" s="20"/>
      <c r="OTI50" s="20"/>
      <c r="OTJ50" s="20"/>
      <c r="OTK50" s="20"/>
      <c r="OTL50" s="20"/>
      <c r="OTM50" s="20"/>
      <c r="OTN50" s="20"/>
      <c r="OTO50" s="20"/>
      <c r="OTP50" s="20"/>
      <c r="OTQ50" s="20"/>
      <c r="OTR50" s="20"/>
      <c r="OTS50" s="20"/>
      <c r="OTT50" s="20"/>
      <c r="OTU50" s="20"/>
      <c r="OTV50" s="20"/>
      <c r="OTW50" s="20"/>
      <c r="OTX50" s="20"/>
      <c r="OTY50" s="20"/>
      <c r="OTZ50" s="20"/>
      <c r="OUA50" s="20"/>
      <c r="OUB50" s="20"/>
      <c r="OUC50" s="20"/>
      <c r="OUD50" s="20"/>
      <c r="OUE50" s="20"/>
      <c r="OUF50" s="20"/>
      <c r="OUG50" s="20"/>
      <c r="OUH50" s="20"/>
      <c r="OUI50" s="20"/>
      <c r="OUJ50" s="20"/>
      <c r="OUK50" s="20"/>
      <c r="OUL50" s="20"/>
      <c r="OUM50" s="20"/>
      <c r="OUN50" s="20"/>
      <c r="OUO50" s="20"/>
      <c r="OUP50" s="20"/>
      <c r="OUQ50" s="20"/>
      <c r="OUR50" s="20"/>
      <c r="OUS50" s="20"/>
      <c r="OUT50" s="20"/>
      <c r="OUU50" s="20"/>
      <c r="OUV50" s="20"/>
      <c r="OUW50" s="20"/>
      <c r="OUX50" s="20"/>
      <c r="OUY50" s="20"/>
      <c r="OUZ50" s="20"/>
      <c r="OVA50" s="20"/>
      <c r="OVB50" s="20"/>
      <c r="OVC50" s="20"/>
      <c r="OVD50" s="20"/>
      <c r="OVE50" s="20"/>
      <c r="OVF50" s="20"/>
      <c r="OVG50" s="20"/>
      <c r="OVH50" s="20"/>
      <c r="OVI50" s="20"/>
      <c r="OVJ50" s="20"/>
      <c r="OVK50" s="20"/>
      <c r="OVL50" s="20"/>
      <c r="OVM50" s="20"/>
      <c r="OVN50" s="20"/>
      <c r="OVO50" s="20"/>
      <c r="OVP50" s="20"/>
      <c r="OVQ50" s="20"/>
      <c r="OVR50" s="20"/>
      <c r="OVS50" s="20"/>
      <c r="OVT50" s="20"/>
      <c r="OVU50" s="20"/>
      <c r="OVV50" s="20"/>
      <c r="OVW50" s="20"/>
      <c r="OVX50" s="20"/>
      <c r="OVY50" s="20"/>
      <c r="OVZ50" s="20"/>
      <c r="OWA50" s="20"/>
      <c r="OWB50" s="20"/>
      <c r="OWC50" s="20"/>
      <c r="OWD50" s="20"/>
      <c r="OWE50" s="20"/>
      <c r="OWF50" s="20"/>
      <c r="OWG50" s="20"/>
      <c r="OWH50" s="20"/>
      <c r="OWI50" s="20"/>
      <c r="OWJ50" s="20"/>
      <c r="OWK50" s="20"/>
      <c r="OWL50" s="20"/>
      <c r="OWM50" s="20"/>
      <c r="OWN50" s="20"/>
      <c r="OWO50" s="20"/>
      <c r="OWP50" s="20"/>
      <c r="OWQ50" s="20"/>
      <c r="OWR50" s="20"/>
      <c r="OWS50" s="20"/>
      <c r="OWT50" s="20"/>
      <c r="OWU50" s="20"/>
      <c r="OWV50" s="20"/>
      <c r="OWW50" s="20"/>
      <c r="OWX50" s="20"/>
      <c r="OWY50" s="20"/>
      <c r="OWZ50" s="20"/>
      <c r="OXA50" s="20"/>
      <c r="OXB50" s="20"/>
      <c r="OXC50" s="20"/>
      <c r="OXD50" s="20"/>
      <c r="OXE50" s="20"/>
      <c r="OXF50" s="20"/>
      <c r="OXG50" s="20"/>
      <c r="OXH50" s="20"/>
      <c r="OXI50" s="20"/>
      <c r="OXJ50" s="20"/>
      <c r="OXK50" s="20"/>
      <c r="OXL50" s="20"/>
      <c r="OXM50" s="20"/>
      <c r="OXN50" s="20"/>
      <c r="OXO50" s="20"/>
      <c r="OXP50" s="20"/>
      <c r="OXQ50" s="20"/>
      <c r="OXR50" s="20"/>
      <c r="OXS50" s="20"/>
      <c r="OXT50" s="20"/>
      <c r="OXU50" s="20"/>
      <c r="OXV50" s="20"/>
      <c r="OXW50" s="20"/>
      <c r="OXX50" s="20"/>
      <c r="OXY50" s="20"/>
      <c r="OXZ50" s="20"/>
      <c r="OYA50" s="20"/>
      <c r="OYB50" s="20"/>
      <c r="OYC50" s="20"/>
      <c r="OYD50" s="20"/>
      <c r="OYE50" s="20"/>
      <c r="OYF50" s="20"/>
      <c r="OYG50" s="20"/>
      <c r="OYH50" s="20"/>
      <c r="OYI50" s="20"/>
      <c r="OYJ50" s="20"/>
      <c r="OYK50" s="20"/>
      <c r="OYL50" s="20"/>
      <c r="OYM50" s="20"/>
      <c r="OYN50" s="20"/>
      <c r="OYO50" s="20"/>
      <c r="OYP50" s="20"/>
      <c r="OYQ50" s="20"/>
      <c r="OYR50" s="20"/>
      <c r="OYS50" s="20"/>
      <c r="OYT50" s="20"/>
      <c r="OYU50" s="20"/>
      <c r="OYV50" s="20"/>
      <c r="OYW50" s="20"/>
      <c r="OYX50" s="20"/>
      <c r="OYY50" s="20"/>
      <c r="OYZ50" s="20"/>
      <c r="OZA50" s="20"/>
      <c r="OZB50" s="20"/>
      <c r="OZC50" s="20"/>
      <c r="OZD50" s="20"/>
      <c r="OZE50" s="20"/>
      <c r="OZF50" s="20"/>
      <c r="OZG50" s="20"/>
      <c r="OZH50" s="20"/>
      <c r="OZI50" s="20"/>
      <c r="OZJ50" s="20"/>
      <c r="OZK50" s="20"/>
      <c r="OZL50" s="20"/>
      <c r="OZM50" s="20"/>
      <c r="OZN50" s="20"/>
      <c r="OZO50" s="20"/>
      <c r="OZP50" s="20"/>
      <c r="OZQ50" s="20"/>
      <c r="OZR50" s="20"/>
      <c r="OZS50" s="20"/>
      <c r="OZT50" s="20"/>
      <c r="OZU50" s="20"/>
      <c r="OZV50" s="20"/>
      <c r="OZW50" s="20"/>
      <c r="OZX50" s="20"/>
      <c r="OZY50" s="20"/>
      <c r="OZZ50" s="20"/>
      <c r="PAA50" s="20"/>
      <c r="PAB50" s="20"/>
      <c r="PAC50" s="20"/>
      <c r="PAD50" s="20"/>
      <c r="PAE50" s="20"/>
      <c r="PAF50" s="20"/>
      <c r="PAG50" s="20"/>
      <c r="PAH50" s="20"/>
      <c r="PAI50" s="20"/>
      <c r="PAJ50" s="20"/>
      <c r="PAK50" s="20"/>
      <c r="PAL50" s="20"/>
      <c r="PAM50" s="20"/>
      <c r="PAN50" s="20"/>
      <c r="PAO50" s="20"/>
      <c r="PAP50" s="20"/>
      <c r="PAQ50" s="20"/>
      <c r="PAR50" s="20"/>
      <c r="PAS50" s="20"/>
      <c r="PAT50" s="20"/>
      <c r="PAU50" s="20"/>
      <c r="PAV50" s="20"/>
      <c r="PAW50" s="20"/>
      <c r="PAX50" s="20"/>
      <c r="PAY50" s="20"/>
      <c r="PAZ50" s="20"/>
      <c r="PBA50" s="20"/>
      <c r="PBB50" s="20"/>
      <c r="PBC50" s="20"/>
      <c r="PBD50" s="20"/>
      <c r="PBE50" s="20"/>
      <c r="PBF50" s="20"/>
      <c r="PBG50" s="20"/>
      <c r="PBH50" s="20"/>
      <c r="PBI50" s="20"/>
      <c r="PBJ50" s="20"/>
      <c r="PBK50" s="20"/>
      <c r="PBL50" s="20"/>
      <c r="PBM50" s="20"/>
      <c r="PBN50" s="20"/>
      <c r="PBO50" s="20"/>
      <c r="PBP50" s="20"/>
      <c r="PBQ50" s="20"/>
      <c r="PBR50" s="20"/>
      <c r="PBS50" s="20"/>
      <c r="PBT50" s="20"/>
      <c r="PBU50" s="20"/>
      <c r="PBV50" s="20"/>
      <c r="PBW50" s="20"/>
      <c r="PBX50" s="20"/>
      <c r="PBY50" s="20"/>
      <c r="PBZ50" s="20"/>
      <c r="PCA50" s="20"/>
      <c r="PCB50" s="20"/>
      <c r="PCC50" s="20"/>
      <c r="PCD50" s="20"/>
      <c r="PCE50" s="20"/>
      <c r="PCF50" s="20"/>
      <c r="PCG50" s="20"/>
      <c r="PCH50" s="20"/>
      <c r="PCI50" s="20"/>
      <c r="PCJ50" s="20"/>
      <c r="PCK50" s="20"/>
      <c r="PCL50" s="20"/>
      <c r="PCM50" s="20"/>
      <c r="PCN50" s="20"/>
      <c r="PCO50" s="20"/>
      <c r="PCP50" s="20"/>
      <c r="PCQ50" s="20"/>
      <c r="PCR50" s="20"/>
      <c r="PCS50" s="20"/>
      <c r="PCT50" s="20"/>
      <c r="PCU50" s="20"/>
      <c r="PCV50" s="20"/>
      <c r="PCW50" s="20"/>
      <c r="PCX50" s="20"/>
      <c r="PCY50" s="20"/>
      <c r="PCZ50" s="20"/>
      <c r="PDA50" s="20"/>
      <c r="PDB50" s="20"/>
      <c r="PDC50" s="20"/>
      <c r="PDD50" s="20"/>
      <c r="PDE50" s="20"/>
      <c r="PDF50" s="20"/>
      <c r="PDG50" s="20"/>
      <c r="PDH50" s="20"/>
      <c r="PDI50" s="20"/>
      <c r="PDJ50" s="20"/>
      <c r="PDK50" s="20"/>
      <c r="PDL50" s="20"/>
      <c r="PDM50" s="20"/>
      <c r="PDN50" s="20"/>
      <c r="PDO50" s="20"/>
      <c r="PDP50" s="20"/>
      <c r="PDQ50" s="20"/>
      <c r="PDR50" s="20"/>
      <c r="PDS50" s="20"/>
      <c r="PDT50" s="20"/>
      <c r="PDU50" s="20"/>
      <c r="PDV50" s="20"/>
      <c r="PDW50" s="20"/>
      <c r="PDX50" s="20"/>
      <c r="PDY50" s="20"/>
      <c r="PDZ50" s="20"/>
      <c r="PEA50" s="20"/>
      <c r="PEB50" s="20"/>
      <c r="PEC50" s="20"/>
      <c r="PED50" s="20"/>
      <c r="PEE50" s="20"/>
      <c r="PEF50" s="20"/>
      <c r="PEG50" s="20"/>
      <c r="PEH50" s="20"/>
      <c r="PEI50" s="20"/>
      <c r="PEJ50" s="20"/>
      <c r="PEK50" s="20"/>
      <c r="PEL50" s="20"/>
      <c r="PEM50" s="20"/>
      <c r="PEN50" s="20"/>
      <c r="PEO50" s="20"/>
      <c r="PEP50" s="20"/>
      <c r="PEQ50" s="20"/>
      <c r="PER50" s="20"/>
      <c r="PES50" s="20"/>
      <c r="PET50" s="20"/>
      <c r="PEU50" s="20"/>
      <c r="PEV50" s="20"/>
      <c r="PEW50" s="20"/>
      <c r="PEX50" s="20"/>
      <c r="PEY50" s="20"/>
      <c r="PEZ50" s="20"/>
      <c r="PFA50" s="20"/>
      <c r="PFB50" s="20"/>
      <c r="PFC50" s="20"/>
      <c r="PFD50" s="20"/>
      <c r="PFE50" s="20"/>
      <c r="PFF50" s="20"/>
      <c r="PFG50" s="20"/>
      <c r="PFH50" s="20"/>
      <c r="PFI50" s="20"/>
      <c r="PFJ50" s="20"/>
      <c r="PFK50" s="20"/>
      <c r="PFL50" s="20"/>
      <c r="PFM50" s="20"/>
      <c r="PFN50" s="20"/>
      <c r="PFO50" s="20"/>
      <c r="PFP50" s="20"/>
      <c r="PFQ50" s="20"/>
      <c r="PFR50" s="20"/>
      <c r="PFS50" s="20"/>
      <c r="PFT50" s="20"/>
      <c r="PFU50" s="20"/>
      <c r="PFV50" s="20"/>
      <c r="PFW50" s="20"/>
      <c r="PFX50" s="20"/>
      <c r="PFY50" s="20"/>
      <c r="PFZ50" s="20"/>
      <c r="PGA50" s="20"/>
      <c r="PGB50" s="20"/>
      <c r="PGC50" s="20"/>
      <c r="PGD50" s="20"/>
      <c r="PGE50" s="20"/>
      <c r="PGF50" s="20"/>
      <c r="PGG50" s="20"/>
      <c r="PGH50" s="20"/>
      <c r="PGI50" s="20"/>
      <c r="PGJ50" s="20"/>
      <c r="PGK50" s="20"/>
      <c r="PGL50" s="20"/>
      <c r="PGM50" s="20"/>
      <c r="PGN50" s="20"/>
      <c r="PGO50" s="20"/>
      <c r="PGP50" s="20"/>
      <c r="PGQ50" s="20"/>
      <c r="PGR50" s="20"/>
      <c r="PGS50" s="20"/>
      <c r="PGT50" s="20"/>
      <c r="PGU50" s="20"/>
      <c r="PGV50" s="20"/>
      <c r="PGW50" s="20"/>
      <c r="PGX50" s="20"/>
      <c r="PGY50" s="20"/>
      <c r="PGZ50" s="20"/>
      <c r="PHA50" s="20"/>
      <c r="PHB50" s="20"/>
      <c r="PHC50" s="20"/>
      <c r="PHD50" s="20"/>
      <c r="PHE50" s="20"/>
      <c r="PHF50" s="20"/>
      <c r="PHG50" s="20"/>
      <c r="PHH50" s="20"/>
      <c r="PHI50" s="20"/>
      <c r="PHJ50" s="20"/>
      <c r="PHK50" s="20"/>
      <c r="PHL50" s="20"/>
      <c r="PHM50" s="20"/>
      <c r="PHN50" s="20"/>
      <c r="PHO50" s="20"/>
      <c r="PHP50" s="20"/>
      <c r="PHQ50" s="20"/>
      <c r="PHR50" s="20"/>
      <c r="PHS50" s="20"/>
      <c r="PHT50" s="20"/>
      <c r="PHU50" s="20"/>
      <c r="PHV50" s="20"/>
      <c r="PHW50" s="20"/>
      <c r="PHX50" s="20"/>
      <c r="PHY50" s="20"/>
      <c r="PHZ50" s="20"/>
      <c r="PIA50" s="20"/>
      <c r="PIB50" s="20"/>
      <c r="PIC50" s="20"/>
      <c r="PID50" s="20"/>
      <c r="PIE50" s="20"/>
      <c r="PIF50" s="20"/>
      <c r="PIG50" s="20"/>
      <c r="PIH50" s="20"/>
      <c r="PII50" s="20"/>
      <c r="PIJ50" s="20"/>
      <c r="PIK50" s="20"/>
      <c r="PIL50" s="20"/>
      <c r="PIM50" s="20"/>
      <c r="PIN50" s="20"/>
      <c r="PIO50" s="20"/>
      <c r="PIP50" s="20"/>
      <c r="PIQ50" s="20"/>
      <c r="PIR50" s="20"/>
      <c r="PIS50" s="20"/>
      <c r="PIT50" s="20"/>
      <c r="PIU50" s="20"/>
      <c r="PIV50" s="20"/>
      <c r="PIW50" s="20"/>
      <c r="PIX50" s="20"/>
      <c r="PIY50" s="20"/>
      <c r="PIZ50" s="20"/>
      <c r="PJA50" s="20"/>
      <c r="PJB50" s="20"/>
      <c r="PJC50" s="20"/>
      <c r="PJD50" s="20"/>
      <c r="PJE50" s="20"/>
      <c r="PJF50" s="20"/>
      <c r="PJG50" s="20"/>
      <c r="PJH50" s="20"/>
      <c r="PJI50" s="20"/>
      <c r="PJJ50" s="20"/>
      <c r="PJK50" s="20"/>
      <c r="PJL50" s="20"/>
      <c r="PJM50" s="20"/>
      <c r="PJN50" s="20"/>
      <c r="PJO50" s="20"/>
      <c r="PJP50" s="20"/>
      <c r="PJQ50" s="20"/>
      <c r="PJR50" s="20"/>
      <c r="PJS50" s="20"/>
      <c r="PJT50" s="20"/>
      <c r="PJU50" s="20"/>
      <c r="PJV50" s="20"/>
      <c r="PJW50" s="20"/>
      <c r="PJX50" s="20"/>
      <c r="PJY50" s="20"/>
      <c r="PJZ50" s="20"/>
      <c r="PKA50" s="20"/>
      <c r="PKB50" s="20"/>
      <c r="PKC50" s="20"/>
      <c r="PKD50" s="20"/>
      <c r="PKE50" s="20"/>
      <c r="PKF50" s="20"/>
      <c r="PKG50" s="20"/>
      <c r="PKH50" s="20"/>
      <c r="PKI50" s="20"/>
      <c r="PKJ50" s="20"/>
      <c r="PKK50" s="20"/>
      <c r="PKL50" s="20"/>
      <c r="PKM50" s="20"/>
      <c r="PKN50" s="20"/>
      <c r="PKO50" s="20"/>
      <c r="PKP50" s="20"/>
      <c r="PKQ50" s="20"/>
      <c r="PKR50" s="20"/>
      <c r="PKS50" s="20"/>
      <c r="PKT50" s="20"/>
      <c r="PKU50" s="20"/>
      <c r="PKV50" s="20"/>
      <c r="PKW50" s="20"/>
      <c r="PKX50" s="20"/>
      <c r="PKY50" s="20"/>
      <c r="PKZ50" s="20"/>
      <c r="PLA50" s="20"/>
      <c r="PLB50" s="20"/>
      <c r="PLC50" s="20"/>
      <c r="PLD50" s="20"/>
      <c r="PLE50" s="20"/>
      <c r="PLF50" s="20"/>
      <c r="PLG50" s="20"/>
      <c r="PLH50" s="20"/>
      <c r="PLI50" s="20"/>
      <c r="PLJ50" s="20"/>
      <c r="PLK50" s="20"/>
      <c r="PLL50" s="20"/>
      <c r="PLM50" s="20"/>
      <c r="PLN50" s="20"/>
      <c r="PLO50" s="20"/>
      <c r="PLP50" s="20"/>
      <c r="PLQ50" s="20"/>
      <c r="PLR50" s="20"/>
      <c r="PLS50" s="20"/>
      <c r="PLT50" s="20"/>
      <c r="PLU50" s="20"/>
      <c r="PLV50" s="20"/>
      <c r="PLW50" s="20"/>
      <c r="PLX50" s="20"/>
      <c r="PLY50" s="20"/>
      <c r="PLZ50" s="20"/>
      <c r="PMA50" s="20"/>
      <c r="PMB50" s="20"/>
      <c r="PMC50" s="20"/>
      <c r="PMD50" s="20"/>
      <c r="PME50" s="20"/>
      <c r="PMF50" s="20"/>
      <c r="PMG50" s="20"/>
      <c r="PMH50" s="20"/>
      <c r="PMI50" s="20"/>
      <c r="PMJ50" s="20"/>
      <c r="PMK50" s="20"/>
      <c r="PML50" s="20"/>
      <c r="PMM50" s="20"/>
      <c r="PMN50" s="20"/>
      <c r="PMO50" s="20"/>
      <c r="PMP50" s="20"/>
      <c r="PMQ50" s="20"/>
      <c r="PMR50" s="20"/>
      <c r="PMS50" s="20"/>
      <c r="PMT50" s="20"/>
      <c r="PMU50" s="20"/>
      <c r="PMV50" s="20"/>
      <c r="PMW50" s="20"/>
      <c r="PMX50" s="20"/>
      <c r="PMY50" s="20"/>
      <c r="PMZ50" s="20"/>
      <c r="PNA50" s="20"/>
      <c r="PNB50" s="20"/>
      <c r="PNC50" s="20"/>
      <c r="PND50" s="20"/>
      <c r="PNE50" s="20"/>
      <c r="PNF50" s="20"/>
      <c r="PNG50" s="20"/>
      <c r="PNH50" s="20"/>
      <c r="PNI50" s="20"/>
      <c r="PNJ50" s="20"/>
      <c r="PNK50" s="20"/>
      <c r="PNL50" s="20"/>
      <c r="PNM50" s="20"/>
      <c r="PNN50" s="20"/>
      <c r="PNO50" s="20"/>
      <c r="PNP50" s="20"/>
      <c r="PNQ50" s="20"/>
      <c r="PNR50" s="20"/>
      <c r="PNS50" s="20"/>
      <c r="PNT50" s="20"/>
      <c r="PNU50" s="20"/>
      <c r="PNV50" s="20"/>
      <c r="PNW50" s="20"/>
      <c r="PNX50" s="20"/>
      <c r="PNY50" s="20"/>
      <c r="PNZ50" s="20"/>
      <c r="POA50" s="20"/>
      <c r="POB50" s="20"/>
      <c r="POC50" s="20"/>
      <c r="POD50" s="20"/>
      <c r="POE50" s="20"/>
      <c r="POF50" s="20"/>
      <c r="POG50" s="20"/>
      <c r="POH50" s="20"/>
      <c r="POI50" s="20"/>
      <c r="POJ50" s="20"/>
      <c r="POK50" s="20"/>
      <c r="POL50" s="20"/>
      <c r="POM50" s="20"/>
      <c r="PON50" s="20"/>
      <c r="POO50" s="20"/>
      <c r="POP50" s="20"/>
      <c r="POQ50" s="20"/>
      <c r="POR50" s="20"/>
      <c r="POS50" s="20"/>
      <c r="POT50" s="20"/>
      <c r="POU50" s="20"/>
      <c r="POV50" s="20"/>
      <c r="POW50" s="20"/>
      <c r="POX50" s="20"/>
      <c r="POY50" s="20"/>
      <c r="POZ50" s="20"/>
      <c r="PPA50" s="20"/>
      <c r="PPB50" s="20"/>
      <c r="PPC50" s="20"/>
      <c r="PPD50" s="20"/>
      <c r="PPE50" s="20"/>
      <c r="PPF50" s="20"/>
      <c r="PPG50" s="20"/>
      <c r="PPH50" s="20"/>
      <c r="PPI50" s="20"/>
      <c r="PPJ50" s="20"/>
      <c r="PPK50" s="20"/>
      <c r="PPL50" s="20"/>
      <c r="PPM50" s="20"/>
      <c r="PPN50" s="20"/>
      <c r="PPO50" s="20"/>
      <c r="PPP50" s="20"/>
      <c r="PPQ50" s="20"/>
      <c r="PPR50" s="20"/>
      <c r="PPS50" s="20"/>
      <c r="PPT50" s="20"/>
      <c r="PPU50" s="20"/>
      <c r="PPV50" s="20"/>
      <c r="PPW50" s="20"/>
      <c r="PPX50" s="20"/>
      <c r="PPY50" s="20"/>
      <c r="PPZ50" s="20"/>
      <c r="PQA50" s="20"/>
      <c r="PQB50" s="20"/>
      <c r="PQC50" s="20"/>
      <c r="PQD50" s="20"/>
      <c r="PQE50" s="20"/>
      <c r="PQF50" s="20"/>
      <c r="PQG50" s="20"/>
      <c r="PQH50" s="20"/>
      <c r="PQI50" s="20"/>
      <c r="PQJ50" s="20"/>
      <c r="PQK50" s="20"/>
      <c r="PQL50" s="20"/>
      <c r="PQM50" s="20"/>
      <c r="PQN50" s="20"/>
      <c r="PQO50" s="20"/>
      <c r="PQP50" s="20"/>
      <c r="PQQ50" s="20"/>
      <c r="PQR50" s="20"/>
      <c r="PQS50" s="20"/>
      <c r="PQT50" s="20"/>
      <c r="PQU50" s="20"/>
      <c r="PQV50" s="20"/>
      <c r="PQW50" s="20"/>
      <c r="PQX50" s="20"/>
      <c r="PQY50" s="20"/>
      <c r="PQZ50" s="20"/>
      <c r="PRA50" s="20"/>
      <c r="PRB50" s="20"/>
      <c r="PRC50" s="20"/>
      <c r="PRD50" s="20"/>
      <c r="PRE50" s="20"/>
      <c r="PRF50" s="20"/>
      <c r="PRG50" s="20"/>
      <c r="PRH50" s="20"/>
      <c r="PRI50" s="20"/>
      <c r="PRJ50" s="20"/>
      <c r="PRK50" s="20"/>
      <c r="PRL50" s="20"/>
      <c r="PRM50" s="20"/>
      <c r="PRN50" s="20"/>
      <c r="PRO50" s="20"/>
      <c r="PRP50" s="20"/>
      <c r="PRQ50" s="20"/>
      <c r="PRR50" s="20"/>
      <c r="PRS50" s="20"/>
      <c r="PRT50" s="20"/>
      <c r="PRU50" s="20"/>
      <c r="PRV50" s="20"/>
      <c r="PRW50" s="20"/>
      <c r="PRX50" s="20"/>
      <c r="PRY50" s="20"/>
      <c r="PRZ50" s="20"/>
      <c r="PSA50" s="20"/>
      <c r="PSB50" s="20"/>
      <c r="PSC50" s="20"/>
      <c r="PSD50" s="20"/>
      <c r="PSE50" s="20"/>
      <c r="PSF50" s="20"/>
      <c r="PSG50" s="20"/>
      <c r="PSH50" s="20"/>
      <c r="PSI50" s="20"/>
      <c r="PSJ50" s="20"/>
      <c r="PSK50" s="20"/>
      <c r="PSL50" s="20"/>
      <c r="PSM50" s="20"/>
      <c r="PSN50" s="20"/>
      <c r="PSO50" s="20"/>
      <c r="PSP50" s="20"/>
      <c r="PSQ50" s="20"/>
      <c r="PSR50" s="20"/>
      <c r="PSS50" s="20"/>
      <c r="PST50" s="20"/>
      <c r="PSU50" s="20"/>
      <c r="PSV50" s="20"/>
      <c r="PSW50" s="20"/>
      <c r="PSX50" s="20"/>
      <c r="PSY50" s="20"/>
      <c r="PSZ50" s="20"/>
      <c r="PTA50" s="20"/>
      <c r="PTB50" s="20"/>
      <c r="PTC50" s="20"/>
      <c r="PTD50" s="20"/>
      <c r="PTE50" s="20"/>
      <c r="PTF50" s="20"/>
      <c r="PTG50" s="20"/>
      <c r="PTH50" s="20"/>
      <c r="PTI50" s="20"/>
      <c r="PTJ50" s="20"/>
      <c r="PTK50" s="20"/>
      <c r="PTL50" s="20"/>
      <c r="PTM50" s="20"/>
      <c r="PTN50" s="20"/>
      <c r="PTO50" s="20"/>
      <c r="PTP50" s="20"/>
      <c r="PTQ50" s="20"/>
      <c r="PTR50" s="20"/>
      <c r="PTS50" s="20"/>
      <c r="PTT50" s="20"/>
      <c r="PTU50" s="20"/>
      <c r="PTV50" s="20"/>
      <c r="PTW50" s="20"/>
      <c r="PTX50" s="20"/>
      <c r="PTY50" s="20"/>
      <c r="PTZ50" s="20"/>
      <c r="PUA50" s="20"/>
      <c r="PUB50" s="20"/>
      <c r="PUC50" s="20"/>
      <c r="PUD50" s="20"/>
      <c r="PUE50" s="20"/>
      <c r="PUF50" s="20"/>
      <c r="PUG50" s="20"/>
      <c r="PUH50" s="20"/>
      <c r="PUI50" s="20"/>
      <c r="PUJ50" s="20"/>
      <c r="PUK50" s="20"/>
      <c r="PUL50" s="20"/>
      <c r="PUM50" s="20"/>
      <c r="PUN50" s="20"/>
      <c r="PUO50" s="20"/>
      <c r="PUP50" s="20"/>
      <c r="PUQ50" s="20"/>
      <c r="PUR50" s="20"/>
      <c r="PUS50" s="20"/>
      <c r="PUT50" s="20"/>
      <c r="PUU50" s="20"/>
      <c r="PUV50" s="20"/>
      <c r="PUW50" s="20"/>
      <c r="PUX50" s="20"/>
      <c r="PUY50" s="20"/>
      <c r="PUZ50" s="20"/>
      <c r="PVA50" s="20"/>
      <c r="PVB50" s="20"/>
      <c r="PVC50" s="20"/>
      <c r="PVD50" s="20"/>
      <c r="PVE50" s="20"/>
      <c r="PVF50" s="20"/>
      <c r="PVG50" s="20"/>
      <c r="PVH50" s="20"/>
      <c r="PVI50" s="20"/>
      <c r="PVJ50" s="20"/>
      <c r="PVK50" s="20"/>
      <c r="PVL50" s="20"/>
      <c r="PVM50" s="20"/>
      <c r="PVN50" s="20"/>
      <c r="PVO50" s="20"/>
      <c r="PVP50" s="20"/>
      <c r="PVQ50" s="20"/>
      <c r="PVR50" s="20"/>
      <c r="PVS50" s="20"/>
      <c r="PVT50" s="20"/>
      <c r="PVU50" s="20"/>
      <c r="PVV50" s="20"/>
      <c r="PVW50" s="20"/>
      <c r="PVX50" s="20"/>
      <c r="PVY50" s="20"/>
      <c r="PVZ50" s="20"/>
      <c r="PWA50" s="20"/>
      <c r="PWB50" s="20"/>
      <c r="PWC50" s="20"/>
      <c r="PWD50" s="20"/>
      <c r="PWE50" s="20"/>
      <c r="PWF50" s="20"/>
      <c r="PWG50" s="20"/>
      <c r="PWH50" s="20"/>
      <c r="PWI50" s="20"/>
      <c r="PWJ50" s="20"/>
      <c r="PWK50" s="20"/>
      <c r="PWL50" s="20"/>
      <c r="PWM50" s="20"/>
      <c r="PWN50" s="20"/>
      <c r="PWO50" s="20"/>
      <c r="PWP50" s="20"/>
      <c r="PWQ50" s="20"/>
      <c r="PWR50" s="20"/>
      <c r="PWS50" s="20"/>
      <c r="PWT50" s="20"/>
      <c r="PWU50" s="20"/>
      <c r="PWV50" s="20"/>
      <c r="PWW50" s="20"/>
      <c r="PWX50" s="20"/>
      <c r="PWY50" s="20"/>
      <c r="PWZ50" s="20"/>
      <c r="PXA50" s="20"/>
      <c r="PXB50" s="20"/>
      <c r="PXC50" s="20"/>
      <c r="PXD50" s="20"/>
      <c r="PXE50" s="20"/>
      <c r="PXF50" s="20"/>
      <c r="PXG50" s="20"/>
      <c r="PXH50" s="20"/>
      <c r="PXI50" s="20"/>
      <c r="PXJ50" s="20"/>
      <c r="PXK50" s="20"/>
      <c r="PXL50" s="20"/>
      <c r="PXM50" s="20"/>
      <c r="PXN50" s="20"/>
      <c r="PXO50" s="20"/>
      <c r="PXP50" s="20"/>
      <c r="PXQ50" s="20"/>
      <c r="PXR50" s="20"/>
      <c r="PXS50" s="20"/>
      <c r="PXT50" s="20"/>
      <c r="PXU50" s="20"/>
      <c r="PXV50" s="20"/>
      <c r="PXW50" s="20"/>
      <c r="PXX50" s="20"/>
      <c r="PXY50" s="20"/>
      <c r="PXZ50" s="20"/>
      <c r="PYA50" s="20"/>
      <c r="PYB50" s="20"/>
      <c r="PYC50" s="20"/>
      <c r="PYD50" s="20"/>
      <c r="PYE50" s="20"/>
      <c r="PYF50" s="20"/>
      <c r="PYG50" s="20"/>
      <c r="PYH50" s="20"/>
      <c r="PYI50" s="20"/>
      <c r="PYJ50" s="20"/>
      <c r="PYK50" s="20"/>
      <c r="PYL50" s="20"/>
      <c r="PYM50" s="20"/>
      <c r="PYN50" s="20"/>
      <c r="PYO50" s="20"/>
      <c r="PYP50" s="20"/>
      <c r="PYQ50" s="20"/>
      <c r="PYR50" s="20"/>
      <c r="PYS50" s="20"/>
      <c r="PYT50" s="20"/>
      <c r="PYU50" s="20"/>
      <c r="PYV50" s="20"/>
      <c r="PYW50" s="20"/>
      <c r="PYX50" s="20"/>
      <c r="PYY50" s="20"/>
      <c r="PYZ50" s="20"/>
      <c r="PZA50" s="20"/>
      <c r="PZB50" s="20"/>
      <c r="PZC50" s="20"/>
      <c r="PZD50" s="20"/>
      <c r="PZE50" s="20"/>
      <c r="PZF50" s="20"/>
      <c r="PZG50" s="20"/>
      <c r="PZH50" s="20"/>
      <c r="PZI50" s="20"/>
      <c r="PZJ50" s="20"/>
      <c r="PZK50" s="20"/>
      <c r="PZL50" s="20"/>
      <c r="PZM50" s="20"/>
      <c r="PZN50" s="20"/>
      <c r="PZO50" s="20"/>
      <c r="PZP50" s="20"/>
      <c r="PZQ50" s="20"/>
      <c r="PZR50" s="20"/>
      <c r="PZS50" s="20"/>
      <c r="PZT50" s="20"/>
      <c r="PZU50" s="20"/>
      <c r="PZV50" s="20"/>
      <c r="PZW50" s="20"/>
      <c r="PZX50" s="20"/>
      <c r="PZY50" s="20"/>
      <c r="PZZ50" s="20"/>
      <c r="QAA50" s="20"/>
      <c r="QAB50" s="20"/>
      <c r="QAC50" s="20"/>
      <c r="QAD50" s="20"/>
      <c r="QAE50" s="20"/>
      <c r="QAF50" s="20"/>
      <c r="QAG50" s="20"/>
      <c r="QAH50" s="20"/>
      <c r="QAI50" s="20"/>
      <c r="QAJ50" s="20"/>
      <c r="QAK50" s="20"/>
      <c r="QAL50" s="20"/>
      <c r="QAM50" s="20"/>
      <c r="QAN50" s="20"/>
      <c r="QAO50" s="20"/>
      <c r="QAP50" s="20"/>
      <c r="QAQ50" s="20"/>
      <c r="QAR50" s="20"/>
      <c r="QAS50" s="20"/>
      <c r="QAT50" s="20"/>
      <c r="QAU50" s="20"/>
      <c r="QAV50" s="20"/>
      <c r="QAW50" s="20"/>
      <c r="QAX50" s="20"/>
      <c r="QAY50" s="20"/>
      <c r="QAZ50" s="20"/>
      <c r="QBA50" s="20"/>
      <c r="QBB50" s="20"/>
      <c r="QBC50" s="20"/>
      <c r="QBD50" s="20"/>
      <c r="QBE50" s="20"/>
      <c r="QBF50" s="20"/>
      <c r="QBG50" s="20"/>
      <c r="QBH50" s="20"/>
      <c r="QBI50" s="20"/>
      <c r="QBJ50" s="20"/>
      <c r="QBK50" s="20"/>
      <c r="QBL50" s="20"/>
      <c r="QBM50" s="20"/>
      <c r="QBN50" s="20"/>
      <c r="QBO50" s="20"/>
      <c r="QBP50" s="20"/>
      <c r="QBQ50" s="20"/>
      <c r="QBR50" s="20"/>
      <c r="QBS50" s="20"/>
      <c r="QBT50" s="20"/>
      <c r="QBU50" s="20"/>
      <c r="QBV50" s="20"/>
      <c r="QBW50" s="20"/>
      <c r="QBX50" s="20"/>
      <c r="QBY50" s="20"/>
      <c r="QBZ50" s="20"/>
      <c r="QCA50" s="20"/>
      <c r="QCB50" s="20"/>
      <c r="QCC50" s="20"/>
      <c r="QCD50" s="20"/>
      <c r="QCE50" s="20"/>
      <c r="QCF50" s="20"/>
      <c r="QCG50" s="20"/>
      <c r="QCH50" s="20"/>
      <c r="QCI50" s="20"/>
      <c r="QCJ50" s="20"/>
      <c r="QCK50" s="20"/>
      <c r="QCL50" s="20"/>
      <c r="QCM50" s="20"/>
      <c r="QCN50" s="20"/>
      <c r="QCO50" s="20"/>
      <c r="QCP50" s="20"/>
      <c r="QCQ50" s="20"/>
      <c r="QCR50" s="20"/>
      <c r="QCS50" s="20"/>
      <c r="QCT50" s="20"/>
      <c r="QCU50" s="20"/>
      <c r="QCV50" s="20"/>
      <c r="QCW50" s="20"/>
      <c r="QCX50" s="20"/>
      <c r="QCY50" s="20"/>
      <c r="QCZ50" s="20"/>
      <c r="QDA50" s="20"/>
      <c r="QDB50" s="20"/>
      <c r="QDC50" s="20"/>
      <c r="QDD50" s="20"/>
      <c r="QDE50" s="20"/>
      <c r="QDF50" s="20"/>
      <c r="QDG50" s="20"/>
      <c r="QDH50" s="20"/>
      <c r="QDI50" s="20"/>
      <c r="QDJ50" s="20"/>
      <c r="QDK50" s="20"/>
      <c r="QDL50" s="20"/>
      <c r="QDM50" s="20"/>
      <c r="QDN50" s="20"/>
      <c r="QDO50" s="20"/>
      <c r="QDP50" s="20"/>
      <c r="QDQ50" s="20"/>
      <c r="QDR50" s="20"/>
      <c r="QDS50" s="20"/>
      <c r="QDT50" s="20"/>
      <c r="QDU50" s="20"/>
      <c r="QDV50" s="20"/>
      <c r="QDW50" s="20"/>
      <c r="QDX50" s="20"/>
      <c r="QDY50" s="20"/>
      <c r="QDZ50" s="20"/>
      <c r="QEA50" s="20"/>
      <c r="QEB50" s="20"/>
      <c r="QEC50" s="20"/>
      <c r="QED50" s="20"/>
      <c r="QEE50" s="20"/>
      <c r="QEF50" s="20"/>
      <c r="QEG50" s="20"/>
      <c r="QEH50" s="20"/>
      <c r="QEI50" s="20"/>
      <c r="QEJ50" s="20"/>
      <c r="QEK50" s="20"/>
      <c r="QEL50" s="20"/>
      <c r="QEM50" s="20"/>
      <c r="QEN50" s="20"/>
      <c r="QEO50" s="20"/>
      <c r="QEP50" s="20"/>
      <c r="QEQ50" s="20"/>
      <c r="QER50" s="20"/>
      <c r="QES50" s="20"/>
      <c r="QET50" s="20"/>
      <c r="QEU50" s="20"/>
      <c r="QEV50" s="20"/>
      <c r="QEW50" s="20"/>
      <c r="QEX50" s="20"/>
      <c r="QEY50" s="20"/>
      <c r="QEZ50" s="20"/>
      <c r="QFA50" s="20"/>
      <c r="QFB50" s="20"/>
      <c r="QFC50" s="20"/>
      <c r="QFD50" s="20"/>
      <c r="QFE50" s="20"/>
      <c r="QFF50" s="20"/>
      <c r="QFG50" s="20"/>
      <c r="QFH50" s="20"/>
      <c r="QFI50" s="20"/>
      <c r="QFJ50" s="20"/>
      <c r="QFK50" s="20"/>
      <c r="QFL50" s="20"/>
      <c r="QFM50" s="20"/>
      <c r="QFN50" s="20"/>
      <c r="QFO50" s="20"/>
      <c r="QFP50" s="20"/>
      <c r="QFQ50" s="20"/>
      <c r="QFR50" s="20"/>
      <c r="QFS50" s="20"/>
      <c r="QFT50" s="20"/>
      <c r="QFU50" s="20"/>
      <c r="QFV50" s="20"/>
      <c r="QFW50" s="20"/>
      <c r="QFX50" s="20"/>
      <c r="QFY50" s="20"/>
      <c r="QFZ50" s="20"/>
      <c r="QGA50" s="20"/>
      <c r="QGB50" s="20"/>
      <c r="QGC50" s="20"/>
      <c r="QGD50" s="20"/>
      <c r="QGE50" s="20"/>
      <c r="QGF50" s="20"/>
      <c r="QGG50" s="20"/>
      <c r="QGH50" s="20"/>
      <c r="QGI50" s="20"/>
      <c r="QGJ50" s="20"/>
      <c r="QGK50" s="20"/>
      <c r="QGL50" s="20"/>
      <c r="QGM50" s="20"/>
      <c r="QGN50" s="20"/>
      <c r="QGO50" s="20"/>
      <c r="QGP50" s="20"/>
      <c r="QGQ50" s="20"/>
      <c r="QGR50" s="20"/>
      <c r="QGS50" s="20"/>
      <c r="QGT50" s="20"/>
      <c r="QGU50" s="20"/>
      <c r="QGV50" s="20"/>
      <c r="QGW50" s="20"/>
      <c r="QGX50" s="20"/>
      <c r="QGY50" s="20"/>
      <c r="QGZ50" s="20"/>
      <c r="QHA50" s="20"/>
      <c r="QHB50" s="20"/>
      <c r="QHC50" s="20"/>
      <c r="QHD50" s="20"/>
      <c r="QHE50" s="20"/>
      <c r="QHF50" s="20"/>
      <c r="QHG50" s="20"/>
      <c r="QHH50" s="20"/>
      <c r="QHI50" s="20"/>
      <c r="QHJ50" s="20"/>
      <c r="QHK50" s="20"/>
      <c r="QHL50" s="20"/>
      <c r="QHM50" s="20"/>
      <c r="QHN50" s="20"/>
      <c r="QHO50" s="20"/>
      <c r="QHP50" s="20"/>
      <c r="QHQ50" s="20"/>
      <c r="QHR50" s="20"/>
      <c r="QHS50" s="20"/>
      <c r="QHT50" s="20"/>
      <c r="QHU50" s="20"/>
      <c r="QHV50" s="20"/>
      <c r="QHW50" s="20"/>
      <c r="QHX50" s="20"/>
      <c r="QHY50" s="20"/>
      <c r="QHZ50" s="20"/>
      <c r="QIA50" s="20"/>
      <c r="QIB50" s="20"/>
      <c r="QIC50" s="20"/>
      <c r="QID50" s="20"/>
      <c r="QIE50" s="20"/>
      <c r="QIF50" s="20"/>
      <c r="QIG50" s="20"/>
      <c r="QIH50" s="20"/>
      <c r="QII50" s="20"/>
      <c r="QIJ50" s="20"/>
      <c r="QIK50" s="20"/>
      <c r="QIL50" s="20"/>
      <c r="QIM50" s="20"/>
      <c r="QIN50" s="20"/>
      <c r="QIO50" s="20"/>
      <c r="QIP50" s="20"/>
      <c r="QIQ50" s="20"/>
      <c r="QIR50" s="20"/>
      <c r="QIS50" s="20"/>
      <c r="QIT50" s="20"/>
      <c r="QIU50" s="20"/>
      <c r="QIV50" s="20"/>
      <c r="QIW50" s="20"/>
      <c r="QIX50" s="20"/>
      <c r="QIY50" s="20"/>
      <c r="QIZ50" s="20"/>
      <c r="QJA50" s="20"/>
      <c r="QJB50" s="20"/>
      <c r="QJC50" s="20"/>
      <c r="QJD50" s="20"/>
      <c r="QJE50" s="20"/>
      <c r="QJF50" s="20"/>
      <c r="QJG50" s="20"/>
      <c r="QJH50" s="20"/>
      <c r="QJI50" s="20"/>
      <c r="QJJ50" s="20"/>
      <c r="QJK50" s="20"/>
      <c r="QJL50" s="20"/>
      <c r="QJM50" s="20"/>
      <c r="QJN50" s="20"/>
      <c r="QJO50" s="20"/>
      <c r="QJP50" s="20"/>
      <c r="QJQ50" s="20"/>
      <c r="QJR50" s="20"/>
      <c r="QJS50" s="20"/>
      <c r="QJT50" s="20"/>
      <c r="QJU50" s="20"/>
      <c r="QJV50" s="20"/>
      <c r="QJW50" s="20"/>
      <c r="QJX50" s="20"/>
      <c r="QJY50" s="20"/>
      <c r="QJZ50" s="20"/>
      <c r="QKA50" s="20"/>
      <c r="QKB50" s="20"/>
      <c r="QKC50" s="20"/>
      <c r="QKD50" s="20"/>
      <c r="QKE50" s="20"/>
      <c r="QKF50" s="20"/>
      <c r="QKG50" s="20"/>
      <c r="QKH50" s="20"/>
      <c r="QKI50" s="20"/>
      <c r="QKJ50" s="20"/>
      <c r="QKK50" s="20"/>
      <c r="QKL50" s="20"/>
      <c r="QKM50" s="20"/>
      <c r="QKN50" s="20"/>
      <c r="QKO50" s="20"/>
      <c r="QKP50" s="20"/>
      <c r="QKQ50" s="20"/>
      <c r="QKR50" s="20"/>
      <c r="QKS50" s="20"/>
      <c r="QKT50" s="20"/>
      <c r="QKU50" s="20"/>
      <c r="QKV50" s="20"/>
      <c r="QKW50" s="20"/>
      <c r="QKX50" s="20"/>
      <c r="QKY50" s="20"/>
      <c r="QKZ50" s="20"/>
      <c r="QLA50" s="20"/>
      <c r="QLB50" s="20"/>
      <c r="QLC50" s="20"/>
      <c r="QLD50" s="20"/>
      <c r="QLE50" s="20"/>
      <c r="QLF50" s="20"/>
      <c r="QLG50" s="20"/>
      <c r="QLH50" s="20"/>
      <c r="QLI50" s="20"/>
      <c r="QLJ50" s="20"/>
      <c r="QLK50" s="20"/>
      <c r="QLL50" s="20"/>
      <c r="QLM50" s="20"/>
      <c r="QLN50" s="20"/>
      <c r="QLO50" s="20"/>
      <c r="QLP50" s="20"/>
      <c r="QLQ50" s="20"/>
      <c r="QLR50" s="20"/>
      <c r="QLS50" s="20"/>
      <c r="QLT50" s="20"/>
      <c r="QLU50" s="20"/>
      <c r="QLV50" s="20"/>
      <c r="QLW50" s="20"/>
      <c r="QLX50" s="20"/>
      <c r="QLY50" s="20"/>
      <c r="QLZ50" s="20"/>
      <c r="QMA50" s="20"/>
      <c r="QMB50" s="20"/>
      <c r="QMC50" s="20"/>
      <c r="QMD50" s="20"/>
      <c r="QME50" s="20"/>
      <c r="QMF50" s="20"/>
      <c r="QMG50" s="20"/>
      <c r="QMH50" s="20"/>
      <c r="QMI50" s="20"/>
      <c r="QMJ50" s="20"/>
      <c r="QMK50" s="20"/>
      <c r="QML50" s="20"/>
      <c r="QMM50" s="20"/>
      <c r="QMN50" s="20"/>
      <c r="QMO50" s="20"/>
      <c r="QMP50" s="20"/>
      <c r="QMQ50" s="20"/>
      <c r="QMR50" s="20"/>
      <c r="QMS50" s="20"/>
      <c r="QMT50" s="20"/>
      <c r="QMU50" s="20"/>
      <c r="QMV50" s="20"/>
      <c r="QMW50" s="20"/>
      <c r="QMX50" s="20"/>
      <c r="QMY50" s="20"/>
      <c r="QMZ50" s="20"/>
      <c r="QNA50" s="20"/>
      <c r="QNB50" s="20"/>
      <c r="QNC50" s="20"/>
      <c r="QND50" s="20"/>
      <c r="QNE50" s="20"/>
      <c r="QNF50" s="20"/>
      <c r="QNG50" s="20"/>
      <c r="QNH50" s="20"/>
      <c r="QNI50" s="20"/>
      <c r="QNJ50" s="20"/>
      <c r="QNK50" s="20"/>
      <c r="QNL50" s="20"/>
      <c r="QNM50" s="20"/>
      <c r="QNN50" s="20"/>
      <c r="QNO50" s="20"/>
      <c r="QNP50" s="20"/>
      <c r="QNQ50" s="20"/>
      <c r="QNR50" s="20"/>
      <c r="QNS50" s="20"/>
      <c r="QNT50" s="20"/>
      <c r="QNU50" s="20"/>
      <c r="QNV50" s="20"/>
      <c r="QNW50" s="20"/>
      <c r="QNX50" s="20"/>
      <c r="QNY50" s="20"/>
      <c r="QNZ50" s="20"/>
      <c r="QOA50" s="20"/>
      <c r="QOB50" s="20"/>
      <c r="QOC50" s="20"/>
      <c r="QOD50" s="20"/>
      <c r="QOE50" s="20"/>
      <c r="QOF50" s="20"/>
      <c r="QOG50" s="20"/>
      <c r="QOH50" s="20"/>
      <c r="QOI50" s="20"/>
      <c r="QOJ50" s="20"/>
      <c r="QOK50" s="20"/>
      <c r="QOL50" s="20"/>
      <c r="QOM50" s="20"/>
      <c r="QON50" s="20"/>
      <c r="QOO50" s="20"/>
      <c r="QOP50" s="20"/>
      <c r="QOQ50" s="20"/>
      <c r="QOR50" s="20"/>
      <c r="QOS50" s="20"/>
      <c r="QOT50" s="20"/>
      <c r="QOU50" s="20"/>
      <c r="QOV50" s="20"/>
      <c r="QOW50" s="20"/>
      <c r="QOX50" s="20"/>
      <c r="QOY50" s="20"/>
      <c r="QOZ50" s="20"/>
      <c r="QPA50" s="20"/>
      <c r="QPB50" s="20"/>
      <c r="QPC50" s="20"/>
      <c r="QPD50" s="20"/>
      <c r="QPE50" s="20"/>
      <c r="QPF50" s="20"/>
      <c r="QPG50" s="20"/>
      <c r="QPH50" s="20"/>
      <c r="QPI50" s="20"/>
      <c r="QPJ50" s="20"/>
      <c r="QPK50" s="20"/>
      <c r="QPL50" s="20"/>
      <c r="QPM50" s="20"/>
      <c r="QPN50" s="20"/>
      <c r="QPO50" s="20"/>
      <c r="QPP50" s="20"/>
      <c r="QPQ50" s="20"/>
      <c r="QPR50" s="20"/>
      <c r="QPS50" s="20"/>
      <c r="QPT50" s="20"/>
      <c r="QPU50" s="20"/>
      <c r="QPV50" s="20"/>
      <c r="QPW50" s="20"/>
      <c r="QPX50" s="20"/>
      <c r="QPY50" s="20"/>
      <c r="QPZ50" s="20"/>
      <c r="QQA50" s="20"/>
      <c r="QQB50" s="20"/>
      <c r="QQC50" s="20"/>
      <c r="QQD50" s="20"/>
      <c r="QQE50" s="20"/>
      <c r="QQF50" s="20"/>
      <c r="QQG50" s="20"/>
      <c r="QQH50" s="20"/>
      <c r="QQI50" s="20"/>
      <c r="QQJ50" s="20"/>
      <c r="QQK50" s="20"/>
      <c r="QQL50" s="20"/>
      <c r="QQM50" s="20"/>
      <c r="QQN50" s="20"/>
      <c r="QQO50" s="20"/>
      <c r="QQP50" s="20"/>
      <c r="QQQ50" s="20"/>
      <c r="QQR50" s="20"/>
      <c r="QQS50" s="20"/>
      <c r="QQT50" s="20"/>
      <c r="QQU50" s="20"/>
      <c r="QQV50" s="20"/>
      <c r="QQW50" s="20"/>
      <c r="QQX50" s="20"/>
      <c r="QQY50" s="20"/>
      <c r="QQZ50" s="20"/>
      <c r="QRA50" s="20"/>
      <c r="QRB50" s="20"/>
      <c r="QRC50" s="20"/>
      <c r="QRD50" s="20"/>
      <c r="QRE50" s="20"/>
      <c r="QRF50" s="20"/>
      <c r="QRG50" s="20"/>
      <c r="QRH50" s="20"/>
      <c r="QRI50" s="20"/>
      <c r="QRJ50" s="20"/>
      <c r="QRK50" s="20"/>
      <c r="QRL50" s="20"/>
      <c r="QRM50" s="20"/>
      <c r="QRN50" s="20"/>
      <c r="QRO50" s="20"/>
      <c r="QRP50" s="20"/>
      <c r="QRQ50" s="20"/>
      <c r="QRR50" s="20"/>
      <c r="QRS50" s="20"/>
      <c r="QRT50" s="20"/>
      <c r="QRU50" s="20"/>
      <c r="QRV50" s="20"/>
      <c r="QRW50" s="20"/>
      <c r="QRX50" s="20"/>
      <c r="QRY50" s="20"/>
      <c r="QRZ50" s="20"/>
      <c r="QSA50" s="20"/>
      <c r="QSB50" s="20"/>
      <c r="QSC50" s="20"/>
      <c r="QSD50" s="20"/>
      <c r="QSE50" s="20"/>
      <c r="QSF50" s="20"/>
      <c r="QSG50" s="20"/>
      <c r="QSH50" s="20"/>
      <c r="QSI50" s="20"/>
      <c r="QSJ50" s="20"/>
      <c r="QSK50" s="20"/>
      <c r="QSL50" s="20"/>
      <c r="QSM50" s="20"/>
      <c r="QSN50" s="20"/>
      <c r="QSO50" s="20"/>
      <c r="QSP50" s="20"/>
      <c r="QSQ50" s="20"/>
      <c r="QSR50" s="20"/>
      <c r="QSS50" s="20"/>
      <c r="QST50" s="20"/>
      <c r="QSU50" s="20"/>
      <c r="QSV50" s="20"/>
      <c r="QSW50" s="20"/>
      <c r="QSX50" s="20"/>
      <c r="QSY50" s="20"/>
      <c r="QSZ50" s="20"/>
      <c r="QTA50" s="20"/>
      <c r="QTB50" s="20"/>
      <c r="QTC50" s="20"/>
      <c r="QTD50" s="20"/>
      <c r="QTE50" s="20"/>
      <c r="QTF50" s="20"/>
      <c r="QTG50" s="20"/>
      <c r="QTH50" s="20"/>
      <c r="QTI50" s="20"/>
      <c r="QTJ50" s="20"/>
      <c r="QTK50" s="20"/>
      <c r="QTL50" s="20"/>
      <c r="QTM50" s="20"/>
      <c r="QTN50" s="20"/>
      <c r="QTO50" s="20"/>
      <c r="QTP50" s="20"/>
      <c r="QTQ50" s="20"/>
      <c r="QTR50" s="20"/>
      <c r="QTS50" s="20"/>
      <c r="QTT50" s="20"/>
      <c r="QTU50" s="20"/>
      <c r="QTV50" s="20"/>
      <c r="QTW50" s="20"/>
      <c r="QTX50" s="20"/>
      <c r="QTY50" s="20"/>
      <c r="QTZ50" s="20"/>
      <c r="QUA50" s="20"/>
      <c r="QUB50" s="20"/>
      <c r="QUC50" s="20"/>
      <c r="QUD50" s="20"/>
      <c r="QUE50" s="20"/>
      <c r="QUF50" s="20"/>
      <c r="QUG50" s="20"/>
      <c r="QUH50" s="20"/>
      <c r="QUI50" s="20"/>
      <c r="QUJ50" s="20"/>
      <c r="QUK50" s="20"/>
      <c r="QUL50" s="20"/>
      <c r="QUM50" s="20"/>
      <c r="QUN50" s="20"/>
      <c r="QUO50" s="20"/>
      <c r="QUP50" s="20"/>
      <c r="QUQ50" s="20"/>
      <c r="QUR50" s="20"/>
      <c r="QUS50" s="20"/>
      <c r="QUT50" s="20"/>
      <c r="QUU50" s="20"/>
      <c r="QUV50" s="20"/>
      <c r="QUW50" s="20"/>
      <c r="QUX50" s="20"/>
      <c r="QUY50" s="20"/>
      <c r="QUZ50" s="20"/>
      <c r="QVA50" s="20"/>
      <c r="QVB50" s="20"/>
      <c r="QVC50" s="20"/>
      <c r="QVD50" s="20"/>
      <c r="QVE50" s="20"/>
      <c r="QVF50" s="20"/>
      <c r="QVG50" s="20"/>
      <c r="QVH50" s="20"/>
      <c r="QVI50" s="20"/>
      <c r="QVJ50" s="20"/>
      <c r="QVK50" s="20"/>
      <c r="QVL50" s="20"/>
      <c r="QVM50" s="20"/>
      <c r="QVN50" s="20"/>
      <c r="QVO50" s="20"/>
      <c r="QVP50" s="20"/>
      <c r="QVQ50" s="20"/>
      <c r="QVR50" s="20"/>
      <c r="QVS50" s="20"/>
      <c r="QVT50" s="20"/>
      <c r="QVU50" s="20"/>
      <c r="QVV50" s="20"/>
      <c r="QVW50" s="20"/>
      <c r="QVX50" s="20"/>
      <c r="QVY50" s="20"/>
      <c r="QVZ50" s="20"/>
      <c r="QWA50" s="20"/>
      <c r="QWB50" s="20"/>
      <c r="QWC50" s="20"/>
      <c r="QWD50" s="20"/>
      <c r="QWE50" s="20"/>
      <c r="QWF50" s="20"/>
      <c r="QWG50" s="20"/>
      <c r="QWH50" s="20"/>
      <c r="QWI50" s="20"/>
      <c r="QWJ50" s="20"/>
      <c r="QWK50" s="20"/>
      <c r="QWL50" s="20"/>
      <c r="QWM50" s="20"/>
      <c r="QWN50" s="20"/>
      <c r="QWO50" s="20"/>
      <c r="QWP50" s="20"/>
      <c r="QWQ50" s="20"/>
      <c r="QWR50" s="20"/>
      <c r="QWS50" s="20"/>
      <c r="QWT50" s="20"/>
      <c r="QWU50" s="20"/>
      <c r="QWV50" s="20"/>
      <c r="QWW50" s="20"/>
      <c r="QWX50" s="20"/>
      <c r="QWY50" s="20"/>
      <c r="QWZ50" s="20"/>
      <c r="QXA50" s="20"/>
      <c r="QXB50" s="20"/>
      <c r="QXC50" s="20"/>
      <c r="QXD50" s="20"/>
      <c r="QXE50" s="20"/>
      <c r="QXF50" s="20"/>
      <c r="QXG50" s="20"/>
      <c r="QXH50" s="20"/>
      <c r="QXI50" s="20"/>
      <c r="QXJ50" s="20"/>
      <c r="QXK50" s="20"/>
      <c r="QXL50" s="20"/>
      <c r="QXM50" s="20"/>
      <c r="QXN50" s="20"/>
      <c r="QXO50" s="20"/>
      <c r="QXP50" s="20"/>
      <c r="QXQ50" s="20"/>
      <c r="QXR50" s="20"/>
      <c r="QXS50" s="20"/>
      <c r="QXT50" s="20"/>
      <c r="QXU50" s="20"/>
      <c r="QXV50" s="20"/>
      <c r="QXW50" s="20"/>
      <c r="QXX50" s="20"/>
      <c r="QXY50" s="20"/>
      <c r="QXZ50" s="20"/>
      <c r="QYA50" s="20"/>
      <c r="QYB50" s="20"/>
      <c r="QYC50" s="20"/>
      <c r="QYD50" s="20"/>
      <c r="QYE50" s="20"/>
      <c r="QYF50" s="20"/>
      <c r="QYG50" s="20"/>
      <c r="QYH50" s="20"/>
      <c r="QYI50" s="20"/>
      <c r="QYJ50" s="20"/>
      <c r="QYK50" s="20"/>
      <c r="QYL50" s="20"/>
      <c r="QYM50" s="20"/>
      <c r="QYN50" s="20"/>
      <c r="QYO50" s="20"/>
      <c r="QYP50" s="20"/>
      <c r="QYQ50" s="20"/>
      <c r="QYR50" s="20"/>
      <c r="QYS50" s="20"/>
      <c r="QYT50" s="20"/>
      <c r="QYU50" s="20"/>
      <c r="QYV50" s="20"/>
      <c r="QYW50" s="20"/>
      <c r="QYX50" s="20"/>
      <c r="QYY50" s="20"/>
      <c r="QYZ50" s="20"/>
      <c r="QZA50" s="20"/>
      <c r="QZB50" s="20"/>
      <c r="QZC50" s="20"/>
      <c r="QZD50" s="20"/>
      <c r="QZE50" s="20"/>
      <c r="QZF50" s="20"/>
      <c r="QZG50" s="20"/>
      <c r="QZH50" s="20"/>
      <c r="QZI50" s="20"/>
      <c r="QZJ50" s="20"/>
      <c r="QZK50" s="20"/>
      <c r="QZL50" s="20"/>
      <c r="QZM50" s="20"/>
      <c r="QZN50" s="20"/>
      <c r="QZO50" s="20"/>
      <c r="QZP50" s="20"/>
      <c r="QZQ50" s="20"/>
      <c r="QZR50" s="20"/>
      <c r="QZS50" s="20"/>
      <c r="QZT50" s="20"/>
      <c r="QZU50" s="20"/>
      <c r="QZV50" s="20"/>
      <c r="QZW50" s="20"/>
      <c r="QZX50" s="20"/>
      <c r="QZY50" s="20"/>
      <c r="QZZ50" s="20"/>
      <c r="RAA50" s="20"/>
      <c r="RAB50" s="20"/>
      <c r="RAC50" s="20"/>
      <c r="RAD50" s="20"/>
      <c r="RAE50" s="20"/>
      <c r="RAF50" s="20"/>
      <c r="RAG50" s="20"/>
      <c r="RAH50" s="20"/>
      <c r="RAI50" s="20"/>
      <c r="RAJ50" s="20"/>
      <c r="RAK50" s="20"/>
      <c r="RAL50" s="20"/>
      <c r="RAM50" s="20"/>
      <c r="RAN50" s="20"/>
      <c r="RAO50" s="20"/>
      <c r="RAP50" s="20"/>
      <c r="RAQ50" s="20"/>
      <c r="RAR50" s="20"/>
      <c r="RAS50" s="20"/>
      <c r="RAT50" s="20"/>
      <c r="RAU50" s="20"/>
      <c r="RAV50" s="20"/>
      <c r="RAW50" s="20"/>
      <c r="RAX50" s="20"/>
      <c r="RAY50" s="20"/>
      <c r="RAZ50" s="20"/>
      <c r="RBA50" s="20"/>
      <c r="RBB50" s="20"/>
      <c r="RBC50" s="20"/>
      <c r="RBD50" s="20"/>
      <c r="RBE50" s="20"/>
      <c r="RBF50" s="20"/>
      <c r="RBG50" s="20"/>
      <c r="RBH50" s="20"/>
      <c r="RBI50" s="20"/>
      <c r="RBJ50" s="20"/>
      <c r="RBK50" s="20"/>
      <c r="RBL50" s="20"/>
      <c r="RBM50" s="20"/>
      <c r="RBN50" s="20"/>
      <c r="RBO50" s="20"/>
      <c r="RBP50" s="20"/>
      <c r="RBQ50" s="20"/>
      <c r="RBR50" s="20"/>
      <c r="RBS50" s="20"/>
      <c r="RBT50" s="20"/>
      <c r="RBU50" s="20"/>
      <c r="RBV50" s="20"/>
      <c r="RBW50" s="20"/>
      <c r="RBX50" s="20"/>
      <c r="RBY50" s="20"/>
      <c r="RBZ50" s="20"/>
      <c r="RCA50" s="20"/>
      <c r="RCB50" s="20"/>
      <c r="RCC50" s="20"/>
      <c r="RCD50" s="20"/>
      <c r="RCE50" s="20"/>
      <c r="RCF50" s="20"/>
      <c r="RCG50" s="20"/>
      <c r="RCH50" s="20"/>
      <c r="RCI50" s="20"/>
      <c r="RCJ50" s="20"/>
      <c r="RCK50" s="20"/>
      <c r="RCL50" s="20"/>
      <c r="RCM50" s="20"/>
      <c r="RCN50" s="20"/>
      <c r="RCO50" s="20"/>
      <c r="RCP50" s="20"/>
      <c r="RCQ50" s="20"/>
      <c r="RCR50" s="20"/>
      <c r="RCS50" s="20"/>
      <c r="RCT50" s="20"/>
      <c r="RCU50" s="20"/>
      <c r="RCV50" s="20"/>
      <c r="RCW50" s="20"/>
      <c r="RCX50" s="20"/>
      <c r="RCY50" s="20"/>
      <c r="RCZ50" s="20"/>
      <c r="RDA50" s="20"/>
      <c r="RDB50" s="20"/>
      <c r="RDC50" s="20"/>
      <c r="RDD50" s="20"/>
      <c r="RDE50" s="20"/>
      <c r="RDF50" s="20"/>
      <c r="RDG50" s="20"/>
      <c r="RDH50" s="20"/>
      <c r="RDI50" s="20"/>
      <c r="RDJ50" s="20"/>
      <c r="RDK50" s="20"/>
      <c r="RDL50" s="20"/>
      <c r="RDM50" s="20"/>
      <c r="RDN50" s="20"/>
      <c r="RDO50" s="20"/>
      <c r="RDP50" s="20"/>
      <c r="RDQ50" s="20"/>
      <c r="RDR50" s="20"/>
      <c r="RDS50" s="20"/>
      <c r="RDT50" s="20"/>
      <c r="RDU50" s="20"/>
      <c r="RDV50" s="20"/>
      <c r="RDW50" s="20"/>
      <c r="RDX50" s="20"/>
      <c r="RDY50" s="20"/>
      <c r="RDZ50" s="20"/>
      <c r="REA50" s="20"/>
      <c r="REB50" s="20"/>
      <c r="REC50" s="20"/>
      <c r="RED50" s="20"/>
      <c r="REE50" s="20"/>
      <c r="REF50" s="20"/>
      <c r="REG50" s="20"/>
      <c r="REH50" s="20"/>
      <c r="REI50" s="20"/>
      <c r="REJ50" s="20"/>
      <c r="REK50" s="20"/>
      <c r="REL50" s="20"/>
      <c r="REM50" s="20"/>
      <c r="REN50" s="20"/>
      <c r="REO50" s="20"/>
      <c r="REP50" s="20"/>
      <c r="REQ50" s="20"/>
      <c r="RER50" s="20"/>
      <c r="RES50" s="20"/>
      <c r="RET50" s="20"/>
      <c r="REU50" s="20"/>
      <c r="REV50" s="20"/>
      <c r="REW50" s="20"/>
      <c r="REX50" s="20"/>
      <c r="REY50" s="20"/>
      <c r="REZ50" s="20"/>
      <c r="RFA50" s="20"/>
      <c r="RFB50" s="20"/>
      <c r="RFC50" s="20"/>
      <c r="RFD50" s="20"/>
      <c r="RFE50" s="20"/>
      <c r="RFF50" s="20"/>
      <c r="RFG50" s="20"/>
      <c r="RFH50" s="20"/>
      <c r="RFI50" s="20"/>
      <c r="RFJ50" s="20"/>
      <c r="RFK50" s="20"/>
      <c r="RFL50" s="20"/>
      <c r="RFM50" s="20"/>
      <c r="RFN50" s="20"/>
      <c r="RFO50" s="20"/>
      <c r="RFP50" s="20"/>
      <c r="RFQ50" s="20"/>
      <c r="RFR50" s="20"/>
      <c r="RFS50" s="20"/>
      <c r="RFT50" s="20"/>
      <c r="RFU50" s="20"/>
      <c r="RFV50" s="20"/>
      <c r="RFW50" s="20"/>
      <c r="RFX50" s="20"/>
      <c r="RFY50" s="20"/>
      <c r="RFZ50" s="20"/>
      <c r="RGA50" s="20"/>
      <c r="RGB50" s="20"/>
      <c r="RGC50" s="20"/>
      <c r="RGD50" s="20"/>
      <c r="RGE50" s="20"/>
      <c r="RGF50" s="20"/>
      <c r="RGG50" s="20"/>
      <c r="RGH50" s="20"/>
      <c r="RGI50" s="20"/>
      <c r="RGJ50" s="20"/>
      <c r="RGK50" s="20"/>
      <c r="RGL50" s="20"/>
      <c r="RGM50" s="20"/>
      <c r="RGN50" s="20"/>
      <c r="RGO50" s="20"/>
      <c r="RGP50" s="20"/>
      <c r="RGQ50" s="20"/>
      <c r="RGR50" s="20"/>
      <c r="RGS50" s="20"/>
      <c r="RGT50" s="20"/>
      <c r="RGU50" s="20"/>
      <c r="RGV50" s="20"/>
      <c r="RGW50" s="20"/>
      <c r="RGX50" s="20"/>
      <c r="RGY50" s="20"/>
      <c r="RGZ50" s="20"/>
      <c r="RHA50" s="20"/>
      <c r="RHB50" s="20"/>
      <c r="RHC50" s="20"/>
      <c r="RHD50" s="20"/>
      <c r="RHE50" s="20"/>
      <c r="RHF50" s="20"/>
      <c r="RHG50" s="20"/>
      <c r="RHH50" s="20"/>
      <c r="RHI50" s="20"/>
      <c r="RHJ50" s="20"/>
      <c r="RHK50" s="20"/>
      <c r="RHL50" s="20"/>
      <c r="RHM50" s="20"/>
      <c r="RHN50" s="20"/>
      <c r="RHO50" s="20"/>
      <c r="RHP50" s="20"/>
      <c r="RHQ50" s="20"/>
      <c r="RHR50" s="20"/>
      <c r="RHS50" s="20"/>
      <c r="RHT50" s="20"/>
      <c r="RHU50" s="20"/>
      <c r="RHV50" s="20"/>
      <c r="RHW50" s="20"/>
      <c r="RHX50" s="20"/>
      <c r="RHY50" s="20"/>
      <c r="RHZ50" s="20"/>
      <c r="RIA50" s="20"/>
      <c r="RIB50" s="20"/>
      <c r="RIC50" s="20"/>
      <c r="RID50" s="20"/>
      <c r="RIE50" s="20"/>
      <c r="RIF50" s="20"/>
      <c r="RIG50" s="20"/>
      <c r="RIH50" s="20"/>
      <c r="RII50" s="20"/>
      <c r="RIJ50" s="20"/>
      <c r="RIK50" s="20"/>
      <c r="RIL50" s="20"/>
      <c r="RIM50" s="20"/>
      <c r="RIN50" s="20"/>
      <c r="RIO50" s="20"/>
      <c r="RIP50" s="20"/>
      <c r="RIQ50" s="20"/>
      <c r="RIR50" s="20"/>
      <c r="RIS50" s="20"/>
      <c r="RIT50" s="20"/>
      <c r="RIU50" s="20"/>
      <c r="RIV50" s="20"/>
      <c r="RIW50" s="20"/>
      <c r="RIX50" s="20"/>
      <c r="RIY50" s="20"/>
      <c r="RIZ50" s="20"/>
      <c r="RJA50" s="20"/>
      <c r="RJB50" s="20"/>
      <c r="RJC50" s="20"/>
      <c r="RJD50" s="20"/>
      <c r="RJE50" s="20"/>
      <c r="RJF50" s="20"/>
      <c r="RJG50" s="20"/>
      <c r="RJH50" s="20"/>
      <c r="RJI50" s="20"/>
      <c r="RJJ50" s="20"/>
      <c r="RJK50" s="20"/>
      <c r="RJL50" s="20"/>
      <c r="RJM50" s="20"/>
      <c r="RJN50" s="20"/>
      <c r="RJO50" s="20"/>
      <c r="RJP50" s="20"/>
      <c r="RJQ50" s="20"/>
      <c r="RJR50" s="20"/>
      <c r="RJS50" s="20"/>
      <c r="RJT50" s="20"/>
      <c r="RJU50" s="20"/>
      <c r="RJV50" s="20"/>
      <c r="RJW50" s="20"/>
      <c r="RJX50" s="20"/>
      <c r="RJY50" s="20"/>
      <c r="RJZ50" s="20"/>
      <c r="RKA50" s="20"/>
      <c r="RKB50" s="20"/>
      <c r="RKC50" s="20"/>
      <c r="RKD50" s="20"/>
      <c r="RKE50" s="20"/>
      <c r="RKF50" s="20"/>
      <c r="RKG50" s="20"/>
      <c r="RKH50" s="20"/>
      <c r="RKI50" s="20"/>
      <c r="RKJ50" s="20"/>
      <c r="RKK50" s="20"/>
      <c r="RKL50" s="20"/>
      <c r="RKM50" s="20"/>
      <c r="RKN50" s="20"/>
      <c r="RKO50" s="20"/>
      <c r="RKP50" s="20"/>
      <c r="RKQ50" s="20"/>
      <c r="RKR50" s="20"/>
      <c r="RKS50" s="20"/>
      <c r="RKT50" s="20"/>
      <c r="RKU50" s="20"/>
      <c r="RKV50" s="20"/>
      <c r="RKW50" s="20"/>
      <c r="RKX50" s="20"/>
      <c r="RKY50" s="20"/>
      <c r="RKZ50" s="20"/>
      <c r="RLA50" s="20"/>
      <c r="RLB50" s="20"/>
      <c r="RLC50" s="20"/>
      <c r="RLD50" s="20"/>
      <c r="RLE50" s="20"/>
      <c r="RLF50" s="20"/>
      <c r="RLG50" s="20"/>
      <c r="RLH50" s="20"/>
      <c r="RLI50" s="20"/>
      <c r="RLJ50" s="20"/>
      <c r="RLK50" s="20"/>
      <c r="RLL50" s="20"/>
      <c r="RLM50" s="20"/>
      <c r="RLN50" s="20"/>
      <c r="RLO50" s="20"/>
      <c r="RLP50" s="20"/>
      <c r="RLQ50" s="20"/>
      <c r="RLR50" s="20"/>
      <c r="RLS50" s="20"/>
      <c r="RLT50" s="20"/>
      <c r="RLU50" s="20"/>
      <c r="RLV50" s="20"/>
      <c r="RLW50" s="20"/>
      <c r="RLX50" s="20"/>
      <c r="RLY50" s="20"/>
      <c r="RLZ50" s="20"/>
      <c r="RMA50" s="20"/>
      <c r="RMB50" s="20"/>
      <c r="RMC50" s="20"/>
      <c r="RMD50" s="20"/>
      <c r="RME50" s="20"/>
      <c r="RMF50" s="20"/>
      <c r="RMG50" s="20"/>
      <c r="RMH50" s="20"/>
      <c r="RMI50" s="20"/>
      <c r="RMJ50" s="20"/>
      <c r="RMK50" s="20"/>
      <c r="RML50" s="20"/>
      <c r="RMM50" s="20"/>
      <c r="RMN50" s="20"/>
      <c r="RMO50" s="20"/>
      <c r="RMP50" s="20"/>
      <c r="RMQ50" s="20"/>
      <c r="RMR50" s="20"/>
      <c r="RMS50" s="20"/>
      <c r="RMT50" s="20"/>
      <c r="RMU50" s="20"/>
      <c r="RMV50" s="20"/>
      <c r="RMW50" s="20"/>
      <c r="RMX50" s="20"/>
      <c r="RMY50" s="20"/>
      <c r="RMZ50" s="20"/>
      <c r="RNA50" s="20"/>
      <c r="RNB50" s="20"/>
      <c r="RNC50" s="20"/>
      <c r="RND50" s="20"/>
      <c r="RNE50" s="20"/>
      <c r="RNF50" s="20"/>
      <c r="RNG50" s="20"/>
      <c r="RNH50" s="20"/>
      <c r="RNI50" s="20"/>
      <c r="RNJ50" s="20"/>
      <c r="RNK50" s="20"/>
      <c r="RNL50" s="20"/>
      <c r="RNM50" s="20"/>
      <c r="RNN50" s="20"/>
      <c r="RNO50" s="20"/>
      <c r="RNP50" s="20"/>
      <c r="RNQ50" s="20"/>
      <c r="RNR50" s="20"/>
      <c r="RNS50" s="20"/>
      <c r="RNT50" s="20"/>
      <c r="RNU50" s="20"/>
      <c r="RNV50" s="20"/>
      <c r="RNW50" s="20"/>
      <c r="RNX50" s="20"/>
      <c r="RNY50" s="20"/>
      <c r="RNZ50" s="20"/>
      <c r="ROA50" s="20"/>
      <c r="ROB50" s="20"/>
      <c r="ROC50" s="20"/>
      <c r="ROD50" s="20"/>
      <c r="ROE50" s="20"/>
      <c r="ROF50" s="20"/>
      <c r="ROG50" s="20"/>
      <c r="ROH50" s="20"/>
      <c r="ROI50" s="20"/>
      <c r="ROJ50" s="20"/>
      <c r="ROK50" s="20"/>
      <c r="ROL50" s="20"/>
      <c r="ROM50" s="20"/>
      <c r="RON50" s="20"/>
      <c r="ROO50" s="20"/>
      <c r="ROP50" s="20"/>
      <c r="ROQ50" s="20"/>
      <c r="ROR50" s="20"/>
      <c r="ROS50" s="20"/>
      <c r="ROT50" s="20"/>
      <c r="ROU50" s="20"/>
      <c r="ROV50" s="20"/>
      <c r="ROW50" s="20"/>
      <c r="ROX50" s="20"/>
      <c r="ROY50" s="20"/>
      <c r="ROZ50" s="20"/>
      <c r="RPA50" s="20"/>
      <c r="RPB50" s="20"/>
      <c r="RPC50" s="20"/>
      <c r="RPD50" s="20"/>
      <c r="RPE50" s="20"/>
      <c r="RPF50" s="20"/>
      <c r="RPG50" s="20"/>
      <c r="RPH50" s="20"/>
      <c r="RPI50" s="20"/>
      <c r="RPJ50" s="20"/>
      <c r="RPK50" s="20"/>
      <c r="RPL50" s="20"/>
      <c r="RPM50" s="20"/>
      <c r="RPN50" s="20"/>
      <c r="RPO50" s="20"/>
      <c r="RPP50" s="20"/>
      <c r="RPQ50" s="20"/>
      <c r="RPR50" s="20"/>
      <c r="RPS50" s="20"/>
      <c r="RPT50" s="20"/>
      <c r="RPU50" s="20"/>
      <c r="RPV50" s="20"/>
      <c r="RPW50" s="20"/>
      <c r="RPX50" s="20"/>
      <c r="RPY50" s="20"/>
      <c r="RPZ50" s="20"/>
      <c r="RQA50" s="20"/>
      <c r="RQB50" s="20"/>
      <c r="RQC50" s="20"/>
      <c r="RQD50" s="20"/>
      <c r="RQE50" s="20"/>
      <c r="RQF50" s="20"/>
      <c r="RQG50" s="20"/>
      <c r="RQH50" s="20"/>
      <c r="RQI50" s="20"/>
      <c r="RQJ50" s="20"/>
      <c r="RQK50" s="20"/>
      <c r="RQL50" s="20"/>
      <c r="RQM50" s="20"/>
      <c r="RQN50" s="20"/>
      <c r="RQO50" s="20"/>
      <c r="RQP50" s="20"/>
      <c r="RQQ50" s="20"/>
      <c r="RQR50" s="20"/>
      <c r="RQS50" s="20"/>
      <c r="RQT50" s="20"/>
      <c r="RQU50" s="20"/>
      <c r="RQV50" s="20"/>
      <c r="RQW50" s="20"/>
      <c r="RQX50" s="20"/>
      <c r="RQY50" s="20"/>
      <c r="RQZ50" s="20"/>
      <c r="RRA50" s="20"/>
      <c r="RRB50" s="20"/>
      <c r="RRC50" s="20"/>
      <c r="RRD50" s="20"/>
      <c r="RRE50" s="20"/>
      <c r="RRF50" s="20"/>
      <c r="RRG50" s="20"/>
      <c r="RRH50" s="20"/>
      <c r="RRI50" s="20"/>
      <c r="RRJ50" s="20"/>
      <c r="RRK50" s="20"/>
      <c r="RRL50" s="20"/>
      <c r="RRM50" s="20"/>
      <c r="RRN50" s="20"/>
      <c r="RRO50" s="20"/>
      <c r="RRP50" s="20"/>
      <c r="RRQ50" s="20"/>
      <c r="RRR50" s="20"/>
      <c r="RRS50" s="20"/>
      <c r="RRT50" s="20"/>
      <c r="RRU50" s="20"/>
      <c r="RRV50" s="20"/>
      <c r="RRW50" s="20"/>
      <c r="RRX50" s="20"/>
      <c r="RRY50" s="20"/>
      <c r="RRZ50" s="20"/>
      <c r="RSA50" s="20"/>
      <c r="RSB50" s="20"/>
      <c r="RSC50" s="20"/>
      <c r="RSD50" s="20"/>
      <c r="RSE50" s="20"/>
      <c r="RSF50" s="20"/>
      <c r="RSG50" s="20"/>
      <c r="RSH50" s="20"/>
      <c r="RSI50" s="20"/>
      <c r="RSJ50" s="20"/>
      <c r="RSK50" s="20"/>
      <c r="RSL50" s="20"/>
      <c r="RSM50" s="20"/>
      <c r="RSN50" s="20"/>
      <c r="RSO50" s="20"/>
      <c r="RSP50" s="20"/>
      <c r="RSQ50" s="20"/>
      <c r="RSR50" s="20"/>
      <c r="RSS50" s="20"/>
      <c r="RST50" s="20"/>
      <c r="RSU50" s="20"/>
      <c r="RSV50" s="20"/>
      <c r="RSW50" s="20"/>
      <c r="RSX50" s="20"/>
      <c r="RSY50" s="20"/>
      <c r="RSZ50" s="20"/>
      <c r="RTA50" s="20"/>
      <c r="RTB50" s="20"/>
      <c r="RTC50" s="20"/>
      <c r="RTD50" s="20"/>
      <c r="RTE50" s="20"/>
      <c r="RTF50" s="20"/>
      <c r="RTG50" s="20"/>
      <c r="RTH50" s="20"/>
      <c r="RTI50" s="20"/>
      <c r="RTJ50" s="20"/>
      <c r="RTK50" s="20"/>
      <c r="RTL50" s="20"/>
      <c r="RTM50" s="20"/>
      <c r="RTN50" s="20"/>
      <c r="RTO50" s="20"/>
      <c r="RTP50" s="20"/>
      <c r="RTQ50" s="20"/>
      <c r="RTR50" s="20"/>
      <c r="RTS50" s="20"/>
      <c r="RTT50" s="20"/>
      <c r="RTU50" s="20"/>
      <c r="RTV50" s="20"/>
      <c r="RTW50" s="20"/>
      <c r="RTX50" s="20"/>
      <c r="RTY50" s="20"/>
      <c r="RTZ50" s="20"/>
      <c r="RUA50" s="20"/>
      <c r="RUB50" s="20"/>
      <c r="RUC50" s="20"/>
      <c r="RUD50" s="20"/>
      <c r="RUE50" s="20"/>
      <c r="RUF50" s="20"/>
      <c r="RUG50" s="20"/>
      <c r="RUH50" s="20"/>
      <c r="RUI50" s="20"/>
      <c r="RUJ50" s="20"/>
      <c r="RUK50" s="20"/>
      <c r="RUL50" s="20"/>
      <c r="RUM50" s="20"/>
      <c r="RUN50" s="20"/>
      <c r="RUO50" s="20"/>
      <c r="RUP50" s="20"/>
      <c r="RUQ50" s="20"/>
      <c r="RUR50" s="20"/>
      <c r="RUS50" s="20"/>
      <c r="RUT50" s="20"/>
      <c r="RUU50" s="20"/>
      <c r="RUV50" s="20"/>
      <c r="RUW50" s="20"/>
      <c r="RUX50" s="20"/>
      <c r="RUY50" s="20"/>
      <c r="RUZ50" s="20"/>
      <c r="RVA50" s="20"/>
      <c r="RVB50" s="20"/>
      <c r="RVC50" s="20"/>
      <c r="RVD50" s="20"/>
      <c r="RVE50" s="20"/>
      <c r="RVF50" s="20"/>
      <c r="RVG50" s="20"/>
      <c r="RVH50" s="20"/>
      <c r="RVI50" s="20"/>
      <c r="RVJ50" s="20"/>
      <c r="RVK50" s="20"/>
      <c r="RVL50" s="20"/>
      <c r="RVM50" s="20"/>
      <c r="RVN50" s="20"/>
      <c r="RVO50" s="20"/>
      <c r="RVP50" s="20"/>
      <c r="RVQ50" s="20"/>
      <c r="RVR50" s="20"/>
      <c r="RVS50" s="20"/>
      <c r="RVT50" s="20"/>
      <c r="RVU50" s="20"/>
      <c r="RVV50" s="20"/>
      <c r="RVW50" s="20"/>
      <c r="RVX50" s="20"/>
      <c r="RVY50" s="20"/>
      <c r="RVZ50" s="20"/>
      <c r="RWA50" s="20"/>
      <c r="RWB50" s="20"/>
      <c r="RWC50" s="20"/>
      <c r="RWD50" s="20"/>
      <c r="RWE50" s="20"/>
      <c r="RWF50" s="20"/>
      <c r="RWG50" s="20"/>
      <c r="RWH50" s="20"/>
      <c r="RWI50" s="20"/>
      <c r="RWJ50" s="20"/>
      <c r="RWK50" s="20"/>
      <c r="RWL50" s="20"/>
      <c r="RWM50" s="20"/>
      <c r="RWN50" s="20"/>
      <c r="RWO50" s="20"/>
      <c r="RWP50" s="20"/>
      <c r="RWQ50" s="20"/>
      <c r="RWR50" s="20"/>
      <c r="RWS50" s="20"/>
      <c r="RWT50" s="20"/>
      <c r="RWU50" s="20"/>
      <c r="RWV50" s="20"/>
      <c r="RWW50" s="20"/>
      <c r="RWX50" s="20"/>
      <c r="RWY50" s="20"/>
      <c r="RWZ50" s="20"/>
      <c r="RXA50" s="20"/>
      <c r="RXB50" s="20"/>
      <c r="RXC50" s="20"/>
      <c r="RXD50" s="20"/>
      <c r="RXE50" s="20"/>
      <c r="RXF50" s="20"/>
      <c r="RXG50" s="20"/>
      <c r="RXH50" s="20"/>
      <c r="RXI50" s="20"/>
      <c r="RXJ50" s="20"/>
      <c r="RXK50" s="20"/>
      <c r="RXL50" s="20"/>
      <c r="RXM50" s="20"/>
      <c r="RXN50" s="20"/>
      <c r="RXO50" s="20"/>
      <c r="RXP50" s="20"/>
      <c r="RXQ50" s="20"/>
      <c r="RXR50" s="20"/>
      <c r="RXS50" s="20"/>
      <c r="RXT50" s="20"/>
      <c r="RXU50" s="20"/>
      <c r="RXV50" s="20"/>
      <c r="RXW50" s="20"/>
      <c r="RXX50" s="20"/>
      <c r="RXY50" s="20"/>
      <c r="RXZ50" s="20"/>
      <c r="RYA50" s="20"/>
      <c r="RYB50" s="20"/>
      <c r="RYC50" s="20"/>
      <c r="RYD50" s="20"/>
      <c r="RYE50" s="20"/>
      <c r="RYF50" s="20"/>
      <c r="RYG50" s="20"/>
      <c r="RYH50" s="20"/>
      <c r="RYI50" s="20"/>
      <c r="RYJ50" s="20"/>
      <c r="RYK50" s="20"/>
      <c r="RYL50" s="20"/>
      <c r="RYM50" s="20"/>
      <c r="RYN50" s="20"/>
      <c r="RYO50" s="20"/>
      <c r="RYP50" s="20"/>
      <c r="RYQ50" s="20"/>
      <c r="RYR50" s="20"/>
      <c r="RYS50" s="20"/>
      <c r="RYT50" s="20"/>
      <c r="RYU50" s="20"/>
      <c r="RYV50" s="20"/>
      <c r="RYW50" s="20"/>
      <c r="RYX50" s="20"/>
      <c r="RYY50" s="20"/>
      <c r="RYZ50" s="20"/>
      <c r="RZA50" s="20"/>
      <c r="RZB50" s="20"/>
      <c r="RZC50" s="20"/>
      <c r="RZD50" s="20"/>
      <c r="RZE50" s="20"/>
      <c r="RZF50" s="20"/>
      <c r="RZG50" s="20"/>
      <c r="RZH50" s="20"/>
      <c r="RZI50" s="20"/>
      <c r="RZJ50" s="20"/>
      <c r="RZK50" s="20"/>
      <c r="RZL50" s="20"/>
      <c r="RZM50" s="20"/>
      <c r="RZN50" s="20"/>
      <c r="RZO50" s="20"/>
      <c r="RZP50" s="20"/>
      <c r="RZQ50" s="20"/>
      <c r="RZR50" s="20"/>
      <c r="RZS50" s="20"/>
      <c r="RZT50" s="20"/>
      <c r="RZU50" s="20"/>
      <c r="RZV50" s="20"/>
      <c r="RZW50" s="20"/>
      <c r="RZX50" s="20"/>
      <c r="RZY50" s="20"/>
      <c r="RZZ50" s="20"/>
      <c r="SAA50" s="20"/>
      <c r="SAB50" s="20"/>
      <c r="SAC50" s="20"/>
      <c r="SAD50" s="20"/>
      <c r="SAE50" s="20"/>
      <c r="SAF50" s="20"/>
      <c r="SAG50" s="20"/>
      <c r="SAH50" s="20"/>
      <c r="SAI50" s="20"/>
      <c r="SAJ50" s="20"/>
      <c r="SAK50" s="20"/>
      <c r="SAL50" s="20"/>
      <c r="SAM50" s="20"/>
      <c r="SAN50" s="20"/>
      <c r="SAO50" s="20"/>
      <c r="SAP50" s="20"/>
      <c r="SAQ50" s="20"/>
      <c r="SAR50" s="20"/>
      <c r="SAS50" s="20"/>
      <c r="SAT50" s="20"/>
      <c r="SAU50" s="20"/>
      <c r="SAV50" s="20"/>
      <c r="SAW50" s="20"/>
      <c r="SAX50" s="20"/>
      <c r="SAY50" s="20"/>
      <c r="SAZ50" s="20"/>
      <c r="SBA50" s="20"/>
      <c r="SBB50" s="20"/>
      <c r="SBC50" s="20"/>
      <c r="SBD50" s="20"/>
      <c r="SBE50" s="20"/>
      <c r="SBF50" s="20"/>
      <c r="SBG50" s="20"/>
      <c r="SBH50" s="20"/>
      <c r="SBI50" s="20"/>
      <c r="SBJ50" s="20"/>
      <c r="SBK50" s="20"/>
      <c r="SBL50" s="20"/>
      <c r="SBM50" s="20"/>
      <c r="SBN50" s="20"/>
      <c r="SBO50" s="20"/>
      <c r="SBP50" s="20"/>
      <c r="SBQ50" s="20"/>
      <c r="SBR50" s="20"/>
      <c r="SBS50" s="20"/>
      <c r="SBT50" s="20"/>
      <c r="SBU50" s="20"/>
      <c r="SBV50" s="20"/>
      <c r="SBW50" s="20"/>
      <c r="SBX50" s="20"/>
      <c r="SBY50" s="20"/>
      <c r="SBZ50" s="20"/>
      <c r="SCA50" s="20"/>
      <c r="SCB50" s="20"/>
      <c r="SCC50" s="20"/>
      <c r="SCD50" s="20"/>
      <c r="SCE50" s="20"/>
      <c r="SCF50" s="20"/>
      <c r="SCG50" s="20"/>
      <c r="SCH50" s="20"/>
      <c r="SCI50" s="20"/>
      <c r="SCJ50" s="20"/>
      <c r="SCK50" s="20"/>
      <c r="SCL50" s="20"/>
      <c r="SCM50" s="20"/>
      <c r="SCN50" s="20"/>
      <c r="SCO50" s="20"/>
      <c r="SCP50" s="20"/>
      <c r="SCQ50" s="20"/>
      <c r="SCR50" s="20"/>
      <c r="SCS50" s="20"/>
      <c r="SCT50" s="20"/>
      <c r="SCU50" s="20"/>
      <c r="SCV50" s="20"/>
      <c r="SCW50" s="20"/>
      <c r="SCX50" s="20"/>
      <c r="SCY50" s="20"/>
      <c r="SCZ50" s="20"/>
      <c r="SDA50" s="20"/>
      <c r="SDB50" s="20"/>
      <c r="SDC50" s="20"/>
      <c r="SDD50" s="20"/>
      <c r="SDE50" s="20"/>
      <c r="SDF50" s="20"/>
      <c r="SDG50" s="20"/>
      <c r="SDH50" s="20"/>
      <c r="SDI50" s="20"/>
      <c r="SDJ50" s="20"/>
      <c r="SDK50" s="20"/>
      <c r="SDL50" s="20"/>
      <c r="SDM50" s="20"/>
      <c r="SDN50" s="20"/>
      <c r="SDO50" s="20"/>
      <c r="SDP50" s="20"/>
      <c r="SDQ50" s="20"/>
      <c r="SDR50" s="20"/>
      <c r="SDS50" s="20"/>
      <c r="SDT50" s="20"/>
      <c r="SDU50" s="20"/>
      <c r="SDV50" s="20"/>
      <c r="SDW50" s="20"/>
      <c r="SDX50" s="20"/>
      <c r="SDY50" s="20"/>
      <c r="SDZ50" s="20"/>
      <c r="SEA50" s="20"/>
      <c r="SEB50" s="20"/>
      <c r="SEC50" s="20"/>
      <c r="SED50" s="20"/>
      <c r="SEE50" s="20"/>
      <c r="SEF50" s="20"/>
      <c r="SEG50" s="20"/>
      <c r="SEH50" s="20"/>
      <c r="SEI50" s="20"/>
      <c r="SEJ50" s="20"/>
      <c r="SEK50" s="20"/>
      <c r="SEL50" s="20"/>
      <c r="SEM50" s="20"/>
      <c r="SEN50" s="20"/>
      <c r="SEO50" s="20"/>
      <c r="SEP50" s="20"/>
      <c r="SEQ50" s="20"/>
      <c r="SER50" s="20"/>
      <c r="SES50" s="20"/>
      <c r="SET50" s="20"/>
      <c r="SEU50" s="20"/>
      <c r="SEV50" s="20"/>
      <c r="SEW50" s="20"/>
      <c r="SEX50" s="20"/>
      <c r="SEY50" s="20"/>
      <c r="SEZ50" s="20"/>
      <c r="SFA50" s="20"/>
      <c r="SFB50" s="20"/>
      <c r="SFC50" s="20"/>
      <c r="SFD50" s="20"/>
      <c r="SFE50" s="20"/>
      <c r="SFF50" s="20"/>
      <c r="SFG50" s="20"/>
      <c r="SFH50" s="20"/>
      <c r="SFI50" s="20"/>
      <c r="SFJ50" s="20"/>
      <c r="SFK50" s="20"/>
      <c r="SFL50" s="20"/>
      <c r="SFM50" s="20"/>
      <c r="SFN50" s="20"/>
      <c r="SFO50" s="20"/>
      <c r="SFP50" s="20"/>
      <c r="SFQ50" s="20"/>
      <c r="SFR50" s="20"/>
      <c r="SFS50" s="20"/>
      <c r="SFT50" s="20"/>
      <c r="SFU50" s="20"/>
      <c r="SFV50" s="20"/>
      <c r="SFW50" s="20"/>
      <c r="SFX50" s="20"/>
      <c r="SFY50" s="20"/>
      <c r="SFZ50" s="20"/>
      <c r="SGA50" s="20"/>
      <c r="SGB50" s="20"/>
      <c r="SGC50" s="20"/>
      <c r="SGD50" s="20"/>
      <c r="SGE50" s="20"/>
      <c r="SGF50" s="20"/>
      <c r="SGG50" s="20"/>
      <c r="SGH50" s="20"/>
      <c r="SGI50" s="20"/>
      <c r="SGJ50" s="20"/>
      <c r="SGK50" s="20"/>
      <c r="SGL50" s="20"/>
      <c r="SGM50" s="20"/>
      <c r="SGN50" s="20"/>
      <c r="SGO50" s="20"/>
      <c r="SGP50" s="20"/>
      <c r="SGQ50" s="20"/>
      <c r="SGR50" s="20"/>
      <c r="SGS50" s="20"/>
      <c r="SGT50" s="20"/>
      <c r="SGU50" s="20"/>
      <c r="SGV50" s="20"/>
      <c r="SGW50" s="20"/>
      <c r="SGX50" s="20"/>
      <c r="SGY50" s="20"/>
      <c r="SGZ50" s="20"/>
      <c r="SHA50" s="20"/>
      <c r="SHB50" s="20"/>
      <c r="SHC50" s="20"/>
      <c r="SHD50" s="20"/>
      <c r="SHE50" s="20"/>
      <c r="SHF50" s="20"/>
      <c r="SHG50" s="20"/>
      <c r="SHH50" s="20"/>
      <c r="SHI50" s="20"/>
      <c r="SHJ50" s="20"/>
      <c r="SHK50" s="20"/>
      <c r="SHL50" s="20"/>
      <c r="SHM50" s="20"/>
      <c r="SHN50" s="20"/>
      <c r="SHO50" s="20"/>
      <c r="SHP50" s="20"/>
      <c r="SHQ50" s="20"/>
      <c r="SHR50" s="20"/>
      <c r="SHS50" s="20"/>
      <c r="SHT50" s="20"/>
      <c r="SHU50" s="20"/>
      <c r="SHV50" s="20"/>
      <c r="SHW50" s="20"/>
      <c r="SHX50" s="20"/>
      <c r="SHY50" s="20"/>
      <c r="SHZ50" s="20"/>
      <c r="SIA50" s="20"/>
      <c r="SIB50" s="20"/>
      <c r="SIC50" s="20"/>
      <c r="SID50" s="20"/>
      <c r="SIE50" s="20"/>
      <c r="SIF50" s="20"/>
      <c r="SIG50" s="20"/>
      <c r="SIH50" s="20"/>
      <c r="SII50" s="20"/>
      <c r="SIJ50" s="20"/>
      <c r="SIK50" s="20"/>
      <c r="SIL50" s="20"/>
      <c r="SIM50" s="20"/>
      <c r="SIN50" s="20"/>
      <c r="SIO50" s="20"/>
      <c r="SIP50" s="20"/>
      <c r="SIQ50" s="20"/>
      <c r="SIR50" s="20"/>
      <c r="SIS50" s="20"/>
      <c r="SIT50" s="20"/>
      <c r="SIU50" s="20"/>
      <c r="SIV50" s="20"/>
      <c r="SIW50" s="20"/>
      <c r="SIX50" s="20"/>
      <c r="SIY50" s="20"/>
      <c r="SIZ50" s="20"/>
      <c r="SJA50" s="20"/>
      <c r="SJB50" s="20"/>
      <c r="SJC50" s="20"/>
      <c r="SJD50" s="20"/>
      <c r="SJE50" s="20"/>
      <c r="SJF50" s="20"/>
      <c r="SJG50" s="20"/>
      <c r="SJH50" s="20"/>
      <c r="SJI50" s="20"/>
      <c r="SJJ50" s="20"/>
      <c r="SJK50" s="20"/>
      <c r="SJL50" s="20"/>
      <c r="SJM50" s="20"/>
      <c r="SJN50" s="20"/>
      <c r="SJO50" s="20"/>
      <c r="SJP50" s="20"/>
      <c r="SJQ50" s="20"/>
      <c r="SJR50" s="20"/>
      <c r="SJS50" s="20"/>
      <c r="SJT50" s="20"/>
      <c r="SJU50" s="20"/>
      <c r="SJV50" s="20"/>
      <c r="SJW50" s="20"/>
      <c r="SJX50" s="20"/>
      <c r="SJY50" s="20"/>
      <c r="SJZ50" s="20"/>
      <c r="SKA50" s="20"/>
      <c r="SKB50" s="20"/>
      <c r="SKC50" s="20"/>
      <c r="SKD50" s="20"/>
      <c r="SKE50" s="20"/>
      <c r="SKF50" s="20"/>
      <c r="SKG50" s="20"/>
      <c r="SKH50" s="20"/>
      <c r="SKI50" s="20"/>
      <c r="SKJ50" s="20"/>
      <c r="SKK50" s="20"/>
      <c r="SKL50" s="20"/>
      <c r="SKM50" s="20"/>
      <c r="SKN50" s="20"/>
      <c r="SKO50" s="20"/>
      <c r="SKP50" s="20"/>
      <c r="SKQ50" s="20"/>
      <c r="SKR50" s="20"/>
      <c r="SKS50" s="20"/>
      <c r="SKT50" s="20"/>
      <c r="SKU50" s="20"/>
      <c r="SKV50" s="20"/>
      <c r="SKW50" s="20"/>
      <c r="SKX50" s="20"/>
      <c r="SKY50" s="20"/>
      <c r="SKZ50" s="20"/>
      <c r="SLA50" s="20"/>
      <c r="SLB50" s="20"/>
      <c r="SLC50" s="20"/>
      <c r="SLD50" s="20"/>
      <c r="SLE50" s="20"/>
      <c r="SLF50" s="20"/>
      <c r="SLG50" s="20"/>
      <c r="SLH50" s="20"/>
      <c r="SLI50" s="20"/>
      <c r="SLJ50" s="20"/>
      <c r="SLK50" s="20"/>
      <c r="SLL50" s="20"/>
      <c r="SLM50" s="20"/>
      <c r="SLN50" s="20"/>
      <c r="SLO50" s="20"/>
      <c r="SLP50" s="20"/>
      <c r="SLQ50" s="20"/>
      <c r="SLR50" s="20"/>
      <c r="SLS50" s="20"/>
      <c r="SLT50" s="20"/>
      <c r="SLU50" s="20"/>
      <c r="SLV50" s="20"/>
      <c r="SLW50" s="20"/>
      <c r="SLX50" s="20"/>
      <c r="SLY50" s="20"/>
      <c r="SLZ50" s="20"/>
      <c r="SMA50" s="20"/>
      <c r="SMB50" s="20"/>
      <c r="SMC50" s="20"/>
      <c r="SMD50" s="20"/>
      <c r="SME50" s="20"/>
      <c r="SMF50" s="20"/>
      <c r="SMG50" s="20"/>
      <c r="SMH50" s="20"/>
      <c r="SMI50" s="20"/>
      <c r="SMJ50" s="20"/>
      <c r="SMK50" s="20"/>
      <c r="SML50" s="20"/>
      <c r="SMM50" s="20"/>
      <c r="SMN50" s="20"/>
      <c r="SMO50" s="20"/>
      <c r="SMP50" s="20"/>
      <c r="SMQ50" s="20"/>
      <c r="SMR50" s="20"/>
      <c r="SMS50" s="20"/>
      <c r="SMT50" s="20"/>
      <c r="SMU50" s="20"/>
      <c r="SMV50" s="20"/>
      <c r="SMW50" s="20"/>
      <c r="SMX50" s="20"/>
      <c r="SMY50" s="20"/>
      <c r="SMZ50" s="20"/>
      <c r="SNA50" s="20"/>
      <c r="SNB50" s="20"/>
      <c r="SNC50" s="20"/>
      <c r="SND50" s="20"/>
      <c r="SNE50" s="20"/>
      <c r="SNF50" s="20"/>
      <c r="SNG50" s="20"/>
      <c r="SNH50" s="20"/>
      <c r="SNI50" s="20"/>
      <c r="SNJ50" s="20"/>
      <c r="SNK50" s="20"/>
      <c r="SNL50" s="20"/>
      <c r="SNM50" s="20"/>
      <c r="SNN50" s="20"/>
      <c r="SNO50" s="20"/>
      <c r="SNP50" s="20"/>
      <c r="SNQ50" s="20"/>
      <c r="SNR50" s="20"/>
      <c r="SNS50" s="20"/>
      <c r="SNT50" s="20"/>
      <c r="SNU50" s="20"/>
      <c r="SNV50" s="20"/>
      <c r="SNW50" s="20"/>
      <c r="SNX50" s="20"/>
      <c r="SNY50" s="20"/>
      <c r="SNZ50" s="20"/>
      <c r="SOA50" s="20"/>
      <c r="SOB50" s="20"/>
      <c r="SOC50" s="20"/>
      <c r="SOD50" s="20"/>
      <c r="SOE50" s="20"/>
      <c r="SOF50" s="20"/>
      <c r="SOG50" s="20"/>
      <c r="SOH50" s="20"/>
      <c r="SOI50" s="20"/>
      <c r="SOJ50" s="20"/>
      <c r="SOK50" s="20"/>
      <c r="SOL50" s="20"/>
      <c r="SOM50" s="20"/>
      <c r="SON50" s="20"/>
      <c r="SOO50" s="20"/>
      <c r="SOP50" s="20"/>
      <c r="SOQ50" s="20"/>
      <c r="SOR50" s="20"/>
      <c r="SOS50" s="20"/>
      <c r="SOT50" s="20"/>
      <c r="SOU50" s="20"/>
      <c r="SOV50" s="20"/>
      <c r="SOW50" s="20"/>
      <c r="SOX50" s="20"/>
      <c r="SOY50" s="20"/>
      <c r="SOZ50" s="20"/>
      <c r="SPA50" s="20"/>
      <c r="SPB50" s="20"/>
      <c r="SPC50" s="20"/>
      <c r="SPD50" s="20"/>
      <c r="SPE50" s="20"/>
      <c r="SPF50" s="20"/>
      <c r="SPG50" s="20"/>
      <c r="SPH50" s="20"/>
      <c r="SPI50" s="20"/>
      <c r="SPJ50" s="20"/>
      <c r="SPK50" s="20"/>
      <c r="SPL50" s="20"/>
      <c r="SPM50" s="20"/>
      <c r="SPN50" s="20"/>
      <c r="SPO50" s="20"/>
      <c r="SPP50" s="20"/>
      <c r="SPQ50" s="20"/>
      <c r="SPR50" s="20"/>
      <c r="SPS50" s="20"/>
      <c r="SPT50" s="20"/>
      <c r="SPU50" s="20"/>
      <c r="SPV50" s="20"/>
      <c r="SPW50" s="20"/>
      <c r="SPX50" s="20"/>
      <c r="SPY50" s="20"/>
      <c r="SPZ50" s="20"/>
      <c r="SQA50" s="20"/>
      <c r="SQB50" s="20"/>
      <c r="SQC50" s="20"/>
      <c r="SQD50" s="20"/>
      <c r="SQE50" s="20"/>
      <c r="SQF50" s="20"/>
      <c r="SQG50" s="20"/>
      <c r="SQH50" s="20"/>
      <c r="SQI50" s="20"/>
      <c r="SQJ50" s="20"/>
      <c r="SQK50" s="20"/>
      <c r="SQL50" s="20"/>
      <c r="SQM50" s="20"/>
      <c r="SQN50" s="20"/>
      <c r="SQO50" s="20"/>
      <c r="SQP50" s="20"/>
      <c r="SQQ50" s="20"/>
      <c r="SQR50" s="20"/>
      <c r="SQS50" s="20"/>
      <c r="SQT50" s="20"/>
      <c r="SQU50" s="20"/>
      <c r="SQV50" s="20"/>
      <c r="SQW50" s="20"/>
      <c r="SQX50" s="20"/>
      <c r="SQY50" s="20"/>
      <c r="SQZ50" s="20"/>
      <c r="SRA50" s="20"/>
      <c r="SRB50" s="20"/>
      <c r="SRC50" s="20"/>
      <c r="SRD50" s="20"/>
      <c r="SRE50" s="20"/>
      <c r="SRF50" s="20"/>
      <c r="SRG50" s="20"/>
      <c r="SRH50" s="20"/>
      <c r="SRI50" s="20"/>
      <c r="SRJ50" s="20"/>
      <c r="SRK50" s="20"/>
      <c r="SRL50" s="20"/>
      <c r="SRM50" s="20"/>
      <c r="SRN50" s="20"/>
      <c r="SRO50" s="20"/>
      <c r="SRP50" s="20"/>
      <c r="SRQ50" s="20"/>
      <c r="SRR50" s="20"/>
      <c r="SRS50" s="20"/>
      <c r="SRT50" s="20"/>
      <c r="SRU50" s="20"/>
      <c r="SRV50" s="20"/>
      <c r="SRW50" s="20"/>
      <c r="SRX50" s="20"/>
      <c r="SRY50" s="20"/>
      <c r="SRZ50" s="20"/>
      <c r="SSA50" s="20"/>
      <c r="SSB50" s="20"/>
      <c r="SSC50" s="20"/>
      <c r="SSD50" s="20"/>
      <c r="SSE50" s="20"/>
      <c r="SSF50" s="20"/>
      <c r="SSG50" s="20"/>
      <c r="SSH50" s="20"/>
      <c r="SSI50" s="20"/>
      <c r="SSJ50" s="20"/>
      <c r="SSK50" s="20"/>
      <c r="SSL50" s="20"/>
      <c r="SSM50" s="20"/>
      <c r="SSN50" s="20"/>
      <c r="SSO50" s="20"/>
      <c r="SSP50" s="20"/>
      <c r="SSQ50" s="20"/>
      <c r="SSR50" s="20"/>
      <c r="SSS50" s="20"/>
      <c r="SST50" s="20"/>
      <c r="SSU50" s="20"/>
      <c r="SSV50" s="20"/>
      <c r="SSW50" s="20"/>
      <c r="SSX50" s="20"/>
      <c r="SSY50" s="20"/>
      <c r="SSZ50" s="20"/>
      <c r="STA50" s="20"/>
      <c r="STB50" s="20"/>
      <c r="STC50" s="20"/>
      <c r="STD50" s="20"/>
      <c r="STE50" s="20"/>
      <c r="STF50" s="20"/>
      <c r="STG50" s="20"/>
      <c r="STH50" s="20"/>
      <c r="STI50" s="20"/>
      <c r="STJ50" s="20"/>
      <c r="STK50" s="20"/>
      <c r="STL50" s="20"/>
      <c r="STM50" s="20"/>
      <c r="STN50" s="20"/>
      <c r="STO50" s="20"/>
      <c r="STP50" s="20"/>
      <c r="STQ50" s="20"/>
      <c r="STR50" s="20"/>
      <c r="STS50" s="20"/>
      <c r="STT50" s="20"/>
      <c r="STU50" s="20"/>
      <c r="STV50" s="20"/>
      <c r="STW50" s="20"/>
      <c r="STX50" s="20"/>
      <c r="STY50" s="20"/>
      <c r="STZ50" s="20"/>
      <c r="SUA50" s="20"/>
      <c r="SUB50" s="20"/>
      <c r="SUC50" s="20"/>
      <c r="SUD50" s="20"/>
      <c r="SUE50" s="20"/>
      <c r="SUF50" s="20"/>
      <c r="SUG50" s="20"/>
      <c r="SUH50" s="20"/>
      <c r="SUI50" s="20"/>
      <c r="SUJ50" s="20"/>
      <c r="SUK50" s="20"/>
      <c r="SUL50" s="20"/>
      <c r="SUM50" s="20"/>
      <c r="SUN50" s="20"/>
      <c r="SUO50" s="20"/>
      <c r="SUP50" s="20"/>
      <c r="SUQ50" s="20"/>
      <c r="SUR50" s="20"/>
      <c r="SUS50" s="20"/>
      <c r="SUT50" s="20"/>
      <c r="SUU50" s="20"/>
      <c r="SUV50" s="20"/>
      <c r="SUW50" s="20"/>
      <c r="SUX50" s="20"/>
      <c r="SUY50" s="20"/>
      <c r="SUZ50" s="20"/>
      <c r="SVA50" s="20"/>
      <c r="SVB50" s="20"/>
      <c r="SVC50" s="20"/>
      <c r="SVD50" s="20"/>
      <c r="SVE50" s="20"/>
      <c r="SVF50" s="20"/>
      <c r="SVG50" s="20"/>
      <c r="SVH50" s="20"/>
      <c r="SVI50" s="20"/>
      <c r="SVJ50" s="20"/>
      <c r="SVK50" s="20"/>
      <c r="SVL50" s="20"/>
      <c r="SVM50" s="20"/>
      <c r="SVN50" s="20"/>
      <c r="SVO50" s="20"/>
      <c r="SVP50" s="20"/>
      <c r="SVQ50" s="20"/>
      <c r="SVR50" s="20"/>
      <c r="SVS50" s="20"/>
      <c r="SVT50" s="20"/>
      <c r="SVU50" s="20"/>
      <c r="SVV50" s="20"/>
      <c r="SVW50" s="20"/>
      <c r="SVX50" s="20"/>
      <c r="SVY50" s="20"/>
      <c r="SVZ50" s="20"/>
      <c r="SWA50" s="20"/>
      <c r="SWB50" s="20"/>
      <c r="SWC50" s="20"/>
      <c r="SWD50" s="20"/>
      <c r="SWE50" s="20"/>
      <c r="SWF50" s="20"/>
      <c r="SWG50" s="20"/>
      <c r="SWH50" s="20"/>
      <c r="SWI50" s="20"/>
      <c r="SWJ50" s="20"/>
      <c r="SWK50" s="20"/>
      <c r="SWL50" s="20"/>
      <c r="SWM50" s="20"/>
      <c r="SWN50" s="20"/>
      <c r="SWO50" s="20"/>
      <c r="SWP50" s="20"/>
      <c r="SWQ50" s="20"/>
      <c r="SWR50" s="20"/>
      <c r="SWS50" s="20"/>
      <c r="SWT50" s="20"/>
      <c r="SWU50" s="20"/>
      <c r="SWV50" s="20"/>
      <c r="SWW50" s="20"/>
      <c r="SWX50" s="20"/>
      <c r="SWY50" s="20"/>
      <c r="SWZ50" s="20"/>
      <c r="SXA50" s="20"/>
      <c r="SXB50" s="20"/>
      <c r="SXC50" s="20"/>
      <c r="SXD50" s="20"/>
      <c r="SXE50" s="20"/>
      <c r="SXF50" s="20"/>
      <c r="SXG50" s="20"/>
      <c r="SXH50" s="20"/>
      <c r="SXI50" s="20"/>
      <c r="SXJ50" s="20"/>
      <c r="SXK50" s="20"/>
      <c r="SXL50" s="20"/>
      <c r="SXM50" s="20"/>
      <c r="SXN50" s="20"/>
      <c r="SXO50" s="20"/>
      <c r="SXP50" s="20"/>
      <c r="SXQ50" s="20"/>
      <c r="SXR50" s="20"/>
      <c r="SXS50" s="20"/>
      <c r="SXT50" s="20"/>
      <c r="SXU50" s="20"/>
      <c r="SXV50" s="20"/>
      <c r="SXW50" s="20"/>
      <c r="SXX50" s="20"/>
      <c r="SXY50" s="20"/>
      <c r="SXZ50" s="20"/>
      <c r="SYA50" s="20"/>
      <c r="SYB50" s="20"/>
      <c r="SYC50" s="20"/>
      <c r="SYD50" s="20"/>
      <c r="SYE50" s="20"/>
      <c r="SYF50" s="20"/>
      <c r="SYG50" s="20"/>
      <c r="SYH50" s="20"/>
      <c r="SYI50" s="20"/>
      <c r="SYJ50" s="20"/>
      <c r="SYK50" s="20"/>
      <c r="SYL50" s="20"/>
      <c r="SYM50" s="20"/>
      <c r="SYN50" s="20"/>
      <c r="SYO50" s="20"/>
      <c r="SYP50" s="20"/>
      <c r="SYQ50" s="20"/>
      <c r="SYR50" s="20"/>
      <c r="SYS50" s="20"/>
      <c r="SYT50" s="20"/>
      <c r="SYU50" s="20"/>
      <c r="SYV50" s="20"/>
      <c r="SYW50" s="20"/>
      <c r="SYX50" s="20"/>
      <c r="SYY50" s="20"/>
      <c r="SYZ50" s="20"/>
      <c r="SZA50" s="20"/>
      <c r="SZB50" s="20"/>
      <c r="SZC50" s="20"/>
      <c r="SZD50" s="20"/>
      <c r="SZE50" s="20"/>
      <c r="SZF50" s="20"/>
      <c r="SZG50" s="20"/>
      <c r="SZH50" s="20"/>
      <c r="SZI50" s="20"/>
      <c r="SZJ50" s="20"/>
      <c r="SZK50" s="20"/>
      <c r="SZL50" s="20"/>
      <c r="SZM50" s="20"/>
      <c r="SZN50" s="20"/>
      <c r="SZO50" s="20"/>
      <c r="SZP50" s="20"/>
      <c r="SZQ50" s="20"/>
      <c r="SZR50" s="20"/>
      <c r="SZS50" s="20"/>
      <c r="SZT50" s="20"/>
      <c r="SZU50" s="20"/>
      <c r="SZV50" s="20"/>
      <c r="SZW50" s="20"/>
      <c r="SZX50" s="20"/>
      <c r="SZY50" s="20"/>
      <c r="SZZ50" s="20"/>
      <c r="TAA50" s="20"/>
      <c r="TAB50" s="20"/>
      <c r="TAC50" s="20"/>
      <c r="TAD50" s="20"/>
      <c r="TAE50" s="20"/>
      <c r="TAF50" s="20"/>
      <c r="TAG50" s="20"/>
      <c r="TAH50" s="20"/>
      <c r="TAI50" s="20"/>
      <c r="TAJ50" s="20"/>
      <c r="TAK50" s="20"/>
      <c r="TAL50" s="20"/>
      <c r="TAM50" s="20"/>
      <c r="TAN50" s="20"/>
      <c r="TAO50" s="20"/>
      <c r="TAP50" s="20"/>
      <c r="TAQ50" s="20"/>
      <c r="TAR50" s="20"/>
      <c r="TAS50" s="20"/>
      <c r="TAT50" s="20"/>
      <c r="TAU50" s="20"/>
      <c r="TAV50" s="20"/>
      <c r="TAW50" s="20"/>
      <c r="TAX50" s="20"/>
      <c r="TAY50" s="20"/>
      <c r="TAZ50" s="20"/>
      <c r="TBA50" s="20"/>
      <c r="TBB50" s="20"/>
      <c r="TBC50" s="20"/>
      <c r="TBD50" s="20"/>
      <c r="TBE50" s="20"/>
      <c r="TBF50" s="20"/>
      <c r="TBG50" s="20"/>
      <c r="TBH50" s="20"/>
      <c r="TBI50" s="20"/>
      <c r="TBJ50" s="20"/>
      <c r="TBK50" s="20"/>
      <c r="TBL50" s="20"/>
      <c r="TBM50" s="20"/>
      <c r="TBN50" s="20"/>
      <c r="TBO50" s="20"/>
      <c r="TBP50" s="20"/>
      <c r="TBQ50" s="20"/>
      <c r="TBR50" s="20"/>
      <c r="TBS50" s="20"/>
      <c r="TBT50" s="20"/>
      <c r="TBU50" s="20"/>
      <c r="TBV50" s="20"/>
      <c r="TBW50" s="20"/>
      <c r="TBX50" s="20"/>
      <c r="TBY50" s="20"/>
      <c r="TBZ50" s="20"/>
      <c r="TCA50" s="20"/>
      <c r="TCB50" s="20"/>
      <c r="TCC50" s="20"/>
      <c r="TCD50" s="20"/>
      <c r="TCE50" s="20"/>
      <c r="TCF50" s="20"/>
      <c r="TCG50" s="20"/>
      <c r="TCH50" s="20"/>
      <c r="TCI50" s="20"/>
      <c r="TCJ50" s="20"/>
      <c r="TCK50" s="20"/>
      <c r="TCL50" s="20"/>
      <c r="TCM50" s="20"/>
      <c r="TCN50" s="20"/>
      <c r="TCO50" s="20"/>
      <c r="TCP50" s="20"/>
      <c r="TCQ50" s="20"/>
      <c r="TCR50" s="20"/>
      <c r="TCS50" s="20"/>
      <c r="TCT50" s="20"/>
      <c r="TCU50" s="20"/>
      <c r="TCV50" s="20"/>
      <c r="TCW50" s="20"/>
      <c r="TCX50" s="20"/>
      <c r="TCY50" s="20"/>
      <c r="TCZ50" s="20"/>
      <c r="TDA50" s="20"/>
      <c r="TDB50" s="20"/>
      <c r="TDC50" s="20"/>
      <c r="TDD50" s="20"/>
      <c r="TDE50" s="20"/>
      <c r="TDF50" s="20"/>
      <c r="TDG50" s="20"/>
      <c r="TDH50" s="20"/>
      <c r="TDI50" s="20"/>
      <c r="TDJ50" s="20"/>
      <c r="TDK50" s="20"/>
      <c r="TDL50" s="20"/>
      <c r="TDM50" s="20"/>
      <c r="TDN50" s="20"/>
      <c r="TDO50" s="20"/>
      <c r="TDP50" s="20"/>
      <c r="TDQ50" s="20"/>
      <c r="TDR50" s="20"/>
      <c r="TDS50" s="20"/>
      <c r="TDT50" s="20"/>
      <c r="TDU50" s="20"/>
      <c r="TDV50" s="20"/>
      <c r="TDW50" s="20"/>
      <c r="TDX50" s="20"/>
      <c r="TDY50" s="20"/>
      <c r="TDZ50" s="20"/>
      <c r="TEA50" s="20"/>
      <c r="TEB50" s="20"/>
      <c r="TEC50" s="20"/>
      <c r="TED50" s="20"/>
      <c r="TEE50" s="20"/>
      <c r="TEF50" s="20"/>
      <c r="TEG50" s="20"/>
      <c r="TEH50" s="20"/>
      <c r="TEI50" s="20"/>
      <c r="TEJ50" s="20"/>
      <c r="TEK50" s="20"/>
      <c r="TEL50" s="20"/>
      <c r="TEM50" s="20"/>
      <c r="TEN50" s="20"/>
      <c r="TEO50" s="20"/>
      <c r="TEP50" s="20"/>
      <c r="TEQ50" s="20"/>
      <c r="TER50" s="20"/>
      <c r="TES50" s="20"/>
      <c r="TET50" s="20"/>
      <c r="TEU50" s="20"/>
      <c r="TEV50" s="20"/>
      <c r="TEW50" s="20"/>
      <c r="TEX50" s="20"/>
      <c r="TEY50" s="20"/>
      <c r="TEZ50" s="20"/>
      <c r="TFA50" s="20"/>
      <c r="TFB50" s="20"/>
      <c r="TFC50" s="20"/>
      <c r="TFD50" s="20"/>
      <c r="TFE50" s="20"/>
      <c r="TFF50" s="20"/>
      <c r="TFG50" s="20"/>
      <c r="TFH50" s="20"/>
      <c r="TFI50" s="20"/>
      <c r="TFJ50" s="20"/>
      <c r="TFK50" s="20"/>
      <c r="TFL50" s="20"/>
      <c r="TFM50" s="20"/>
      <c r="TFN50" s="20"/>
      <c r="TFO50" s="20"/>
      <c r="TFP50" s="20"/>
      <c r="TFQ50" s="20"/>
      <c r="TFR50" s="20"/>
      <c r="TFS50" s="20"/>
      <c r="TFT50" s="20"/>
      <c r="TFU50" s="20"/>
      <c r="TFV50" s="20"/>
      <c r="TFW50" s="20"/>
      <c r="TFX50" s="20"/>
      <c r="TFY50" s="20"/>
      <c r="TFZ50" s="20"/>
      <c r="TGA50" s="20"/>
      <c r="TGB50" s="20"/>
      <c r="TGC50" s="20"/>
      <c r="TGD50" s="20"/>
      <c r="TGE50" s="20"/>
      <c r="TGF50" s="20"/>
      <c r="TGG50" s="20"/>
      <c r="TGH50" s="20"/>
      <c r="TGI50" s="20"/>
      <c r="TGJ50" s="20"/>
      <c r="TGK50" s="20"/>
      <c r="TGL50" s="20"/>
      <c r="TGM50" s="20"/>
      <c r="TGN50" s="20"/>
      <c r="TGO50" s="20"/>
      <c r="TGP50" s="20"/>
      <c r="TGQ50" s="20"/>
      <c r="TGR50" s="20"/>
      <c r="TGS50" s="20"/>
      <c r="TGT50" s="20"/>
      <c r="TGU50" s="20"/>
      <c r="TGV50" s="20"/>
      <c r="TGW50" s="20"/>
      <c r="TGX50" s="20"/>
      <c r="TGY50" s="20"/>
      <c r="TGZ50" s="20"/>
      <c r="THA50" s="20"/>
      <c r="THB50" s="20"/>
      <c r="THC50" s="20"/>
      <c r="THD50" s="20"/>
      <c r="THE50" s="20"/>
      <c r="THF50" s="20"/>
      <c r="THG50" s="20"/>
      <c r="THH50" s="20"/>
      <c r="THI50" s="20"/>
      <c r="THJ50" s="20"/>
      <c r="THK50" s="20"/>
      <c r="THL50" s="20"/>
      <c r="THM50" s="20"/>
      <c r="THN50" s="20"/>
      <c r="THO50" s="20"/>
      <c r="THP50" s="20"/>
      <c r="THQ50" s="20"/>
      <c r="THR50" s="20"/>
      <c r="THS50" s="20"/>
      <c r="THT50" s="20"/>
      <c r="THU50" s="20"/>
      <c r="THV50" s="20"/>
      <c r="THW50" s="20"/>
      <c r="THX50" s="20"/>
      <c r="THY50" s="20"/>
      <c r="THZ50" s="20"/>
      <c r="TIA50" s="20"/>
      <c r="TIB50" s="20"/>
      <c r="TIC50" s="20"/>
      <c r="TID50" s="20"/>
      <c r="TIE50" s="20"/>
      <c r="TIF50" s="20"/>
      <c r="TIG50" s="20"/>
      <c r="TIH50" s="20"/>
      <c r="TII50" s="20"/>
      <c r="TIJ50" s="20"/>
      <c r="TIK50" s="20"/>
      <c r="TIL50" s="20"/>
      <c r="TIM50" s="20"/>
      <c r="TIN50" s="20"/>
      <c r="TIO50" s="20"/>
      <c r="TIP50" s="20"/>
      <c r="TIQ50" s="20"/>
      <c r="TIR50" s="20"/>
      <c r="TIS50" s="20"/>
      <c r="TIT50" s="20"/>
      <c r="TIU50" s="20"/>
      <c r="TIV50" s="20"/>
      <c r="TIW50" s="20"/>
      <c r="TIX50" s="20"/>
      <c r="TIY50" s="20"/>
      <c r="TIZ50" s="20"/>
      <c r="TJA50" s="20"/>
      <c r="TJB50" s="20"/>
      <c r="TJC50" s="20"/>
      <c r="TJD50" s="20"/>
      <c r="TJE50" s="20"/>
      <c r="TJF50" s="20"/>
      <c r="TJG50" s="20"/>
      <c r="TJH50" s="20"/>
      <c r="TJI50" s="20"/>
      <c r="TJJ50" s="20"/>
      <c r="TJK50" s="20"/>
      <c r="TJL50" s="20"/>
      <c r="TJM50" s="20"/>
      <c r="TJN50" s="20"/>
      <c r="TJO50" s="20"/>
      <c r="TJP50" s="20"/>
      <c r="TJQ50" s="20"/>
      <c r="TJR50" s="20"/>
      <c r="TJS50" s="20"/>
      <c r="TJT50" s="20"/>
      <c r="TJU50" s="20"/>
      <c r="TJV50" s="20"/>
      <c r="TJW50" s="20"/>
      <c r="TJX50" s="20"/>
      <c r="TJY50" s="20"/>
      <c r="TJZ50" s="20"/>
      <c r="TKA50" s="20"/>
      <c r="TKB50" s="20"/>
      <c r="TKC50" s="20"/>
      <c r="TKD50" s="20"/>
      <c r="TKE50" s="20"/>
      <c r="TKF50" s="20"/>
      <c r="TKG50" s="20"/>
      <c r="TKH50" s="20"/>
      <c r="TKI50" s="20"/>
      <c r="TKJ50" s="20"/>
      <c r="TKK50" s="20"/>
      <c r="TKL50" s="20"/>
      <c r="TKM50" s="20"/>
      <c r="TKN50" s="20"/>
      <c r="TKO50" s="20"/>
      <c r="TKP50" s="20"/>
      <c r="TKQ50" s="20"/>
      <c r="TKR50" s="20"/>
      <c r="TKS50" s="20"/>
      <c r="TKT50" s="20"/>
      <c r="TKU50" s="20"/>
      <c r="TKV50" s="20"/>
      <c r="TKW50" s="20"/>
      <c r="TKX50" s="20"/>
      <c r="TKY50" s="20"/>
      <c r="TKZ50" s="20"/>
      <c r="TLA50" s="20"/>
      <c r="TLB50" s="20"/>
      <c r="TLC50" s="20"/>
      <c r="TLD50" s="20"/>
      <c r="TLE50" s="20"/>
      <c r="TLF50" s="20"/>
      <c r="TLG50" s="20"/>
      <c r="TLH50" s="20"/>
      <c r="TLI50" s="20"/>
      <c r="TLJ50" s="20"/>
      <c r="TLK50" s="20"/>
      <c r="TLL50" s="20"/>
      <c r="TLM50" s="20"/>
      <c r="TLN50" s="20"/>
      <c r="TLO50" s="20"/>
      <c r="TLP50" s="20"/>
      <c r="TLQ50" s="20"/>
      <c r="TLR50" s="20"/>
      <c r="TLS50" s="20"/>
      <c r="TLT50" s="20"/>
      <c r="TLU50" s="20"/>
      <c r="TLV50" s="20"/>
      <c r="TLW50" s="20"/>
      <c r="TLX50" s="20"/>
      <c r="TLY50" s="20"/>
      <c r="TLZ50" s="20"/>
      <c r="TMA50" s="20"/>
      <c r="TMB50" s="20"/>
      <c r="TMC50" s="20"/>
      <c r="TMD50" s="20"/>
      <c r="TME50" s="20"/>
      <c r="TMF50" s="20"/>
      <c r="TMG50" s="20"/>
      <c r="TMH50" s="20"/>
      <c r="TMI50" s="20"/>
      <c r="TMJ50" s="20"/>
      <c r="TMK50" s="20"/>
      <c r="TML50" s="20"/>
      <c r="TMM50" s="20"/>
      <c r="TMN50" s="20"/>
      <c r="TMO50" s="20"/>
      <c r="TMP50" s="20"/>
      <c r="TMQ50" s="20"/>
      <c r="TMR50" s="20"/>
      <c r="TMS50" s="20"/>
      <c r="TMT50" s="20"/>
      <c r="TMU50" s="20"/>
      <c r="TMV50" s="20"/>
      <c r="TMW50" s="20"/>
      <c r="TMX50" s="20"/>
      <c r="TMY50" s="20"/>
      <c r="TMZ50" s="20"/>
      <c r="TNA50" s="20"/>
      <c r="TNB50" s="20"/>
      <c r="TNC50" s="20"/>
      <c r="TND50" s="20"/>
      <c r="TNE50" s="20"/>
      <c r="TNF50" s="20"/>
      <c r="TNG50" s="20"/>
      <c r="TNH50" s="20"/>
      <c r="TNI50" s="20"/>
      <c r="TNJ50" s="20"/>
      <c r="TNK50" s="20"/>
      <c r="TNL50" s="20"/>
      <c r="TNM50" s="20"/>
      <c r="TNN50" s="20"/>
      <c r="TNO50" s="20"/>
      <c r="TNP50" s="20"/>
      <c r="TNQ50" s="20"/>
      <c r="TNR50" s="20"/>
      <c r="TNS50" s="20"/>
      <c r="TNT50" s="20"/>
      <c r="TNU50" s="20"/>
      <c r="TNV50" s="20"/>
      <c r="TNW50" s="20"/>
      <c r="TNX50" s="20"/>
      <c r="TNY50" s="20"/>
      <c r="TNZ50" s="20"/>
      <c r="TOA50" s="20"/>
      <c r="TOB50" s="20"/>
      <c r="TOC50" s="20"/>
      <c r="TOD50" s="20"/>
      <c r="TOE50" s="20"/>
      <c r="TOF50" s="20"/>
      <c r="TOG50" s="20"/>
      <c r="TOH50" s="20"/>
      <c r="TOI50" s="20"/>
      <c r="TOJ50" s="20"/>
      <c r="TOK50" s="20"/>
      <c r="TOL50" s="20"/>
      <c r="TOM50" s="20"/>
      <c r="TON50" s="20"/>
      <c r="TOO50" s="20"/>
      <c r="TOP50" s="20"/>
      <c r="TOQ50" s="20"/>
      <c r="TOR50" s="20"/>
      <c r="TOS50" s="20"/>
      <c r="TOT50" s="20"/>
      <c r="TOU50" s="20"/>
      <c r="TOV50" s="20"/>
      <c r="TOW50" s="20"/>
      <c r="TOX50" s="20"/>
      <c r="TOY50" s="20"/>
      <c r="TOZ50" s="20"/>
      <c r="TPA50" s="20"/>
      <c r="TPB50" s="20"/>
      <c r="TPC50" s="20"/>
      <c r="TPD50" s="20"/>
      <c r="TPE50" s="20"/>
      <c r="TPF50" s="20"/>
      <c r="TPG50" s="20"/>
      <c r="TPH50" s="20"/>
      <c r="TPI50" s="20"/>
      <c r="TPJ50" s="20"/>
      <c r="TPK50" s="20"/>
      <c r="TPL50" s="20"/>
      <c r="TPM50" s="20"/>
      <c r="TPN50" s="20"/>
      <c r="TPO50" s="20"/>
      <c r="TPP50" s="20"/>
      <c r="TPQ50" s="20"/>
      <c r="TPR50" s="20"/>
      <c r="TPS50" s="20"/>
      <c r="TPT50" s="20"/>
      <c r="TPU50" s="20"/>
      <c r="TPV50" s="20"/>
      <c r="TPW50" s="20"/>
      <c r="TPX50" s="20"/>
      <c r="TPY50" s="20"/>
      <c r="TPZ50" s="20"/>
      <c r="TQA50" s="20"/>
      <c r="TQB50" s="20"/>
      <c r="TQC50" s="20"/>
      <c r="TQD50" s="20"/>
      <c r="TQE50" s="20"/>
      <c r="TQF50" s="20"/>
      <c r="TQG50" s="20"/>
      <c r="TQH50" s="20"/>
      <c r="TQI50" s="20"/>
      <c r="TQJ50" s="20"/>
      <c r="TQK50" s="20"/>
      <c r="TQL50" s="20"/>
      <c r="TQM50" s="20"/>
      <c r="TQN50" s="20"/>
      <c r="TQO50" s="20"/>
      <c r="TQP50" s="20"/>
      <c r="TQQ50" s="20"/>
      <c r="TQR50" s="20"/>
      <c r="TQS50" s="20"/>
      <c r="TQT50" s="20"/>
      <c r="TQU50" s="20"/>
      <c r="TQV50" s="20"/>
      <c r="TQW50" s="20"/>
      <c r="TQX50" s="20"/>
      <c r="TQY50" s="20"/>
      <c r="TQZ50" s="20"/>
      <c r="TRA50" s="20"/>
      <c r="TRB50" s="20"/>
      <c r="TRC50" s="20"/>
      <c r="TRD50" s="20"/>
      <c r="TRE50" s="20"/>
      <c r="TRF50" s="20"/>
      <c r="TRG50" s="20"/>
      <c r="TRH50" s="20"/>
      <c r="TRI50" s="20"/>
      <c r="TRJ50" s="20"/>
      <c r="TRK50" s="20"/>
      <c r="TRL50" s="20"/>
      <c r="TRM50" s="20"/>
      <c r="TRN50" s="20"/>
      <c r="TRO50" s="20"/>
      <c r="TRP50" s="20"/>
      <c r="TRQ50" s="20"/>
      <c r="TRR50" s="20"/>
      <c r="TRS50" s="20"/>
      <c r="TRT50" s="20"/>
      <c r="TRU50" s="20"/>
      <c r="TRV50" s="20"/>
      <c r="TRW50" s="20"/>
      <c r="TRX50" s="20"/>
      <c r="TRY50" s="20"/>
      <c r="TRZ50" s="20"/>
      <c r="TSA50" s="20"/>
      <c r="TSB50" s="20"/>
      <c r="TSC50" s="20"/>
      <c r="TSD50" s="20"/>
      <c r="TSE50" s="20"/>
      <c r="TSF50" s="20"/>
      <c r="TSG50" s="20"/>
      <c r="TSH50" s="20"/>
      <c r="TSI50" s="20"/>
      <c r="TSJ50" s="20"/>
      <c r="TSK50" s="20"/>
      <c r="TSL50" s="20"/>
      <c r="TSM50" s="20"/>
      <c r="TSN50" s="20"/>
      <c r="TSO50" s="20"/>
      <c r="TSP50" s="20"/>
      <c r="TSQ50" s="20"/>
      <c r="TSR50" s="20"/>
      <c r="TSS50" s="20"/>
      <c r="TST50" s="20"/>
      <c r="TSU50" s="20"/>
      <c r="TSV50" s="20"/>
      <c r="TSW50" s="20"/>
      <c r="TSX50" s="20"/>
      <c r="TSY50" s="20"/>
      <c r="TSZ50" s="20"/>
      <c r="TTA50" s="20"/>
      <c r="TTB50" s="20"/>
      <c r="TTC50" s="20"/>
      <c r="TTD50" s="20"/>
      <c r="TTE50" s="20"/>
      <c r="TTF50" s="20"/>
      <c r="TTG50" s="20"/>
      <c r="TTH50" s="20"/>
      <c r="TTI50" s="20"/>
      <c r="TTJ50" s="20"/>
      <c r="TTK50" s="20"/>
      <c r="TTL50" s="20"/>
      <c r="TTM50" s="20"/>
      <c r="TTN50" s="20"/>
      <c r="TTO50" s="20"/>
      <c r="TTP50" s="20"/>
      <c r="TTQ50" s="20"/>
      <c r="TTR50" s="20"/>
      <c r="TTS50" s="20"/>
      <c r="TTT50" s="20"/>
      <c r="TTU50" s="20"/>
      <c r="TTV50" s="20"/>
      <c r="TTW50" s="20"/>
      <c r="TTX50" s="20"/>
      <c r="TTY50" s="20"/>
      <c r="TTZ50" s="20"/>
      <c r="TUA50" s="20"/>
      <c r="TUB50" s="20"/>
      <c r="TUC50" s="20"/>
      <c r="TUD50" s="20"/>
      <c r="TUE50" s="20"/>
      <c r="TUF50" s="20"/>
      <c r="TUG50" s="20"/>
      <c r="TUH50" s="20"/>
      <c r="TUI50" s="20"/>
      <c r="TUJ50" s="20"/>
      <c r="TUK50" s="20"/>
      <c r="TUL50" s="20"/>
      <c r="TUM50" s="20"/>
      <c r="TUN50" s="20"/>
      <c r="TUO50" s="20"/>
      <c r="TUP50" s="20"/>
      <c r="TUQ50" s="20"/>
      <c r="TUR50" s="20"/>
      <c r="TUS50" s="20"/>
      <c r="TUT50" s="20"/>
      <c r="TUU50" s="20"/>
      <c r="TUV50" s="20"/>
      <c r="TUW50" s="20"/>
      <c r="TUX50" s="20"/>
      <c r="TUY50" s="20"/>
      <c r="TUZ50" s="20"/>
      <c r="TVA50" s="20"/>
      <c r="TVB50" s="20"/>
      <c r="TVC50" s="20"/>
      <c r="TVD50" s="20"/>
      <c r="TVE50" s="20"/>
      <c r="TVF50" s="20"/>
      <c r="TVG50" s="20"/>
      <c r="TVH50" s="20"/>
      <c r="TVI50" s="20"/>
      <c r="TVJ50" s="20"/>
      <c r="TVK50" s="20"/>
      <c r="TVL50" s="20"/>
      <c r="TVM50" s="20"/>
      <c r="TVN50" s="20"/>
      <c r="TVO50" s="20"/>
      <c r="TVP50" s="20"/>
      <c r="TVQ50" s="20"/>
      <c r="TVR50" s="20"/>
      <c r="TVS50" s="20"/>
      <c r="TVT50" s="20"/>
      <c r="TVU50" s="20"/>
      <c r="TVV50" s="20"/>
      <c r="TVW50" s="20"/>
      <c r="TVX50" s="20"/>
      <c r="TVY50" s="20"/>
      <c r="TVZ50" s="20"/>
      <c r="TWA50" s="20"/>
      <c r="TWB50" s="20"/>
      <c r="TWC50" s="20"/>
      <c r="TWD50" s="20"/>
      <c r="TWE50" s="20"/>
      <c r="TWF50" s="20"/>
      <c r="TWG50" s="20"/>
      <c r="TWH50" s="20"/>
      <c r="TWI50" s="20"/>
      <c r="TWJ50" s="20"/>
      <c r="TWK50" s="20"/>
      <c r="TWL50" s="20"/>
      <c r="TWM50" s="20"/>
      <c r="TWN50" s="20"/>
      <c r="TWO50" s="20"/>
      <c r="TWP50" s="20"/>
      <c r="TWQ50" s="20"/>
      <c r="TWR50" s="20"/>
      <c r="TWS50" s="20"/>
      <c r="TWT50" s="20"/>
      <c r="TWU50" s="20"/>
      <c r="TWV50" s="20"/>
      <c r="TWW50" s="20"/>
      <c r="TWX50" s="20"/>
      <c r="TWY50" s="20"/>
      <c r="TWZ50" s="20"/>
      <c r="TXA50" s="20"/>
      <c r="TXB50" s="20"/>
      <c r="TXC50" s="20"/>
      <c r="TXD50" s="20"/>
      <c r="TXE50" s="20"/>
      <c r="TXF50" s="20"/>
      <c r="TXG50" s="20"/>
      <c r="TXH50" s="20"/>
      <c r="TXI50" s="20"/>
      <c r="TXJ50" s="20"/>
      <c r="TXK50" s="20"/>
      <c r="TXL50" s="20"/>
      <c r="TXM50" s="20"/>
      <c r="TXN50" s="20"/>
      <c r="TXO50" s="20"/>
      <c r="TXP50" s="20"/>
      <c r="TXQ50" s="20"/>
      <c r="TXR50" s="20"/>
      <c r="TXS50" s="20"/>
      <c r="TXT50" s="20"/>
      <c r="TXU50" s="20"/>
      <c r="TXV50" s="20"/>
      <c r="TXW50" s="20"/>
      <c r="TXX50" s="20"/>
      <c r="TXY50" s="20"/>
      <c r="TXZ50" s="20"/>
      <c r="TYA50" s="20"/>
      <c r="TYB50" s="20"/>
      <c r="TYC50" s="20"/>
      <c r="TYD50" s="20"/>
      <c r="TYE50" s="20"/>
      <c r="TYF50" s="20"/>
      <c r="TYG50" s="20"/>
      <c r="TYH50" s="20"/>
      <c r="TYI50" s="20"/>
      <c r="TYJ50" s="20"/>
      <c r="TYK50" s="20"/>
      <c r="TYL50" s="20"/>
      <c r="TYM50" s="20"/>
      <c r="TYN50" s="20"/>
      <c r="TYO50" s="20"/>
      <c r="TYP50" s="20"/>
      <c r="TYQ50" s="20"/>
      <c r="TYR50" s="20"/>
      <c r="TYS50" s="20"/>
      <c r="TYT50" s="20"/>
      <c r="TYU50" s="20"/>
      <c r="TYV50" s="20"/>
      <c r="TYW50" s="20"/>
      <c r="TYX50" s="20"/>
      <c r="TYY50" s="20"/>
      <c r="TYZ50" s="20"/>
      <c r="TZA50" s="20"/>
      <c r="TZB50" s="20"/>
      <c r="TZC50" s="20"/>
      <c r="TZD50" s="20"/>
      <c r="TZE50" s="20"/>
      <c r="TZF50" s="20"/>
      <c r="TZG50" s="20"/>
      <c r="TZH50" s="20"/>
      <c r="TZI50" s="20"/>
      <c r="TZJ50" s="20"/>
      <c r="TZK50" s="20"/>
      <c r="TZL50" s="20"/>
      <c r="TZM50" s="20"/>
      <c r="TZN50" s="20"/>
      <c r="TZO50" s="20"/>
      <c r="TZP50" s="20"/>
      <c r="TZQ50" s="20"/>
      <c r="TZR50" s="20"/>
      <c r="TZS50" s="20"/>
      <c r="TZT50" s="20"/>
      <c r="TZU50" s="20"/>
      <c r="TZV50" s="20"/>
      <c r="TZW50" s="20"/>
      <c r="TZX50" s="20"/>
      <c r="TZY50" s="20"/>
      <c r="TZZ50" s="20"/>
      <c r="UAA50" s="20"/>
      <c r="UAB50" s="20"/>
      <c r="UAC50" s="20"/>
      <c r="UAD50" s="20"/>
      <c r="UAE50" s="20"/>
      <c r="UAF50" s="20"/>
      <c r="UAG50" s="20"/>
      <c r="UAH50" s="20"/>
      <c r="UAI50" s="20"/>
      <c r="UAJ50" s="20"/>
      <c r="UAK50" s="20"/>
      <c r="UAL50" s="20"/>
      <c r="UAM50" s="20"/>
      <c r="UAN50" s="20"/>
      <c r="UAO50" s="20"/>
      <c r="UAP50" s="20"/>
      <c r="UAQ50" s="20"/>
      <c r="UAR50" s="20"/>
      <c r="UAS50" s="20"/>
      <c r="UAT50" s="20"/>
      <c r="UAU50" s="20"/>
      <c r="UAV50" s="20"/>
      <c r="UAW50" s="20"/>
      <c r="UAX50" s="20"/>
      <c r="UAY50" s="20"/>
      <c r="UAZ50" s="20"/>
      <c r="UBA50" s="20"/>
      <c r="UBB50" s="20"/>
      <c r="UBC50" s="20"/>
      <c r="UBD50" s="20"/>
      <c r="UBE50" s="20"/>
      <c r="UBF50" s="20"/>
      <c r="UBG50" s="20"/>
      <c r="UBH50" s="20"/>
      <c r="UBI50" s="20"/>
      <c r="UBJ50" s="20"/>
      <c r="UBK50" s="20"/>
      <c r="UBL50" s="20"/>
      <c r="UBM50" s="20"/>
      <c r="UBN50" s="20"/>
      <c r="UBO50" s="20"/>
      <c r="UBP50" s="20"/>
      <c r="UBQ50" s="20"/>
      <c r="UBR50" s="20"/>
      <c r="UBS50" s="20"/>
      <c r="UBT50" s="20"/>
      <c r="UBU50" s="20"/>
      <c r="UBV50" s="20"/>
      <c r="UBW50" s="20"/>
      <c r="UBX50" s="20"/>
      <c r="UBY50" s="20"/>
      <c r="UBZ50" s="20"/>
      <c r="UCA50" s="20"/>
      <c r="UCB50" s="20"/>
      <c r="UCC50" s="20"/>
      <c r="UCD50" s="20"/>
      <c r="UCE50" s="20"/>
      <c r="UCF50" s="20"/>
      <c r="UCG50" s="20"/>
      <c r="UCH50" s="20"/>
      <c r="UCI50" s="20"/>
      <c r="UCJ50" s="20"/>
      <c r="UCK50" s="20"/>
      <c r="UCL50" s="20"/>
      <c r="UCM50" s="20"/>
      <c r="UCN50" s="20"/>
      <c r="UCO50" s="20"/>
      <c r="UCP50" s="20"/>
      <c r="UCQ50" s="20"/>
      <c r="UCR50" s="20"/>
      <c r="UCS50" s="20"/>
      <c r="UCT50" s="20"/>
      <c r="UCU50" s="20"/>
      <c r="UCV50" s="20"/>
      <c r="UCW50" s="20"/>
      <c r="UCX50" s="20"/>
      <c r="UCY50" s="20"/>
      <c r="UCZ50" s="20"/>
      <c r="UDA50" s="20"/>
      <c r="UDB50" s="20"/>
      <c r="UDC50" s="20"/>
      <c r="UDD50" s="20"/>
      <c r="UDE50" s="20"/>
      <c r="UDF50" s="20"/>
      <c r="UDG50" s="20"/>
      <c r="UDH50" s="20"/>
      <c r="UDI50" s="20"/>
      <c r="UDJ50" s="20"/>
      <c r="UDK50" s="20"/>
      <c r="UDL50" s="20"/>
      <c r="UDM50" s="20"/>
      <c r="UDN50" s="20"/>
      <c r="UDO50" s="20"/>
      <c r="UDP50" s="20"/>
      <c r="UDQ50" s="20"/>
      <c r="UDR50" s="20"/>
      <c r="UDS50" s="20"/>
      <c r="UDT50" s="20"/>
      <c r="UDU50" s="20"/>
      <c r="UDV50" s="20"/>
      <c r="UDW50" s="20"/>
      <c r="UDX50" s="20"/>
      <c r="UDY50" s="20"/>
      <c r="UDZ50" s="20"/>
      <c r="UEA50" s="20"/>
      <c r="UEB50" s="20"/>
      <c r="UEC50" s="20"/>
      <c r="UED50" s="20"/>
      <c r="UEE50" s="20"/>
      <c r="UEF50" s="20"/>
      <c r="UEG50" s="20"/>
      <c r="UEH50" s="20"/>
      <c r="UEI50" s="20"/>
      <c r="UEJ50" s="20"/>
      <c r="UEK50" s="20"/>
      <c r="UEL50" s="20"/>
      <c r="UEM50" s="20"/>
      <c r="UEN50" s="20"/>
      <c r="UEO50" s="20"/>
      <c r="UEP50" s="20"/>
      <c r="UEQ50" s="20"/>
      <c r="UER50" s="20"/>
      <c r="UES50" s="20"/>
      <c r="UET50" s="20"/>
      <c r="UEU50" s="20"/>
      <c r="UEV50" s="20"/>
      <c r="UEW50" s="20"/>
      <c r="UEX50" s="20"/>
      <c r="UEY50" s="20"/>
      <c r="UEZ50" s="20"/>
      <c r="UFA50" s="20"/>
      <c r="UFB50" s="20"/>
      <c r="UFC50" s="20"/>
      <c r="UFD50" s="20"/>
      <c r="UFE50" s="20"/>
      <c r="UFF50" s="20"/>
      <c r="UFG50" s="20"/>
      <c r="UFH50" s="20"/>
      <c r="UFI50" s="20"/>
      <c r="UFJ50" s="20"/>
      <c r="UFK50" s="20"/>
      <c r="UFL50" s="20"/>
      <c r="UFM50" s="20"/>
      <c r="UFN50" s="20"/>
      <c r="UFO50" s="20"/>
      <c r="UFP50" s="20"/>
      <c r="UFQ50" s="20"/>
      <c r="UFR50" s="20"/>
      <c r="UFS50" s="20"/>
      <c r="UFT50" s="20"/>
      <c r="UFU50" s="20"/>
      <c r="UFV50" s="20"/>
      <c r="UFW50" s="20"/>
      <c r="UFX50" s="20"/>
      <c r="UFY50" s="20"/>
      <c r="UFZ50" s="20"/>
      <c r="UGA50" s="20"/>
      <c r="UGB50" s="20"/>
      <c r="UGC50" s="20"/>
      <c r="UGD50" s="20"/>
      <c r="UGE50" s="20"/>
      <c r="UGF50" s="20"/>
      <c r="UGG50" s="20"/>
      <c r="UGH50" s="20"/>
      <c r="UGI50" s="20"/>
      <c r="UGJ50" s="20"/>
      <c r="UGK50" s="20"/>
      <c r="UGL50" s="20"/>
      <c r="UGM50" s="20"/>
      <c r="UGN50" s="20"/>
      <c r="UGO50" s="20"/>
      <c r="UGP50" s="20"/>
      <c r="UGQ50" s="20"/>
      <c r="UGR50" s="20"/>
      <c r="UGS50" s="20"/>
      <c r="UGT50" s="20"/>
      <c r="UGU50" s="20"/>
      <c r="UGV50" s="20"/>
      <c r="UGW50" s="20"/>
      <c r="UGX50" s="20"/>
      <c r="UGY50" s="20"/>
      <c r="UGZ50" s="20"/>
      <c r="UHA50" s="20"/>
      <c r="UHB50" s="20"/>
      <c r="UHC50" s="20"/>
      <c r="UHD50" s="20"/>
      <c r="UHE50" s="20"/>
      <c r="UHF50" s="20"/>
      <c r="UHG50" s="20"/>
      <c r="UHH50" s="20"/>
      <c r="UHI50" s="20"/>
      <c r="UHJ50" s="20"/>
      <c r="UHK50" s="20"/>
      <c r="UHL50" s="20"/>
      <c r="UHM50" s="20"/>
      <c r="UHN50" s="20"/>
      <c r="UHO50" s="20"/>
      <c r="UHP50" s="20"/>
      <c r="UHQ50" s="20"/>
      <c r="UHR50" s="20"/>
      <c r="UHS50" s="20"/>
      <c r="UHT50" s="20"/>
      <c r="UHU50" s="20"/>
      <c r="UHV50" s="20"/>
      <c r="UHW50" s="20"/>
      <c r="UHX50" s="20"/>
      <c r="UHY50" s="20"/>
      <c r="UHZ50" s="20"/>
      <c r="UIA50" s="20"/>
      <c r="UIB50" s="20"/>
      <c r="UIC50" s="20"/>
      <c r="UID50" s="20"/>
      <c r="UIE50" s="20"/>
      <c r="UIF50" s="20"/>
      <c r="UIG50" s="20"/>
      <c r="UIH50" s="20"/>
      <c r="UII50" s="20"/>
      <c r="UIJ50" s="20"/>
      <c r="UIK50" s="20"/>
      <c r="UIL50" s="20"/>
      <c r="UIM50" s="20"/>
      <c r="UIN50" s="20"/>
      <c r="UIO50" s="20"/>
      <c r="UIP50" s="20"/>
      <c r="UIQ50" s="20"/>
      <c r="UIR50" s="20"/>
      <c r="UIS50" s="20"/>
      <c r="UIT50" s="20"/>
      <c r="UIU50" s="20"/>
      <c r="UIV50" s="20"/>
      <c r="UIW50" s="20"/>
      <c r="UIX50" s="20"/>
      <c r="UIY50" s="20"/>
      <c r="UIZ50" s="20"/>
      <c r="UJA50" s="20"/>
      <c r="UJB50" s="20"/>
      <c r="UJC50" s="20"/>
      <c r="UJD50" s="20"/>
      <c r="UJE50" s="20"/>
      <c r="UJF50" s="20"/>
      <c r="UJG50" s="20"/>
      <c r="UJH50" s="20"/>
      <c r="UJI50" s="20"/>
      <c r="UJJ50" s="20"/>
      <c r="UJK50" s="20"/>
      <c r="UJL50" s="20"/>
      <c r="UJM50" s="20"/>
      <c r="UJN50" s="20"/>
      <c r="UJO50" s="20"/>
      <c r="UJP50" s="20"/>
      <c r="UJQ50" s="20"/>
      <c r="UJR50" s="20"/>
      <c r="UJS50" s="20"/>
      <c r="UJT50" s="20"/>
      <c r="UJU50" s="20"/>
      <c r="UJV50" s="20"/>
      <c r="UJW50" s="20"/>
      <c r="UJX50" s="20"/>
      <c r="UJY50" s="20"/>
      <c r="UJZ50" s="20"/>
      <c r="UKA50" s="20"/>
      <c r="UKB50" s="20"/>
      <c r="UKC50" s="20"/>
      <c r="UKD50" s="20"/>
      <c r="UKE50" s="20"/>
      <c r="UKF50" s="20"/>
      <c r="UKG50" s="20"/>
      <c r="UKH50" s="20"/>
      <c r="UKI50" s="20"/>
      <c r="UKJ50" s="20"/>
      <c r="UKK50" s="20"/>
      <c r="UKL50" s="20"/>
      <c r="UKM50" s="20"/>
      <c r="UKN50" s="20"/>
      <c r="UKO50" s="20"/>
      <c r="UKP50" s="20"/>
      <c r="UKQ50" s="20"/>
      <c r="UKR50" s="20"/>
      <c r="UKS50" s="20"/>
      <c r="UKT50" s="20"/>
      <c r="UKU50" s="20"/>
      <c r="UKV50" s="20"/>
      <c r="UKW50" s="20"/>
      <c r="UKX50" s="20"/>
      <c r="UKY50" s="20"/>
      <c r="UKZ50" s="20"/>
      <c r="ULA50" s="20"/>
      <c r="ULB50" s="20"/>
      <c r="ULC50" s="20"/>
      <c r="ULD50" s="20"/>
      <c r="ULE50" s="20"/>
      <c r="ULF50" s="20"/>
      <c r="ULG50" s="20"/>
      <c r="ULH50" s="20"/>
      <c r="ULI50" s="20"/>
      <c r="ULJ50" s="20"/>
      <c r="ULK50" s="20"/>
      <c r="ULL50" s="20"/>
      <c r="ULM50" s="20"/>
      <c r="ULN50" s="20"/>
      <c r="ULO50" s="20"/>
      <c r="ULP50" s="20"/>
      <c r="ULQ50" s="20"/>
      <c r="ULR50" s="20"/>
      <c r="ULS50" s="20"/>
      <c r="ULT50" s="20"/>
      <c r="ULU50" s="20"/>
      <c r="ULV50" s="20"/>
      <c r="ULW50" s="20"/>
      <c r="ULX50" s="20"/>
      <c r="ULY50" s="20"/>
      <c r="ULZ50" s="20"/>
      <c r="UMA50" s="20"/>
      <c r="UMB50" s="20"/>
      <c r="UMC50" s="20"/>
      <c r="UMD50" s="20"/>
      <c r="UME50" s="20"/>
      <c r="UMF50" s="20"/>
      <c r="UMG50" s="20"/>
      <c r="UMH50" s="20"/>
      <c r="UMI50" s="20"/>
      <c r="UMJ50" s="20"/>
      <c r="UMK50" s="20"/>
      <c r="UML50" s="20"/>
      <c r="UMM50" s="20"/>
      <c r="UMN50" s="20"/>
      <c r="UMO50" s="20"/>
      <c r="UMP50" s="20"/>
      <c r="UMQ50" s="20"/>
      <c r="UMR50" s="20"/>
      <c r="UMS50" s="20"/>
      <c r="UMT50" s="20"/>
      <c r="UMU50" s="20"/>
      <c r="UMV50" s="20"/>
      <c r="UMW50" s="20"/>
      <c r="UMX50" s="20"/>
      <c r="UMY50" s="20"/>
      <c r="UMZ50" s="20"/>
      <c r="UNA50" s="20"/>
      <c r="UNB50" s="20"/>
      <c r="UNC50" s="20"/>
      <c r="UND50" s="20"/>
      <c r="UNE50" s="20"/>
      <c r="UNF50" s="20"/>
      <c r="UNG50" s="20"/>
      <c r="UNH50" s="20"/>
      <c r="UNI50" s="20"/>
      <c r="UNJ50" s="20"/>
      <c r="UNK50" s="20"/>
      <c r="UNL50" s="20"/>
      <c r="UNM50" s="20"/>
      <c r="UNN50" s="20"/>
      <c r="UNO50" s="20"/>
      <c r="UNP50" s="20"/>
      <c r="UNQ50" s="20"/>
      <c r="UNR50" s="20"/>
      <c r="UNS50" s="20"/>
      <c r="UNT50" s="20"/>
      <c r="UNU50" s="20"/>
      <c r="UNV50" s="20"/>
      <c r="UNW50" s="20"/>
      <c r="UNX50" s="20"/>
      <c r="UNY50" s="20"/>
      <c r="UNZ50" s="20"/>
      <c r="UOA50" s="20"/>
      <c r="UOB50" s="20"/>
      <c r="UOC50" s="20"/>
      <c r="UOD50" s="20"/>
      <c r="UOE50" s="20"/>
      <c r="UOF50" s="20"/>
      <c r="UOG50" s="20"/>
      <c r="UOH50" s="20"/>
      <c r="UOI50" s="20"/>
      <c r="UOJ50" s="20"/>
      <c r="UOK50" s="20"/>
      <c r="UOL50" s="20"/>
      <c r="UOM50" s="20"/>
      <c r="UON50" s="20"/>
      <c r="UOO50" s="20"/>
      <c r="UOP50" s="20"/>
      <c r="UOQ50" s="20"/>
      <c r="UOR50" s="20"/>
      <c r="UOS50" s="20"/>
      <c r="UOT50" s="20"/>
      <c r="UOU50" s="20"/>
      <c r="UOV50" s="20"/>
      <c r="UOW50" s="20"/>
      <c r="UOX50" s="20"/>
      <c r="UOY50" s="20"/>
      <c r="UOZ50" s="20"/>
      <c r="UPA50" s="20"/>
      <c r="UPB50" s="20"/>
      <c r="UPC50" s="20"/>
      <c r="UPD50" s="20"/>
      <c r="UPE50" s="20"/>
      <c r="UPF50" s="20"/>
      <c r="UPG50" s="20"/>
      <c r="UPH50" s="20"/>
      <c r="UPI50" s="20"/>
      <c r="UPJ50" s="20"/>
      <c r="UPK50" s="20"/>
      <c r="UPL50" s="20"/>
      <c r="UPM50" s="20"/>
      <c r="UPN50" s="20"/>
      <c r="UPO50" s="20"/>
      <c r="UPP50" s="20"/>
      <c r="UPQ50" s="20"/>
      <c r="UPR50" s="20"/>
      <c r="UPS50" s="20"/>
      <c r="UPT50" s="20"/>
      <c r="UPU50" s="20"/>
      <c r="UPV50" s="20"/>
      <c r="UPW50" s="20"/>
      <c r="UPX50" s="20"/>
      <c r="UPY50" s="20"/>
      <c r="UPZ50" s="20"/>
      <c r="UQA50" s="20"/>
      <c r="UQB50" s="20"/>
      <c r="UQC50" s="20"/>
      <c r="UQD50" s="20"/>
      <c r="UQE50" s="20"/>
      <c r="UQF50" s="20"/>
      <c r="UQG50" s="20"/>
      <c r="UQH50" s="20"/>
      <c r="UQI50" s="20"/>
      <c r="UQJ50" s="20"/>
      <c r="UQK50" s="20"/>
      <c r="UQL50" s="20"/>
      <c r="UQM50" s="20"/>
      <c r="UQN50" s="20"/>
      <c r="UQO50" s="20"/>
      <c r="UQP50" s="20"/>
      <c r="UQQ50" s="20"/>
      <c r="UQR50" s="20"/>
      <c r="UQS50" s="20"/>
      <c r="UQT50" s="20"/>
      <c r="UQU50" s="20"/>
      <c r="UQV50" s="20"/>
      <c r="UQW50" s="20"/>
      <c r="UQX50" s="20"/>
      <c r="UQY50" s="20"/>
      <c r="UQZ50" s="20"/>
      <c r="URA50" s="20"/>
      <c r="URB50" s="20"/>
      <c r="URC50" s="20"/>
      <c r="URD50" s="20"/>
      <c r="URE50" s="20"/>
      <c r="URF50" s="20"/>
      <c r="URG50" s="20"/>
      <c r="URH50" s="20"/>
      <c r="URI50" s="20"/>
      <c r="URJ50" s="20"/>
      <c r="URK50" s="20"/>
      <c r="URL50" s="20"/>
      <c r="URM50" s="20"/>
      <c r="URN50" s="20"/>
      <c r="URO50" s="20"/>
      <c r="URP50" s="20"/>
      <c r="URQ50" s="20"/>
      <c r="URR50" s="20"/>
      <c r="URS50" s="20"/>
      <c r="URT50" s="20"/>
      <c r="URU50" s="20"/>
      <c r="URV50" s="20"/>
      <c r="URW50" s="20"/>
      <c r="URX50" s="20"/>
      <c r="URY50" s="20"/>
      <c r="URZ50" s="20"/>
      <c r="USA50" s="20"/>
      <c r="USB50" s="20"/>
      <c r="USC50" s="20"/>
      <c r="USD50" s="20"/>
      <c r="USE50" s="20"/>
      <c r="USF50" s="20"/>
      <c r="USG50" s="20"/>
      <c r="USH50" s="20"/>
      <c r="USI50" s="20"/>
      <c r="USJ50" s="20"/>
      <c r="USK50" s="20"/>
      <c r="USL50" s="20"/>
      <c r="USM50" s="20"/>
      <c r="USN50" s="20"/>
      <c r="USO50" s="20"/>
      <c r="USP50" s="20"/>
      <c r="USQ50" s="20"/>
      <c r="USR50" s="20"/>
      <c r="USS50" s="20"/>
      <c r="UST50" s="20"/>
      <c r="USU50" s="20"/>
      <c r="USV50" s="20"/>
      <c r="USW50" s="20"/>
      <c r="USX50" s="20"/>
      <c r="USY50" s="20"/>
      <c r="USZ50" s="20"/>
      <c r="UTA50" s="20"/>
      <c r="UTB50" s="20"/>
      <c r="UTC50" s="20"/>
      <c r="UTD50" s="20"/>
      <c r="UTE50" s="20"/>
      <c r="UTF50" s="20"/>
      <c r="UTG50" s="20"/>
      <c r="UTH50" s="20"/>
      <c r="UTI50" s="20"/>
      <c r="UTJ50" s="20"/>
      <c r="UTK50" s="20"/>
      <c r="UTL50" s="20"/>
      <c r="UTM50" s="20"/>
      <c r="UTN50" s="20"/>
      <c r="UTO50" s="20"/>
      <c r="UTP50" s="20"/>
      <c r="UTQ50" s="20"/>
      <c r="UTR50" s="20"/>
      <c r="UTS50" s="20"/>
      <c r="UTT50" s="20"/>
      <c r="UTU50" s="20"/>
      <c r="UTV50" s="20"/>
      <c r="UTW50" s="20"/>
      <c r="UTX50" s="20"/>
      <c r="UTY50" s="20"/>
      <c r="UTZ50" s="20"/>
      <c r="UUA50" s="20"/>
      <c r="UUB50" s="20"/>
      <c r="UUC50" s="20"/>
      <c r="UUD50" s="20"/>
      <c r="UUE50" s="20"/>
      <c r="UUF50" s="20"/>
      <c r="UUG50" s="20"/>
      <c r="UUH50" s="20"/>
      <c r="UUI50" s="20"/>
      <c r="UUJ50" s="20"/>
      <c r="UUK50" s="20"/>
      <c r="UUL50" s="20"/>
      <c r="UUM50" s="20"/>
      <c r="UUN50" s="20"/>
      <c r="UUO50" s="20"/>
      <c r="UUP50" s="20"/>
      <c r="UUQ50" s="20"/>
      <c r="UUR50" s="20"/>
      <c r="UUS50" s="20"/>
      <c r="UUT50" s="20"/>
      <c r="UUU50" s="20"/>
      <c r="UUV50" s="20"/>
      <c r="UUW50" s="20"/>
      <c r="UUX50" s="20"/>
      <c r="UUY50" s="20"/>
      <c r="UUZ50" s="20"/>
      <c r="UVA50" s="20"/>
      <c r="UVB50" s="20"/>
      <c r="UVC50" s="20"/>
      <c r="UVD50" s="20"/>
      <c r="UVE50" s="20"/>
      <c r="UVF50" s="20"/>
      <c r="UVG50" s="20"/>
      <c r="UVH50" s="20"/>
      <c r="UVI50" s="20"/>
      <c r="UVJ50" s="20"/>
      <c r="UVK50" s="20"/>
      <c r="UVL50" s="20"/>
      <c r="UVM50" s="20"/>
      <c r="UVN50" s="20"/>
      <c r="UVO50" s="20"/>
      <c r="UVP50" s="20"/>
      <c r="UVQ50" s="20"/>
      <c r="UVR50" s="20"/>
      <c r="UVS50" s="20"/>
      <c r="UVT50" s="20"/>
      <c r="UVU50" s="20"/>
      <c r="UVV50" s="20"/>
      <c r="UVW50" s="20"/>
      <c r="UVX50" s="20"/>
      <c r="UVY50" s="20"/>
      <c r="UVZ50" s="20"/>
      <c r="UWA50" s="20"/>
      <c r="UWB50" s="20"/>
      <c r="UWC50" s="20"/>
      <c r="UWD50" s="20"/>
      <c r="UWE50" s="20"/>
      <c r="UWF50" s="20"/>
      <c r="UWG50" s="20"/>
      <c r="UWH50" s="20"/>
      <c r="UWI50" s="20"/>
      <c r="UWJ50" s="20"/>
      <c r="UWK50" s="20"/>
      <c r="UWL50" s="20"/>
      <c r="UWM50" s="20"/>
      <c r="UWN50" s="20"/>
      <c r="UWO50" s="20"/>
      <c r="UWP50" s="20"/>
      <c r="UWQ50" s="20"/>
      <c r="UWR50" s="20"/>
      <c r="UWS50" s="20"/>
      <c r="UWT50" s="20"/>
      <c r="UWU50" s="20"/>
      <c r="UWV50" s="20"/>
      <c r="UWW50" s="20"/>
      <c r="UWX50" s="20"/>
      <c r="UWY50" s="20"/>
      <c r="UWZ50" s="20"/>
      <c r="UXA50" s="20"/>
      <c r="UXB50" s="20"/>
      <c r="UXC50" s="20"/>
      <c r="UXD50" s="20"/>
      <c r="UXE50" s="20"/>
      <c r="UXF50" s="20"/>
      <c r="UXG50" s="20"/>
      <c r="UXH50" s="20"/>
      <c r="UXI50" s="20"/>
      <c r="UXJ50" s="20"/>
      <c r="UXK50" s="20"/>
      <c r="UXL50" s="20"/>
      <c r="UXM50" s="20"/>
      <c r="UXN50" s="20"/>
      <c r="UXO50" s="20"/>
      <c r="UXP50" s="20"/>
      <c r="UXQ50" s="20"/>
      <c r="UXR50" s="20"/>
      <c r="UXS50" s="20"/>
      <c r="UXT50" s="20"/>
      <c r="UXU50" s="20"/>
      <c r="UXV50" s="20"/>
      <c r="UXW50" s="20"/>
      <c r="UXX50" s="20"/>
      <c r="UXY50" s="20"/>
      <c r="UXZ50" s="20"/>
      <c r="UYA50" s="20"/>
      <c r="UYB50" s="20"/>
      <c r="UYC50" s="20"/>
      <c r="UYD50" s="20"/>
      <c r="UYE50" s="20"/>
      <c r="UYF50" s="20"/>
      <c r="UYG50" s="20"/>
      <c r="UYH50" s="20"/>
      <c r="UYI50" s="20"/>
      <c r="UYJ50" s="20"/>
      <c r="UYK50" s="20"/>
      <c r="UYL50" s="20"/>
      <c r="UYM50" s="20"/>
      <c r="UYN50" s="20"/>
      <c r="UYO50" s="20"/>
      <c r="UYP50" s="20"/>
      <c r="UYQ50" s="20"/>
      <c r="UYR50" s="20"/>
      <c r="UYS50" s="20"/>
      <c r="UYT50" s="20"/>
      <c r="UYU50" s="20"/>
      <c r="UYV50" s="20"/>
      <c r="UYW50" s="20"/>
      <c r="UYX50" s="20"/>
      <c r="UYY50" s="20"/>
      <c r="UYZ50" s="20"/>
      <c r="UZA50" s="20"/>
      <c r="UZB50" s="20"/>
      <c r="UZC50" s="20"/>
      <c r="UZD50" s="20"/>
      <c r="UZE50" s="20"/>
      <c r="UZF50" s="20"/>
      <c r="UZG50" s="20"/>
      <c r="UZH50" s="20"/>
      <c r="UZI50" s="20"/>
      <c r="UZJ50" s="20"/>
      <c r="UZK50" s="20"/>
      <c r="UZL50" s="20"/>
      <c r="UZM50" s="20"/>
      <c r="UZN50" s="20"/>
      <c r="UZO50" s="20"/>
      <c r="UZP50" s="20"/>
      <c r="UZQ50" s="20"/>
      <c r="UZR50" s="20"/>
      <c r="UZS50" s="20"/>
      <c r="UZT50" s="20"/>
      <c r="UZU50" s="20"/>
      <c r="UZV50" s="20"/>
      <c r="UZW50" s="20"/>
      <c r="UZX50" s="20"/>
      <c r="UZY50" s="20"/>
      <c r="UZZ50" s="20"/>
      <c r="VAA50" s="20"/>
      <c r="VAB50" s="20"/>
      <c r="VAC50" s="20"/>
      <c r="VAD50" s="20"/>
      <c r="VAE50" s="20"/>
      <c r="VAF50" s="20"/>
      <c r="VAG50" s="20"/>
      <c r="VAH50" s="20"/>
      <c r="VAI50" s="20"/>
      <c r="VAJ50" s="20"/>
      <c r="VAK50" s="20"/>
      <c r="VAL50" s="20"/>
      <c r="VAM50" s="20"/>
      <c r="VAN50" s="20"/>
      <c r="VAO50" s="20"/>
      <c r="VAP50" s="20"/>
      <c r="VAQ50" s="20"/>
      <c r="VAR50" s="20"/>
      <c r="VAS50" s="20"/>
      <c r="VAT50" s="20"/>
      <c r="VAU50" s="20"/>
      <c r="VAV50" s="20"/>
      <c r="VAW50" s="20"/>
      <c r="VAX50" s="20"/>
      <c r="VAY50" s="20"/>
      <c r="VAZ50" s="20"/>
      <c r="VBA50" s="20"/>
      <c r="VBB50" s="20"/>
      <c r="VBC50" s="20"/>
      <c r="VBD50" s="20"/>
      <c r="VBE50" s="20"/>
      <c r="VBF50" s="20"/>
      <c r="VBG50" s="20"/>
      <c r="VBH50" s="20"/>
      <c r="VBI50" s="20"/>
      <c r="VBJ50" s="20"/>
      <c r="VBK50" s="20"/>
      <c r="VBL50" s="20"/>
      <c r="VBM50" s="20"/>
      <c r="VBN50" s="20"/>
      <c r="VBO50" s="20"/>
      <c r="VBP50" s="20"/>
      <c r="VBQ50" s="20"/>
      <c r="VBR50" s="20"/>
      <c r="VBS50" s="20"/>
      <c r="VBT50" s="20"/>
      <c r="VBU50" s="20"/>
      <c r="VBV50" s="20"/>
      <c r="VBW50" s="20"/>
      <c r="VBX50" s="20"/>
      <c r="VBY50" s="20"/>
      <c r="VBZ50" s="20"/>
      <c r="VCA50" s="20"/>
      <c r="VCB50" s="20"/>
      <c r="VCC50" s="20"/>
      <c r="VCD50" s="20"/>
      <c r="VCE50" s="20"/>
      <c r="VCF50" s="20"/>
      <c r="VCG50" s="20"/>
      <c r="VCH50" s="20"/>
      <c r="VCI50" s="20"/>
      <c r="VCJ50" s="20"/>
      <c r="VCK50" s="20"/>
      <c r="VCL50" s="20"/>
      <c r="VCM50" s="20"/>
      <c r="VCN50" s="20"/>
      <c r="VCO50" s="20"/>
      <c r="VCP50" s="20"/>
      <c r="VCQ50" s="20"/>
      <c r="VCR50" s="20"/>
      <c r="VCS50" s="20"/>
      <c r="VCT50" s="20"/>
      <c r="VCU50" s="20"/>
      <c r="VCV50" s="20"/>
      <c r="VCW50" s="20"/>
      <c r="VCX50" s="20"/>
      <c r="VCY50" s="20"/>
      <c r="VCZ50" s="20"/>
      <c r="VDA50" s="20"/>
      <c r="VDB50" s="20"/>
      <c r="VDC50" s="20"/>
      <c r="VDD50" s="20"/>
      <c r="VDE50" s="20"/>
      <c r="VDF50" s="20"/>
      <c r="VDG50" s="20"/>
      <c r="VDH50" s="20"/>
      <c r="VDI50" s="20"/>
      <c r="VDJ50" s="20"/>
      <c r="VDK50" s="20"/>
      <c r="VDL50" s="20"/>
      <c r="VDM50" s="20"/>
      <c r="VDN50" s="20"/>
      <c r="VDO50" s="20"/>
      <c r="VDP50" s="20"/>
      <c r="VDQ50" s="20"/>
      <c r="VDR50" s="20"/>
      <c r="VDS50" s="20"/>
      <c r="VDT50" s="20"/>
      <c r="VDU50" s="20"/>
      <c r="VDV50" s="20"/>
      <c r="VDW50" s="20"/>
      <c r="VDX50" s="20"/>
      <c r="VDY50" s="20"/>
      <c r="VDZ50" s="20"/>
      <c r="VEA50" s="20"/>
      <c r="VEB50" s="20"/>
      <c r="VEC50" s="20"/>
      <c r="VED50" s="20"/>
      <c r="VEE50" s="20"/>
      <c r="VEF50" s="20"/>
      <c r="VEG50" s="20"/>
      <c r="VEH50" s="20"/>
      <c r="VEI50" s="20"/>
      <c r="VEJ50" s="20"/>
      <c r="VEK50" s="20"/>
      <c r="VEL50" s="20"/>
      <c r="VEM50" s="20"/>
      <c r="VEN50" s="20"/>
      <c r="VEO50" s="20"/>
      <c r="VEP50" s="20"/>
      <c r="VEQ50" s="20"/>
      <c r="VER50" s="20"/>
      <c r="VES50" s="20"/>
      <c r="VET50" s="20"/>
      <c r="VEU50" s="20"/>
      <c r="VEV50" s="20"/>
      <c r="VEW50" s="20"/>
      <c r="VEX50" s="20"/>
      <c r="VEY50" s="20"/>
      <c r="VEZ50" s="20"/>
      <c r="VFA50" s="20"/>
      <c r="VFB50" s="20"/>
      <c r="VFC50" s="20"/>
      <c r="VFD50" s="20"/>
      <c r="VFE50" s="20"/>
      <c r="VFF50" s="20"/>
      <c r="VFG50" s="20"/>
      <c r="VFH50" s="20"/>
      <c r="VFI50" s="20"/>
      <c r="VFJ50" s="20"/>
      <c r="VFK50" s="20"/>
      <c r="VFL50" s="20"/>
      <c r="VFM50" s="20"/>
      <c r="VFN50" s="20"/>
      <c r="VFO50" s="20"/>
      <c r="VFP50" s="20"/>
      <c r="VFQ50" s="20"/>
      <c r="VFR50" s="20"/>
      <c r="VFS50" s="20"/>
      <c r="VFT50" s="20"/>
      <c r="VFU50" s="20"/>
      <c r="VFV50" s="20"/>
      <c r="VFW50" s="20"/>
      <c r="VFX50" s="20"/>
      <c r="VFY50" s="20"/>
      <c r="VFZ50" s="20"/>
      <c r="VGA50" s="20"/>
      <c r="VGB50" s="20"/>
      <c r="VGC50" s="20"/>
      <c r="VGD50" s="20"/>
      <c r="VGE50" s="20"/>
      <c r="VGF50" s="20"/>
      <c r="VGG50" s="20"/>
      <c r="VGH50" s="20"/>
      <c r="VGI50" s="20"/>
      <c r="VGJ50" s="20"/>
      <c r="VGK50" s="20"/>
      <c r="VGL50" s="20"/>
      <c r="VGM50" s="20"/>
      <c r="VGN50" s="20"/>
      <c r="VGO50" s="20"/>
      <c r="VGP50" s="20"/>
      <c r="VGQ50" s="20"/>
      <c r="VGR50" s="20"/>
      <c r="VGS50" s="20"/>
      <c r="VGT50" s="20"/>
      <c r="VGU50" s="20"/>
      <c r="VGV50" s="20"/>
      <c r="VGW50" s="20"/>
      <c r="VGX50" s="20"/>
      <c r="VGY50" s="20"/>
      <c r="VGZ50" s="20"/>
      <c r="VHA50" s="20"/>
      <c r="VHB50" s="20"/>
      <c r="VHC50" s="20"/>
      <c r="VHD50" s="20"/>
      <c r="VHE50" s="20"/>
      <c r="VHF50" s="20"/>
      <c r="VHG50" s="20"/>
      <c r="VHH50" s="20"/>
      <c r="VHI50" s="20"/>
      <c r="VHJ50" s="20"/>
      <c r="VHK50" s="20"/>
      <c r="VHL50" s="20"/>
      <c r="VHM50" s="20"/>
      <c r="VHN50" s="20"/>
      <c r="VHO50" s="20"/>
      <c r="VHP50" s="20"/>
      <c r="VHQ50" s="20"/>
      <c r="VHR50" s="20"/>
      <c r="VHS50" s="20"/>
      <c r="VHT50" s="20"/>
      <c r="VHU50" s="20"/>
      <c r="VHV50" s="20"/>
      <c r="VHW50" s="20"/>
      <c r="VHX50" s="20"/>
      <c r="VHY50" s="20"/>
      <c r="VHZ50" s="20"/>
      <c r="VIA50" s="20"/>
      <c r="VIB50" s="20"/>
      <c r="VIC50" s="20"/>
      <c r="VID50" s="20"/>
      <c r="VIE50" s="20"/>
      <c r="VIF50" s="20"/>
      <c r="VIG50" s="20"/>
      <c r="VIH50" s="20"/>
      <c r="VII50" s="20"/>
      <c r="VIJ50" s="20"/>
      <c r="VIK50" s="20"/>
      <c r="VIL50" s="20"/>
      <c r="VIM50" s="20"/>
      <c r="VIN50" s="20"/>
      <c r="VIO50" s="20"/>
      <c r="VIP50" s="20"/>
      <c r="VIQ50" s="20"/>
      <c r="VIR50" s="20"/>
      <c r="VIS50" s="20"/>
      <c r="VIT50" s="20"/>
      <c r="VIU50" s="20"/>
      <c r="VIV50" s="20"/>
      <c r="VIW50" s="20"/>
      <c r="VIX50" s="20"/>
      <c r="VIY50" s="20"/>
      <c r="VIZ50" s="20"/>
      <c r="VJA50" s="20"/>
      <c r="VJB50" s="20"/>
      <c r="VJC50" s="20"/>
      <c r="VJD50" s="20"/>
      <c r="VJE50" s="20"/>
      <c r="VJF50" s="20"/>
      <c r="VJG50" s="20"/>
      <c r="VJH50" s="20"/>
      <c r="VJI50" s="20"/>
      <c r="VJJ50" s="20"/>
      <c r="VJK50" s="20"/>
      <c r="VJL50" s="20"/>
      <c r="VJM50" s="20"/>
      <c r="VJN50" s="20"/>
      <c r="VJO50" s="20"/>
      <c r="VJP50" s="20"/>
      <c r="VJQ50" s="20"/>
      <c r="VJR50" s="20"/>
      <c r="VJS50" s="20"/>
      <c r="VJT50" s="20"/>
      <c r="VJU50" s="20"/>
      <c r="VJV50" s="20"/>
      <c r="VJW50" s="20"/>
      <c r="VJX50" s="20"/>
      <c r="VJY50" s="20"/>
      <c r="VJZ50" s="20"/>
      <c r="VKA50" s="20"/>
      <c r="VKB50" s="20"/>
      <c r="VKC50" s="20"/>
      <c r="VKD50" s="20"/>
      <c r="VKE50" s="20"/>
      <c r="VKF50" s="20"/>
      <c r="VKG50" s="20"/>
      <c r="VKH50" s="20"/>
      <c r="VKI50" s="20"/>
      <c r="VKJ50" s="20"/>
      <c r="VKK50" s="20"/>
      <c r="VKL50" s="20"/>
      <c r="VKM50" s="20"/>
      <c r="VKN50" s="20"/>
      <c r="VKO50" s="20"/>
      <c r="VKP50" s="20"/>
      <c r="VKQ50" s="20"/>
      <c r="VKR50" s="20"/>
      <c r="VKS50" s="20"/>
      <c r="VKT50" s="20"/>
      <c r="VKU50" s="20"/>
      <c r="VKV50" s="20"/>
      <c r="VKW50" s="20"/>
      <c r="VKX50" s="20"/>
      <c r="VKY50" s="20"/>
      <c r="VKZ50" s="20"/>
      <c r="VLA50" s="20"/>
      <c r="VLB50" s="20"/>
      <c r="VLC50" s="20"/>
      <c r="VLD50" s="20"/>
      <c r="VLE50" s="20"/>
      <c r="VLF50" s="20"/>
      <c r="VLG50" s="20"/>
      <c r="VLH50" s="20"/>
      <c r="VLI50" s="20"/>
      <c r="VLJ50" s="20"/>
      <c r="VLK50" s="20"/>
      <c r="VLL50" s="20"/>
      <c r="VLM50" s="20"/>
      <c r="VLN50" s="20"/>
      <c r="VLO50" s="20"/>
      <c r="VLP50" s="20"/>
      <c r="VLQ50" s="20"/>
      <c r="VLR50" s="20"/>
      <c r="VLS50" s="20"/>
      <c r="VLT50" s="20"/>
      <c r="VLU50" s="20"/>
      <c r="VLV50" s="20"/>
      <c r="VLW50" s="20"/>
      <c r="VLX50" s="20"/>
      <c r="VLY50" s="20"/>
      <c r="VLZ50" s="20"/>
      <c r="VMA50" s="20"/>
      <c r="VMB50" s="20"/>
      <c r="VMC50" s="20"/>
      <c r="VMD50" s="20"/>
      <c r="VME50" s="20"/>
      <c r="VMF50" s="20"/>
      <c r="VMG50" s="20"/>
      <c r="VMH50" s="20"/>
      <c r="VMI50" s="20"/>
      <c r="VMJ50" s="20"/>
      <c r="VMK50" s="20"/>
      <c r="VML50" s="20"/>
      <c r="VMM50" s="20"/>
      <c r="VMN50" s="20"/>
      <c r="VMO50" s="20"/>
      <c r="VMP50" s="20"/>
      <c r="VMQ50" s="20"/>
      <c r="VMR50" s="20"/>
      <c r="VMS50" s="20"/>
      <c r="VMT50" s="20"/>
      <c r="VMU50" s="20"/>
      <c r="VMV50" s="20"/>
      <c r="VMW50" s="20"/>
      <c r="VMX50" s="20"/>
      <c r="VMY50" s="20"/>
      <c r="VMZ50" s="20"/>
      <c r="VNA50" s="20"/>
      <c r="VNB50" s="20"/>
      <c r="VNC50" s="20"/>
      <c r="VND50" s="20"/>
      <c r="VNE50" s="20"/>
      <c r="VNF50" s="20"/>
      <c r="VNG50" s="20"/>
      <c r="VNH50" s="20"/>
      <c r="VNI50" s="20"/>
      <c r="VNJ50" s="20"/>
      <c r="VNK50" s="20"/>
      <c r="VNL50" s="20"/>
      <c r="VNM50" s="20"/>
      <c r="VNN50" s="20"/>
      <c r="VNO50" s="20"/>
      <c r="VNP50" s="20"/>
      <c r="VNQ50" s="20"/>
      <c r="VNR50" s="20"/>
      <c r="VNS50" s="20"/>
      <c r="VNT50" s="20"/>
      <c r="VNU50" s="20"/>
      <c r="VNV50" s="20"/>
      <c r="VNW50" s="20"/>
      <c r="VNX50" s="20"/>
      <c r="VNY50" s="20"/>
      <c r="VNZ50" s="20"/>
      <c r="VOA50" s="20"/>
      <c r="VOB50" s="20"/>
      <c r="VOC50" s="20"/>
      <c r="VOD50" s="20"/>
      <c r="VOE50" s="20"/>
      <c r="VOF50" s="20"/>
      <c r="VOG50" s="20"/>
      <c r="VOH50" s="20"/>
      <c r="VOI50" s="20"/>
      <c r="VOJ50" s="20"/>
      <c r="VOK50" s="20"/>
      <c r="VOL50" s="20"/>
      <c r="VOM50" s="20"/>
      <c r="VON50" s="20"/>
      <c r="VOO50" s="20"/>
      <c r="VOP50" s="20"/>
      <c r="VOQ50" s="20"/>
      <c r="VOR50" s="20"/>
      <c r="VOS50" s="20"/>
      <c r="VOT50" s="20"/>
      <c r="VOU50" s="20"/>
      <c r="VOV50" s="20"/>
      <c r="VOW50" s="20"/>
      <c r="VOX50" s="20"/>
      <c r="VOY50" s="20"/>
      <c r="VOZ50" s="20"/>
      <c r="VPA50" s="20"/>
      <c r="VPB50" s="20"/>
      <c r="VPC50" s="20"/>
      <c r="VPD50" s="20"/>
      <c r="VPE50" s="20"/>
      <c r="VPF50" s="20"/>
      <c r="VPG50" s="20"/>
      <c r="VPH50" s="20"/>
      <c r="VPI50" s="20"/>
      <c r="VPJ50" s="20"/>
      <c r="VPK50" s="20"/>
      <c r="VPL50" s="20"/>
      <c r="VPM50" s="20"/>
      <c r="VPN50" s="20"/>
      <c r="VPO50" s="20"/>
      <c r="VPP50" s="20"/>
      <c r="VPQ50" s="20"/>
      <c r="VPR50" s="20"/>
      <c r="VPS50" s="20"/>
      <c r="VPT50" s="20"/>
      <c r="VPU50" s="20"/>
      <c r="VPV50" s="20"/>
      <c r="VPW50" s="20"/>
      <c r="VPX50" s="20"/>
      <c r="VPY50" s="20"/>
      <c r="VPZ50" s="20"/>
      <c r="VQA50" s="20"/>
      <c r="VQB50" s="20"/>
      <c r="VQC50" s="20"/>
      <c r="VQD50" s="20"/>
      <c r="VQE50" s="20"/>
      <c r="VQF50" s="20"/>
      <c r="VQG50" s="20"/>
      <c r="VQH50" s="20"/>
      <c r="VQI50" s="20"/>
      <c r="VQJ50" s="20"/>
      <c r="VQK50" s="20"/>
      <c r="VQL50" s="20"/>
      <c r="VQM50" s="20"/>
      <c r="VQN50" s="20"/>
      <c r="VQO50" s="20"/>
      <c r="VQP50" s="20"/>
      <c r="VQQ50" s="20"/>
      <c r="VQR50" s="20"/>
      <c r="VQS50" s="20"/>
      <c r="VQT50" s="20"/>
      <c r="VQU50" s="20"/>
      <c r="VQV50" s="20"/>
      <c r="VQW50" s="20"/>
      <c r="VQX50" s="20"/>
      <c r="VQY50" s="20"/>
      <c r="VQZ50" s="20"/>
      <c r="VRA50" s="20"/>
      <c r="VRB50" s="20"/>
      <c r="VRC50" s="20"/>
      <c r="VRD50" s="20"/>
      <c r="VRE50" s="20"/>
      <c r="VRF50" s="20"/>
      <c r="VRG50" s="20"/>
      <c r="VRH50" s="20"/>
      <c r="VRI50" s="20"/>
      <c r="VRJ50" s="20"/>
      <c r="VRK50" s="20"/>
      <c r="VRL50" s="20"/>
      <c r="VRM50" s="20"/>
      <c r="VRN50" s="20"/>
      <c r="VRO50" s="20"/>
      <c r="VRP50" s="20"/>
      <c r="VRQ50" s="20"/>
      <c r="VRR50" s="20"/>
      <c r="VRS50" s="20"/>
      <c r="VRT50" s="20"/>
      <c r="VRU50" s="20"/>
      <c r="VRV50" s="20"/>
      <c r="VRW50" s="20"/>
      <c r="VRX50" s="20"/>
      <c r="VRY50" s="20"/>
      <c r="VRZ50" s="20"/>
      <c r="VSA50" s="20"/>
      <c r="VSB50" s="20"/>
      <c r="VSC50" s="20"/>
      <c r="VSD50" s="20"/>
      <c r="VSE50" s="20"/>
      <c r="VSF50" s="20"/>
      <c r="VSG50" s="20"/>
      <c r="VSH50" s="20"/>
      <c r="VSI50" s="20"/>
      <c r="VSJ50" s="20"/>
      <c r="VSK50" s="20"/>
      <c r="VSL50" s="20"/>
      <c r="VSM50" s="20"/>
      <c r="VSN50" s="20"/>
      <c r="VSO50" s="20"/>
      <c r="VSP50" s="20"/>
      <c r="VSQ50" s="20"/>
      <c r="VSR50" s="20"/>
      <c r="VSS50" s="20"/>
      <c r="VST50" s="20"/>
      <c r="VSU50" s="20"/>
      <c r="VSV50" s="20"/>
      <c r="VSW50" s="20"/>
      <c r="VSX50" s="20"/>
      <c r="VSY50" s="20"/>
      <c r="VSZ50" s="20"/>
      <c r="VTA50" s="20"/>
      <c r="VTB50" s="20"/>
      <c r="VTC50" s="20"/>
      <c r="VTD50" s="20"/>
      <c r="VTE50" s="20"/>
      <c r="VTF50" s="20"/>
      <c r="VTG50" s="20"/>
      <c r="VTH50" s="20"/>
      <c r="VTI50" s="20"/>
      <c r="VTJ50" s="20"/>
      <c r="VTK50" s="20"/>
      <c r="VTL50" s="20"/>
      <c r="VTM50" s="20"/>
      <c r="VTN50" s="20"/>
      <c r="VTO50" s="20"/>
      <c r="VTP50" s="20"/>
      <c r="VTQ50" s="20"/>
      <c r="VTR50" s="20"/>
      <c r="VTS50" s="20"/>
      <c r="VTT50" s="20"/>
      <c r="VTU50" s="20"/>
      <c r="VTV50" s="20"/>
      <c r="VTW50" s="20"/>
      <c r="VTX50" s="20"/>
      <c r="VTY50" s="20"/>
      <c r="VTZ50" s="20"/>
      <c r="VUA50" s="20"/>
      <c r="VUB50" s="20"/>
      <c r="VUC50" s="20"/>
      <c r="VUD50" s="20"/>
      <c r="VUE50" s="20"/>
      <c r="VUF50" s="20"/>
      <c r="VUG50" s="20"/>
      <c r="VUH50" s="20"/>
      <c r="VUI50" s="20"/>
      <c r="VUJ50" s="20"/>
      <c r="VUK50" s="20"/>
      <c r="VUL50" s="20"/>
      <c r="VUM50" s="20"/>
      <c r="VUN50" s="20"/>
      <c r="VUO50" s="20"/>
      <c r="VUP50" s="20"/>
      <c r="VUQ50" s="20"/>
      <c r="VUR50" s="20"/>
      <c r="VUS50" s="20"/>
      <c r="VUT50" s="20"/>
      <c r="VUU50" s="20"/>
      <c r="VUV50" s="20"/>
      <c r="VUW50" s="20"/>
      <c r="VUX50" s="20"/>
      <c r="VUY50" s="20"/>
      <c r="VUZ50" s="20"/>
      <c r="VVA50" s="20"/>
      <c r="VVB50" s="20"/>
      <c r="VVC50" s="20"/>
      <c r="VVD50" s="20"/>
      <c r="VVE50" s="20"/>
      <c r="VVF50" s="20"/>
      <c r="VVG50" s="20"/>
      <c r="VVH50" s="20"/>
      <c r="VVI50" s="20"/>
      <c r="VVJ50" s="20"/>
      <c r="VVK50" s="20"/>
      <c r="VVL50" s="20"/>
      <c r="VVM50" s="20"/>
      <c r="VVN50" s="20"/>
      <c r="VVO50" s="20"/>
      <c r="VVP50" s="20"/>
      <c r="VVQ50" s="20"/>
      <c r="VVR50" s="20"/>
      <c r="VVS50" s="20"/>
      <c r="VVT50" s="20"/>
      <c r="VVU50" s="20"/>
      <c r="VVV50" s="20"/>
      <c r="VVW50" s="20"/>
      <c r="VVX50" s="20"/>
      <c r="VVY50" s="20"/>
      <c r="VVZ50" s="20"/>
      <c r="VWA50" s="20"/>
      <c r="VWB50" s="20"/>
      <c r="VWC50" s="20"/>
      <c r="VWD50" s="20"/>
      <c r="VWE50" s="20"/>
      <c r="VWF50" s="20"/>
      <c r="VWG50" s="20"/>
      <c r="VWH50" s="20"/>
      <c r="VWI50" s="20"/>
      <c r="VWJ50" s="20"/>
      <c r="VWK50" s="20"/>
      <c r="VWL50" s="20"/>
      <c r="VWM50" s="20"/>
      <c r="VWN50" s="20"/>
      <c r="VWO50" s="20"/>
      <c r="VWP50" s="20"/>
      <c r="VWQ50" s="20"/>
      <c r="VWR50" s="20"/>
      <c r="VWS50" s="20"/>
      <c r="VWT50" s="20"/>
      <c r="VWU50" s="20"/>
      <c r="VWV50" s="20"/>
      <c r="VWW50" s="20"/>
      <c r="VWX50" s="20"/>
      <c r="VWY50" s="20"/>
      <c r="VWZ50" s="20"/>
      <c r="VXA50" s="20"/>
      <c r="VXB50" s="20"/>
      <c r="VXC50" s="20"/>
      <c r="VXD50" s="20"/>
      <c r="VXE50" s="20"/>
      <c r="VXF50" s="20"/>
      <c r="VXG50" s="20"/>
      <c r="VXH50" s="20"/>
      <c r="VXI50" s="20"/>
      <c r="VXJ50" s="20"/>
      <c r="VXK50" s="20"/>
      <c r="VXL50" s="20"/>
      <c r="VXM50" s="20"/>
      <c r="VXN50" s="20"/>
      <c r="VXO50" s="20"/>
      <c r="VXP50" s="20"/>
      <c r="VXQ50" s="20"/>
      <c r="VXR50" s="20"/>
      <c r="VXS50" s="20"/>
      <c r="VXT50" s="20"/>
      <c r="VXU50" s="20"/>
      <c r="VXV50" s="20"/>
      <c r="VXW50" s="20"/>
      <c r="VXX50" s="20"/>
      <c r="VXY50" s="20"/>
      <c r="VXZ50" s="20"/>
      <c r="VYA50" s="20"/>
      <c r="VYB50" s="20"/>
      <c r="VYC50" s="20"/>
      <c r="VYD50" s="20"/>
      <c r="VYE50" s="20"/>
      <c r="VYF50" s="20"/>
      <c r="VYG50" s="20"/>
      <c r="VYH50" s="20"/>
      <c r="VYI50" s="20"/>
      <c r="VYJ50" s="20"/>
      <c r="VYK50" s="20"/>
      <c r="VYL50" s="20"/>
      <c r="VYM50" s="20"/>
      <c r="VYN50" s="20"/>
      <c r="VYO50" s="20"/>
      <c r="VYP50" s="20"/>
      <c r="VYQ50" s="20"/>
      <c r="VYR50" s="20"/>
      <c r="VYS50" s="20"/>
      <c r="VYT50" s="20"/>
      <c r="VYU50" s="20"/>
      <c r="VYV50" s="20"/>
      <c r="VYW50" s="20"/>
      <c r="VYX50" s="20"/>
      <c r="VYY50" s="20"/>
      <c r="VYZ50" s="20"/>
      <c r="VZA50" s="20"/>
      <c r="VZB50" s="20"/>
      <c r="VZC50" s="20"/>
      <c r="VZD50" s="20"/>
      <c r="VZE50" s="20"/>
      <c r="VZF50" s="20"/>
      <c r="VZG50" s="20"/>
      <c r="VZH50" s="20"/>
      <c r="VZI50" s="20"/>
      <c r="VZJ50" s="20"/>
      <c r="VZK50" s="20"/>
      <c r="VZL50" s="20"/>
      <c r="VZM50" s="20"/>
      <c r="VZN50" s="20"/>
      <c r="VZO50" s="20"/>
      <c r="VZP50" s="20"/>
      <c r="VZQ50" s="20"/>
      <c r="VZR50" s="20"/>
      <c r="VZS50" s="20"/>
      <c r="VZT50" s="20"/>
      <c r="VZU50" s="20"/>
      <c r="VZV50" s="20"/>
      <c r="VZW50" s="20"/>
      <c r="VZX50" s="20"/>
      <c r="VZY50" s="20"/>
      <c r="VZZ50" s="20"/>
      <c r="WAA50" s="20"/>
      <c r="WAB50" s="20"/>
      <c r="WAC50" s="20"/>
      <c r="WAD50" s="20"/>
      <c r="WAE50" s="20"/>
      <c r="WAF50" s="20"/>
      <c r="WAG50" s="20"/>
      <c r="WAH50" s="20"/>
      <c r="WAI50" s="20"/>
      <c r="WAJ50" s="20"/>
      <c r="WAK50" s="20"/>
      <c r="WAL50" s="20"/>
      <c r="WAM50" s="20"/>
      <c r="WAN50" s="20"/>
      <c r="WAO50" s="20"/>
      <c r="WAP50" s="20"/>
      <c r="WAQ50" s="20"/>
      <c r="WAR50" s="20"/>
      <c r="WAS50" s="20"/>
      <c r="WAT50" s="20"/>
      <c r="WAU50" s="20"/>
      <c r="WAV50" s="20"/>
      <c r="WAW50" s="20"/>
      <c r="WAX50" s="20"/>
      <c r="WAY50" s="20"/>
      <c r="WAZ50" s="20"/>
      <c r="WBA50" s="20"/>
      <c r="WBB50" s="20"/>
      <c r="WBC50" s="20"/>
      <c r="WBD50" s="20"/>
      <c r="WBE50" s="20"/>
      <c r="WBF50" s="20"/>
      <c r="WBG50" s="20"/>
      <c r="WBH50" s="20"/>
      <c r="WBI50" s="20"/>
      <c r="WBJ50" s="20"/>
      <c r="WBK50" s="20"/>
      <c r="WBL50" s="20"/>
      <c r="WBM50" s="20"/>
      <c r="WBN50" s="20"/>
      <c r="WBO50" s="20"/>
      <c r="WBP50" s="20"/>
      <c r="WBQ50" s="20"/>
      <c r="WBR50" s="20"/>
      <c r="WBS50" s="20"/>
      <c r="WBT50" s="20"/>
      <c r="WBU50" s="20"/>
      <c r="WBV50" s="20"/>
      <c r="WBW50" s="20"/>
      <c r="WBX50" s="20"/>
      <c r="WBY50" s="20"/>
      <c r="WBZ50" s="20"/>
      <c r="WCA50" s="20"/>
      <c r="WCB50" s="20"/>
      <c r="WCC50" s="20"/>
      <c r="WCD50" s="20"/>
      <c r="WCE50" s="20"/>
      <c r="WCF50" s="20"/>
      <c r="WCG50" s="20"/>
      <c r="WCH50" s="20"/>
      <c r="WCI50" s="20"/>
      <c r="WCJ50" s="20"/>
      <c r="WCK50" s="20"/>
      <c r="WCL50" s="20"/>
      <c r="WCM50" s="20"/>
      <c r="WCN50" s="20"/>
      <c r="WCO50" s="20"/>
      <c r="WCP50" s="20"/>
      <c r="WCQ50" s="20"/>
      <c r="WCR50" s="20"/>
      <c r="WCS50" s="20"/>
      <c r="WCT50" s="20"/>
      <c r="WCU50" s="20"/>
      <c r="WCV50" s="20"/>
      <c r="WCW50" s="20"/>
      <c r="WCX50" s="20"/>
      <c r="WCY50" s="20"/>
      <c r="WCZ50" s="20"/>
      <c r="WDA50" s="20"/>
      <c r="WDB50" s="20"/>
      <c r="WDC50" s="20"/>
      <c r="WDD50" s="20"/>
      <c r="WDE50" s="20"/>
      <c r="WDF50" s="20"/>
      <c r="WDG50" s="20"/>
      <c r="WDH50" s="20"/>
      <c r="WDI50" s="20"/>
      <c r="WDJ50" s="20"/>
      <c r="WDK50" s="20"/>
      <c r="WDL50" s="20"/>
      <c r="WDM50" s="20"/>
      <c r="WDN50" s="20"/>
      <c r="WDO50" s="20"/>
      <c r="WDP50" s="20"/>
      <c r="WDQ50" s="20"/>
      <c r="WDR50" s="20"/>
      <c r="WDS50" s="20"/>
      <c r="WDT50" s="20"/>
      <c r="WDU50" s="20"/>
      <c r="WDV50" s="20"/>
      <c r="WDW50" s="20"/>
      <c r="WDX50" s="20"/>
      <c r="WDY50" s="20"/>
      <c r="WDZ50" s="20"/>
      <c r="WEA50" s="20"/>
      <c r="WEB50" s="20"/>
      <c r="WEC50" s="20"/>
      <c r="WED50" s="20"/>
      <c r="WEE50" s="20"/>
      <c r="WEF50" s="20"/>
      <c r="WEG50" s="20"/>
      <c r="WEH50" s="20"/>
      <c r="WEI50" s="20"/>
      <c r="WEJ50" s="20"/>
      <c r="WEK50" s="20"/>
      <c r="WEL50" s="20"/>
      <c r="WEM50" s="20"/>
      <c r="WEN50" s="20"/>
      <c r="WEO50" s="20"/>
      <c r="WEP50" s="20"/>
      <c r="WEQ50" s="20"/>
      <c r="WER50" s="20"/>
      <c r="WES50" s="20"/>
      <c r="WET50" s="20"/>
      <c r="WEU50" s="20"/>
      <c r="WEV50" s="20"/>
      <c r="WEW50" s="20"/>
      <c r="WEX50" s="20"/>
      <c r="WEY50" s="20"/>
      <c r="WEZ50" s="20"/>
      <c r="WFA50" s="20"/>
      <c r="WFB50" s="20"/>
      <c r="WFC50" s="20"/>
      <c r="WFD50" s="20"/>
      <c r="WFE50" s="20"/>
      <c r="WFF50" s="20"/>
      <c r="WFG50" s="20"/>
      <c r="WFH50" s="20"/>
      <c r="WFI50" s="20"/>
      <c r="WFJ50" s="20"/>
      <c r="WFK50" s="20"/>
      <c r="WFL50" s="20"/>
      <c r="WFM50" s="20"/>
      <c r="WFN50" s="20"/>
      <c r="WFO50" s="20"/>
      <c r="WFP50" s="20"/>
      <c r="WFQ50" s="20"/>
      <c r="WFR50" s="20"/>
      <c r="WFS50" s="20"/>
      <c r="WFT50" s="20"/>
      <c r="WFU50" s="20"/>
      <c r="WFV50" s="20"/>
      <c r="WFW50" s="20"/>
      <c r="WFX50" s="20"/>
      <c r="WFY50" s="20"/>
      <c r="WFZ50" s="20"/>
      <c r="WGA50" s="20"/>
      <c r="WGB50" s="20"/>
      <c r="WGC50" s="20"/>
      <c r="WGD50" s="20"/>
      <c r="WGE50" s="20"/>
      <c r="WGF50" s="20"/>
      <c r="WGG50" s="20"/>
      <c r="WGH50" s="20"/>
      <c r="WGI50" s="20"/>
      <c r="WGJ50" s="20"/>
      <c r="WGK50" s="20"/>
      <c r="WGL50" s="20"/>
      <c r="WGM50" s="20"/>
      <c r="WGN50" s="20"/>
      <c r="WGO50" s="20"/>
      <c r="WGP50" s="20"/>
      <c r="WGQ50" s="20"/>
      <c r="WGR50" s="20"/>
      <c r="WGS50" s="20"/>
      <c r="WGT50" s="20"/>
      <c r="WGU50" s="20"/>
      <c r="WGV50" s="20"/>
      <c r="WGW50" s="20"/>
      <c r="WGX50" s="20"/>
      <c r="WGY50" s="20"/>
      <c r="WGZ50" s="20"/>
      <c r="WHA50" s="20"/>
      <c r="WHB50" s="20"/>
      <c r="WHC50" s="20"/>
      <c r="WHD50" s="20"/>
      <c r="WHE50" s="20"/>
      <c r="WHF50" s="20"/>
      <c r="WHG50" s="20"/>
      <c r="WHH50" s="20"/>
      <c r="WHI50" s="20"/>
      <c r="WHJ50" s="20"/>
      <c r="WHK50" s="20"/>
      <c r="WHL50" s="20"/>
      <c r="WHM50" s="20"/>
      <c r="WHN50" s="20"/>
      <c r="WHO50" s="20"/>
      <c r="WHP50" s="20"/>
      <c r="WHQ50" s="20"/>
      <c r="WHR50" s="20"/>
      <c r="WHS50" s="20"/>
      <c r="WHT50" s="20"/>
      <c r="WHU50" s="20"/>
      <c r="WHV50" s="20"/>
      <c r="WHW50" s="20"/>
      <c r="WHX50" s="20"/>
      <c r="WHY50" s="20"/>
      <c r="WHZ50" s="20"/>
      <c r="WIA50" s="20"/>
      <c r="WIB50" s="20"/>
      <c r="WIC50" s="20"/>
      <c r="WID50" s="20"/>
      <c r="WIE50" s="20"/>
      <c r="WIF50" s="20"/>
      <c r="WIG50" s="20"/>
      <c r="WIH50" s="20"/>
      <c r="WII50" s="20"/>
      <c r="WIJ50" s="20"/>
      <c r="WIK50" s="20"/>
      <c r="WIL50" s="20"/>
      <c r="WIM50" s="20"/>
      <c r="WIN50" s="20"/>
      <c r="WIO50" s="20"/>
      <c r="WIP50" s="20"/>
      <c r="WIQ50" s="20"/>
      <c r="WIR50" s="20"/>
      <c r="WIS50" s="20"/>
      <c r="WIT50" s="20"/>
      <c r="WIU50" s="20"/>
      <c r="WIV50" s="20"/>
      <c r="WIW50" s="20"/>
      <c r="WIX50" s="20"/>
      <c r="WIY50" s="20"/>
      <c r="WIZ50" s="20"/>
      <c r="WJA50" s="20"/>
      <c r="WJB50" s="20"/>
      <c r="WJC50" s="20"/>
      <c r="WJD50" s="20"/>
      <c r="WJE50" s="20"/>
      <c r="WJF50" s="20"/>
      <c r="WJG50" s="20"/>
      <c r="WJH50" s="20"/>
      <c r="WJI50" s="20"/>
      <c r="WJJ50" s="20"/>
      <c r="WJK50" s="20"/>
      <c r="WJL50" s="20"/>
      <c r="WJM50" s="20"/>
      <c r="WJN50" s="20"/>
      <c r="WJO50" s="20"/>
      <c r="WJP50" s="20"/>
      <c r="WJQ50" s="20"/>
      <c r="WJR50" s="20"/>
      <c r="WJS50" s="20"/>
      <c r="WJT50" s="20"/>
      <c r="WJU50" s="20"/>
      <c r="WJV50" s="20"/>
      <c r="WJW50" s="20"/>
      <c r="WJX50" s="20"/>
      <c r="WJY50" s="20"/>
      <c r="WJZ50" s="20"/>
      <c r="WKA50" s="20"/>
      <c r="WKB50" s="20"/>
      <c r="WKC50" s="20"/>
      <c r="WKD50" s="20"/>
      <c r="WKE50" s="20"/>
      <c r="WKF50" s="20"/>
      <c r="WKG50" s="20"/>
      <c r="WKH50" s="20"/>
      <c r="WKI50" s="20"/>
      <c r="WKJ50" s="20"/>
      <c r="WKK50" s="20"/>
      <c r="WKL50" s="20"/>
      <c r="WKM50" s="20"/>
      <c r="WKN50" s="20"/>
      <c r="WKO50" s="20"/>
      <c r="WKP50" s="20"/>
      <c r="WKQ50" s="20"/>
      <c r="WKR50" s="20"/>
      <c r="WKS50" s="20"/>
      <c r="WKT50" s="20"/>
      <c r="WKU50" s="20"/>
      <c r="WKV50" s="20"/>
      <c r="WKW50" s="20"/>
      <c r="WKX50" s="20"/>
      <c r="WKY50" s="20"/>
      <c r="WKZ50" s="20"/>
      <c r="WLA50" s="20"/>
      <c r="WLB50" s="20"/>
      <c r="WLC50" s="20"/>
      <c r="WLD50" s="20"/>
      <c r="WLE50" s="20"/>
      <c r="WLF50" s="20"/>
      <c r="WLG50" s="20"/>
      <c r="WLH50" s="20"/>
      <c r="WLI50" s="20"/>
      <c r="WLJ50" s="20"/>
      <c r="WLK50" s="20"/>
      <c r="WLL50" s="20"/>
      <c r="WLM50" s="20"/>
      <c r="WLN50" s="20"/>
      <c r="WLO50" s="20"/>
      <c r="WLP50" s="20"/>
      <c r="WLQ50" s="20"/>
      <c r="WLR50" s="20"/>
      <c r="WLS50" s="20"/>
      <c r="WLT50" s="20"/>
      <c r="WLU50" s="20"/>
      <c r="WLV50" s="20"/>
      <c r="WLW50" s="20"/>
      <c r="WLX50" s="20"/>
      <c r="WLY50" s="20"/>
      <c r="WLZ50" s="20"/>
      <c r="WMA50" s="20"/>
      <c r="WMB50" s="20"/>
      <c r="WMC50" s="20"/>
      <c r="WMD50" s="20"/>
      <c r="WME50" s="20"/>
      <c r="WMF50" s="20"/>
      <c r="WMG50" s="20"/>
      <c r="WMH50" s="20"/>
      <c r="WMI50" s="20"/>
      <c r="WMJ50" s="20"/>
      <c r="WMK50" s="20"/>
      <c r="WML50" s="20"/>
      <c r="WMM50" s="20"/>
      <c r="WMN50" s="20"/>
      <c r="WMO50" s="20"/>
      <c r="WMP50" s="20"/>
      <c r="WMQ50" s="20"/>
      <c r="WMR50" s="20"/>
      <c r="WMS50" s="20"/>
      <c r="WMT50" s="20"/>
      <c r="WMU50" s="20"/>
      <c r="WMV50" s="20"/>
      <c r="WMW50" s="20"/>
      <c r="WMX50" s="20"/>
      <c r="WMY50" s="20"/>
      <c r="WMZ50" s="20"/>
      <c r="WNA50" s="20"/>
      <c r="WNB50" s="20"/>
      <c r="WNC50" s="20"/>
      <c r="WND50" s="20"/>
      <c r="WNE50" s="20"/>
      <c r="WNF50" s="20"/>
      <c r="WNG50" s="20"/>
      <c r="WNH50" s="20"/>
      <c r="WNI50" s="20"/>
      <c r="WNJ50" s="20"/>
      <c r="WNK50" s="20"/>
      <c r="WNL50" s="20"/>
      <c r="WNM50" s="20"/>
      <c r="WNN50" s="20"/>
      <c r="WNO50" s="20"/>
      <c r="WNP50" s="20"/>
      <c r="WNQ50" s="20"/>
      <c r="WNR50" s="20"/>
      <c r="WNS50" s="20"/>
      <c r="WNT50" s="20"/>
      <c r="WNU50" s="20"/>
      <c r="WNV50" s="20"/>
      <c r="WNW50" s="20"/>
      <c r="WNX50" s="20"/>
      <c r="WNY50" s="20"/>
      <c r="WNZ50" s="20"/>
      <c r="WOA50" s="20"/>
      <c r="WOB50" s="20"/>
      <c r="WOC50" s="20"/>
      <c r="WOD50" s="20"/>
      <c r="WOE50" s="20"/>
      <c r="WOF50" s="20"/>
      <c r="WOG50" s="20"/>
      <c r="WOH50" s="20"/>
      <c r="WOI50" s="20"/>
      <c r="WOJ50" s="20"/>
      <c r="WOK50" s="20"/>
      <c r="WOL50" s="20"/>
      <c r="WOM50" s="20"/>
      <c r="WON50" s="20"/>
      <c r="WOO50" s="20"/>
      <c r="WOP50" s="20"/>
      <c r="WOQ50" s="20"/>
      <c r="WOR50" s="20"/>
      <c r="WOS50" s="20"/>
      <c r="WOT50" s="20"/>
      <c r="WOU50" s="20"/>
      <c r="WOV50" s="20"/>
      <c r="WOW50" s="20"/>
      <c r="WOX50" s="20"/>
      <c r="WOY50" s="20"/>
      <c r="WOZ50" s="20"/>
      <c r="WPA50" s="20"/>
      <c r="WPB50" s="20"/>
      <c r="WPC50" s="20"/>
      <c r="WPD50" s="20"/>
      <c r="WPE50" s="20"/>
      <c r="WPF50" s="20"/>
      <c r="WPG50" s="20"/>
      <c r="WPH50" s="20"/>
      <c r="WPI50" s="20"/>
      <c r="WPJ50" s="20"/>
      <c r="WPK50" s="20"/>
      <c r="WPL50" s="20"/>
      <c r="WPM50" s="20"/>
      <c r="WPN50" s="20"/>
      <c r="WPO50" s="20"/>
      <c r="WPP50" s="20"/>
      <c r="WPQ50" s="20"/>
      <c r="WPR50" s="20"/>
      <c r="WPS50" s="20"/>
      <c r="WPT50" s="20"/>
      <c r="WPU50" s="20"/>
      <c r="WPV50" s="20"/>
      <c r="WPW50" s="20"/>
      <c r="WPX50" s="20"/>
      <c r="WPY50" s="20"/>
      <c r="WPZ50" s="20"/>
      <c r="WQA50" s="20"/>
      <c r="WQB50" s="20"/>
      <c r="WQC50" s="20"/>
      <c r="WQD50" s="20"/>
      <c r="WQE50" s="20"/>
      <c r="WQF50" s="20"/>
      <c r="WQG50" s="20"/>
      <c r="WQH50" s="20"/>
      <c r="WQI50" s="20"/>
      <c r="WQJ50" s="20"/>
      <c r="WQK50" s="20"/>
      <c r="WQL50" s="20"/>
      <c r="WQM50" s="20"/>
      <c r="WQN50" s="20"/>
      <c r="WQO50" s="20"/>
      <c r="WQP50" s="20"/>
      <c r="WQQ50" s="20"/>
      <c r="WQR50" s="20"/>
      <c r="WQS50" s="20"/>
      <c r="WQT50" s="20"/>
      <c r="WQU50" s="20"/>
      <c r="WQV50" s="20"/>
      <c r="WQW50" s="20"/>
      <c r="WQX50" s="20"/>
      <c r="WQY50" s="20"/>
      <c r="WQZ50" s="20"/>
      <c r="WRA50" s="20"/>
      <c r="WRB50" s="20"/>
      <c r="WRC50" s="20"/>
      <c r="WRD50" s="20"/>
      <c r="WRE50" s="20"/>
      <c r="WRF50" s="20"/>
      <c r="WRG50" s="20"/>
      <c r="WRH50" s="20"/>
      <c r="WRI50" s="20"/>
      <c r="WRJ50" s="20"/>
      <c r="WRK50" s="20"/>
      <c r="WRL50" s="20"/>
      <c r="WRM50" s="20"/>
      <c r="WRN50" s="20"/>
      <c r="WRO50" s="20"/>
      <c r="WRP50" s="20"/>
      <c r="WRQ50" s="20"/>
      <c r="WRR50" s="20"/>
      <c r="WRS50" s="20"/>
      <c r="WRT50" s="20"/>
      <c r="WRU50" s="20"/>
      <c r="WRV50" s="20"/>
      <c r="WRW50" s="20"/>
      <c r="WRX50" s="20"/>
      <c r="WRY50" s="20"/>
      <c r="WRZ50" s="20"/>
      <c r="WSA50" s="20"/>
      <c r="WSB50" s="20"/>
      <c r="WSC50" s="20"/>
      <c r="WSD50" s="20"/>
      <c r="WSE50" s="20"/>
      <c r="WSF50" s="20"/>
      <c r="WSG50" s="20"/>
      <c r="WSH50" s="20"/>
      <c r="WSI50" s="20"/>
      <c r="WSJ50" s="20"/>
      <c r="WSK50" s="20"/>
      <c r="WSL50" s="20"/>
      <c r="WSM50" s="20"/>
      <c r="WSN50" s="20"/>
      <c r="WSO50" s="20"/>
      <c r="WSP50" s="20"/>
      <c r="WSQ50" s="20"/>
      <c r="WSR50" s="20"/>
      <c r="WSS50" s="20"/>
      <c r="WST50" s="20"/>
      <c r="WSU50" s="20"/>
      <c r="WSV50" s="20"/>
      <c r="WSW50" s="20"/>
      <c r="WSX50" s="20"/>
      <c r="WSY50" s="20"/>
      <c r="WSZ50" s="20"/>
      <c r="WTA50" s="20"/>
      <c r="WTB50" s="20"/>
      <c r="WTC50" s="20"/>
      <c r="WTD50" s="20"/>
      <c r="WTE50" s="20"/>
      <c r="WTF50" s="20"/>
      <c r="WTG50" s="20"/>
      <c r="WTH50" s="20"/>
      <c r="WTI50" s="20"/>
      <c r="WTJ50" s="20"/>
      <c r="WTK50" s="20"/>
      <c r="WTL50" s="20"/>
      <c r="WTM50" s="20"/>
      <c r="WTN50" s="20"/>
      <c r="WTO50" s="20"/>
      <c r="WTP50" s="20"/>
      <c r="WTQ50" s="20"/>
      <c r="WTR50" s="20"/>
      <c r="WTS50" s="20"/>
      <c r="WTT50" s="20"/>
      <c r="WTU50" s="20"/>
      <c r="WTV50" s="20"/>
      <c r="WTW50" s="20"/>
      <c r="WTX50" s="20"/>
      <c r="WTY50" s="20"/>
      <c r="WTZ50" s="20"/>
      <c r="WUA50" s="20"/>
      <c r="WUB50" s="20"/>
      <c r="WUC50" s="20"/>
      <c r="WUD50" s="20"/>
      <c r="WUE50" s="20"/>
      <c r="WUF50" s="20"/>
      <c r="WUG50" s="20"/>
      <c r="WUH50" s="20"/>
      <c r="WUI50" s="20"/>
      <c r="WUJ50" s="20"/>
      <c r="WUK50" s="20"/>
      <c r="WUL50" s="20"/>
      <c r="WUM50" s="20"/>
      <c r="WUN50" s="20"/>
      <c r="WUO50" s="20"/>
      <c r="WUP50" s="20"/>
      <c r="WUQ50" s="20"/>
      <c r="WUR50" s="20"/>
      <c r="WUS50" s="20"/>
      <c r="WUT50" s="20"/>
      <c r="WUU50" s="20"/>
      <c r="WUV50" s="20"/>
      <c r="WUW50" s="20"/>
      <c r="WUX50" s="20"/>
      <c r="WUY50" s="20"/>
      <c r="WUZ50" s="20"/>
      <c r="WVA50" s="20"/>
      <c r="WVB50" s="20"/>
      <c r="WVC50" s="20"/>
      <c r="WVD50" s="20"/>
      <c r="WVE50" s="20"/>
      <c r="WVF50" s="20"/>
      <c r="WVG50" s="20"/>
      <c r="WVH50" s="20"/>
      <c r="WVI50" s="20"/>
      <c r="WVJ50" s="20"/>
      <c r="WVK50" s="20"/>
      <c r="WVL50" s="20"/>
      <c r="WVM50" s="20"/>
      <c r="WVN50" s="20"/>
      <c r="WVO50" s="20"/>
      <c r="WVP50" s="20"/>
      <c r="WVQ50" s="20"/>
      <c r="WVR50" s="20"/>
      <c r="WVS50" s="20"/>
      <c r="WVT50" s="20"/>
      <c r="WVU50" s="20"/>
      <c r="WVV50" s="20"/>
      <c r="WVW50" s="20"/>
      <c r="WVX50" s="20"/>
      <c r="WVY50" s="20"/>
      <c r="WVZ50" s="20"/>
      <c r="WWA50" s="20"/>
      <c r="WWB50" s="20"/>
      <c r="WWC50" s="20"/>
      <c r="WWD50" s="20"/>
      <c r="WWE50" s="20"/>
      <c r="WWF50" s="20"/>
      <c r="WWG50" s="20"/>
      <c r="WWH50" s="20"/>
      <c r="WWI50" s="20"/>
      <c r="WWJ50" s="20"/>
      <c r="WWK50" s="20"/>
      <c r="WWL50" s="20"/>
      <c r="WWM50" s="20"/>
      <c r="WWN50" s="20"/>
      <c r="WWO50" s="20"/>
      <c r="WWP50" s="20"/>
      <c r="WWQ50" s="20"/>
      <c r="WWR50" s="20"/>
      <c r="WWS50" s="20"/>
      <c r="WWT50" s="20"/>
      <c r="WWU50" s="20"/>
      <c r="WWV50" s="20"/>
      <c r="WWW50" s="20"/>
      <c r="WWX50" s="20"/>
      <c r="WWY50" s="20"/>
      <c r="WWZ50" s="20"/>
      <c r="WXA50" s="20"/>
      <c r="WXB50" s="20"/>
      <c r="WXC50" s="20"/>
      <c r="WXD50" s="20"/>
      <c r="WXE50" s="20"/>
      <c r="WXF50" s="20"/>
      <c r="WXG50" s="20"/>
      <c r="WXH50" s="20"/>
      <c r="WXI50" s="20"/>
      <c r="WXJ50" s="20"/>
      <c r="WXK50" s="20"/>
      <c r="WXL50" s="20"/>
      <c r="WXM50" s="20"/>
      <c r="WXN50" s="20"/>
      <c r="WXO50" s="20"/>
      <c r="WXP50" s="20"/>
      <c r="WXQ50" s="20"/>
      <c r="WXR50" s="20"/>
      <c r="WXS50" s="20"/>
      <c r="WXT50" s="20"/>
      <c r="WXU50" s="20"/>
      <c r="WXV50" s="20"/>
      <c r="WXW50" s="20"/>
      <c r="WXX50" s="20"/>
      <c r="WXY50" s="20"/>
      <c r="WXZ50" s="20"/>
      <c r="WYA50" s="20"/>
      <c r="WYB50" s="20"/>
      <c r="WYC50" s="20"/>
      <c r="WYD50" s="20"/>
      <c r="WYE50" s="20"/>
      <c r="WYF50" s="20"/>
      <c r="WYG50" s="20"/>
      <c r="WYH50" s="20"/>
      <c r="WYI50" s="20"/>
      <c r="WYJ50" s="20"/>
      <c r="WYK50" s="20"/>
      <c r="WYL50" s="20"/>
      <c r="WYM50" s="20"/>
      <c r="WYN50" s="20"/>
      <c r="WYO50" s="20"/>
      <c r="WYP50" s="20"/>
      <c r="WYQ50" s="20"/>
      <c r="WYR50" s="20"/>
      <c r="WYS50" s="20"/>
      <c r="WYT50" s="20"/>
      <c r="WYU50" s="20"/>
      <c r="WYV50" s="20"/>
      <c r="WYW50" s="20"/>
      <c r="WYX50" s="20"/>
      <c r="WYY50" s="20"/>
      <c r="WYZ50" s="20"/>
      <c r="WZA50" s="20"/>
      <c r="WZB50" s="20"/>
      <c r="WZC50" s="20"/>
      <c r="WZD50" s="20"/>
      <c r="WZE50" s="20"/>
      <c r="WZF50" s="20"/>
      <c r="WZG50" s="20"/>
      <c r="WZH50" s="20"/>
      <c r="WZI50" s="20"/>
      <c r="WZJ50" s="20"/>
      <c r="WZK50" s="20"/>
      <c r="WZL50" s="20"/>
      <c r="WZM50" s="20"/>
      <c r="WZN50" s="20"/>
      <c r="WZO50" s="20"/>
      <c r="WZP50" s="20"/>
      <c r="WZQ50" s="20"/>
      <c r="WZR50" s="20"/>
      <c r="WZS50" s="20"/>
      <c r="WZT50" s="20"/>
      <c r="WZU50" s="20"/>
      <c r="WZV50" s="20"/>
      <c r="WZW50" s="20"/>
      <c r="WZX50" s="20"/>
      <c r="WZY50" s="20"/>
      <c r="WZZ50" s="20"/>
      <c r="XAA50" s="20"/>
      <c r="XAB50" s="20"/>
      <c r="XAC50" s="20"/>
      <c r="XAD50" s="20"/>
      <c r="XAE50" s="20"/>
      <c r="XAF50" s="20"/>
      <c r="XAG50" s="20"/>
      <c r="XAH50" s="20"/>
      <c r="XAI50" s="20"/>
      <c r="XAJ50" s="20"/>
      <c r="XAK50" s="20"/>
      <c r="XAL50" s="20"/>
      <c r="XAM50" s="20"/>
      <c r="XAN50" s="20"/>
      <c r="XAO50" s="20"/>
      <c r="XAP50" s="20"/>
      <c r="XAQ50" s="20"/>
      <c r="XAR50" s="20"/>
      <c r="XAS50" s="20"/>
      <c r="XAT50" s="20"/>
      <c r="XAU50" s="20"/>
      <c r="XAV50" s="20"/>
      <c r="XAW50" s="20"/>
      <c r="XAX50" s="20"/>
      <c r="XAY50" s="20"/>
      <c r="XAZ50" s="20"/>
      <c r="XBA50" s="20"/>
      <c r="XBB50" s="20"/>
      <c r="XBC50" s="20"/>
      <c r="XBD50" s="20"/>
      <c r="XBE50" s="20"/>
      <c r="XBF50" s="20"/>
      <c r="XBG50" s="20"/>
      <c r="XBH50" s="20"/>
      <c r="XBI50" s="20"/>
      <c r="XBJ50" s="20"/>
      <c r="XBK50" s="20"/>
      <c r="XBL50" s="20"/>
      <c r="XBM50" s="20"/>
      <c r="XBN50" s="20"/>
      <c r="XBO50" s="20"/>
      <c r="XBP50" s="20"/>
      <c r="XBQ50" s="20"/>
      <c r="XBR50" s="20"/>
      <c r="XBS50" s="20"/>
      <c r="XBT50" s="20"/>
      <c r="XBU50" s="20"/>
      <c r="XBV50" s="20"/>
      <c r="XBW50" s="20"/>
      <c r="XBX50" s="20"/>
      <c r="XBY50" s="20"/>
      <c r="XBZ50" s="20"/>
      <c r="XCA50" s="20"/>
      <c r="XCB50" s="20"/>
      <c r="XCC50" s="20"/>
      <c r="XCD50" s="20"/>
      <c r="XCE50" s="20"/>
      <c r="XCF50" s="20"/>
      <c r="XCG50" s="20"/>
      <c r="XCH50" s="20"/>
      <c r="XCI50" s="20"/>
      <c r="XCJ50" s="20"/>
      <c r="XCK50" s="20"/>
      <c r="XCL50" s="20"/>
      <c r="XCM50" s="20"/>
      <c r="XCN50" s="20"/>
      <c r="XCO50" s="20"/>
      <c r="XCP50" s="20"/>
      <c r="XCQ50" s="20"/>
      <c r="XCR50" s="20"/>
      <c r="XCS50" s="20"/>
      <c r="XCT50" s="20"/>
      <c r="XCU50" s="20"/>
      <c r="XCV50" s="20"/>
      <c r="XCW50" s="20"/>
      <c r="XCX50" s="20"/>
      <c r="XCY50" s="20"/>
      <c r="XCZ50" s="20"/>
      <c r="XDA50" s="20"/>
      <c r="XDB50" s="20"/>
      <c r="XDC50" s="20"/>
      <c r="XDD50" s="20"/>
      <c r="XDE50" s="20"/>
      <c r="XDF50" s="20"/>
      <c r="XDG50" s="20"/>
      <c r="XDH50" s="20"/>
      <c r="XDI50" s="20"/>
      <c r="XDJ50" s="20"/>
      <c r="XDK50" s="20"/>
      <c r="XDL50" s="20"/>
      <c r="XDM50" s="20"/>
      <c r="XDN50" s="20"/>
      <c r="XDO50" s="20"/>
      <c r="XDP50" s="20"/>
      <c r="XDQ50" s="20"/>
      <c r="XDR50" s="20"/>
      <c r="XDS50" s="20"/>
      <c r="XDT50" s="20"/>
      <c r="XDU50" s="20"/>
      <c r="XDV50" s="20"/>
      <c r="XDW50" s="20"/>
      <c r="XDX50" s="20"/>
      <c r="XDY50" s="20"/>
      <c r="XDZ50" s="20"/>
      <c r="XEA50" s="20"/>
      <c r="XEB50" s="20"/>
      <c r="XEC50" s="20"/>
      <c r="XED50" s="20"/>
      <c r="XEE50" s="20"/>
      <c r="XEF50" s="20"/>
      <c r="XEG50" s="20"/>
      <c r="XEH50" s="20"/>
      <c r="XEI50" s="20"/>
      <c r="XEJ50" s="20"/>
      <c r="XEK50" s="20"/>
      <c r="XEL50" s="20"/>
      <c r="XEM50" s="20"/>
      <c r="XEN50" s="20"/>
      <c r="XEO50" s="20"/>
      <c r="XEP50" s="20"/>
      <c r="XEQ50" s="20"/>
      <c r="XER50" s="20"/>
      <c r="XES50" s="20"/>
      <c r="XET50" s="20"/>
      <c r="XEU50" s="20"/>
      <c r="XEV50" s="20"/>
      <c r="XEW50" s="20"/>
      <c r="XEX50" s="20"/>
      <c r="XEY50" s="20"/>
      <c r="XEZ50" s="20"/>
      <c r="XFA50" s="20"/>
      <c r="XFB50" s="20"/>
    </row>
    <row r="51" spans="1:16382" s="283" customFormat="1" ht="15.9" customHeight="1">
      <c r="A51" s="20"/>
      <c r="B51" s="21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  <c r="PYY51" s="20"/>
      <c r="PYZ51" s="20"/>
      <c r="PZA51" s="20"/>
      <c r="PZB51" s="20"/>
      <c r="PZC51" s="20"/>
      <c r="PZD51" s="20"/>
      <c r="PZE51" s="20"/>
      <c r="PZF51" s="20"/>
      <c r="PZG51" s="20"/>
      <c r="PZH51" s="20"/>
      <c r="PZI51" s="20"/>
      <c r="PZJ51" s="20"/>
      <c r="PZK51" s="20"/>
      <c r="PZL51" s="20"/>
      <c r="PZM51" s="20"/>
      <c r="PZN51" s="20"/>
      <c r="PZO51" s="20"/>
      <c r="PZP51" s="20"/>
      <c r="PZQ51" s="20"/>
      <c r="PZR51" s="20"/>
      <c r="PZS51" s="20"/>
      <c r="PZT51" s="20"/>
      <c r="PZU51" s="20"/>
      <c r="PZV51" s="20"/>
      <c r="PZW51" s="20"/>
      <c r="PZX51" s="20"/>
      <c r="PZY51" s="20"/>
      <c r="PZZ51" s="20"/>
      <c r="QAA51" s="20"/>
      <c r="QAB51" s="20"/>
      <c r="QAC51" s="20"/>
      <c r="QAD51" s="20"/>
      <c r="QAE51" s="20"/>
      <c r="QAF51" s="20"/>
      <c r="QAG51" s="20"/>
      <c r="QAH51" s="20"/>
      <c r="QAI51" s="20"/>
      <c r="QAJ51" s="20"/>
      <c r="QAK51" s="20"/>
      <c r="QAL51" s="20"/>
      <c r="QAM51" s="20"/>
      <c r="QAN51" s="20"/>
      <c r="QAO51" s="20"/>
      <c r="QAP51" s="20"/>
      <c r="QAQ51" s="20"/>
      <c r="QAR51" s="20"/>
      <c r="QAS51" s="20"/>
      <c r="QAT51" s="20"/>
      <c r="QAU51" s="20"/>
      <c r="QAV51" s="20"/>
      <c r="QAW51" s="20"/>
      <c r="QAX51" s="20"/>
      <c r="QAY51" s="20"/>
      <c r="QAZ51" s="20"/>
      <c r="QBA51" s="20"/>
      <c r="QBB51" s="20"/>
      <c r="QBC51" s="20"/>
      <c r="QBD51" s="20"/>
      <c r="QBE51" s="20"/>
      <c r="QBF51" s="20"/>
      <c r="QBG51" s="20"/>
      <c r="QBH51" s="20"/>
      <c r="QBI51" s="20"/>
      <c r="QBJ51" s="20"/>
      <c r="QBK51" s="20"/>
      <c r="QBL51" s="20"/>
      <c r="QBM51" s="20"/>
      <c r="QBN51" s="20"/>
      <c r="QBO51" s="20"/>
      <c r="QBP51" s="20"/>
      <c r="QBQ51" s="20"/>
      <c r="QBR51" s="20"/>
      <c r="QBS51" s="20"/>
      <c r="QBT51" s="20"/>
      <c r="QBU51" s="20"/>
      <c r="QBV51" s="20"/>
      <c r="QBW51" s="20"/>
      <c r="QBX51" s="20"/>
      <c r="QBY51" s="20"/>
      <c r="QBZ51" s="20"/>
      <c r="QCA51" s="20"/>
      <c r="QCB51" s="20"/>
      <c r="QCC51" s="20"/>
      <c r="QCD51" s="20"/>
      <c r="QCE51" s="20"/>
      <c r="QCF51" s="20"/>
      <c r="QCG51" s="20"/>
      <c r="QCH51" s="20"/>
      <c r="QCI51" s="20"/>
      <c r="QCJ51" s="20"/>
      <c r="QCK51" s="20"/>
      <c r="QCL51" s="20"/>
      <c r="QCM51" s="20"/>
      <c r="QCN51" s="20"/>
      <c r="QCO51" s="20"/>
      <c r="QCP51" s="20"/>
      <c r="QCQ51" s="20"/>
      <c r="QCR51" s="20"/>
      <c r="QCS51" s="20"/>
      <c r="QCT51" s="20"/>
      <c r="QCU51" s="20"/>
      <c r="QCV51" s="20"/>
      <c r="QCW51" s="20"/>
      <c r="QCX51" s="20"/>
      <c r="QCY51" s="20"/>
      <c r="QCZ51" s="20"/>
      <c r="QDA51" s="20"/>
      <c r="QDB51" s="20"/>
      <c r="QDC51" s="20"/>
      <c r="QDD51" s="20"/>
      <c r="QDE51" s="20"/>
      <c r="QDF51" s="20"/>
      <c r="QDG51" s="20"/>
      <c r="QDH51" s="20"/>
      <c r="QDI51" s="20"/>
      <c r="QDJ51" s="20"/>
      <c r="QDK51" s="20"/>
      <c r="QDL51" s="20"/>
      <c r="QDM51" s="20"/>
      <c r="QDN51" s="20"/>
      <c r="QDO51" s="20"/>
      <c r="QDP51" s="20"/>
      <c r="QDQ51" s="20"/>
      <c r="QDR51" s="20"/>
      <c r="QDS51" s="20"/>
      <c r="QDT51" s="20"/>
      <c r="QDU51" s="20"/>
      <c r="QDV51" s="20"/>
      <c r="QDW51" s="20"/>
      <c r="QDX51" s="20"/>
      <c r="QDY51" s="20"/>
      <c r="QDZ51" s="20"/>
      <c r="QEA51" s="20"/>
      <c r="QEB51" s="20"/>
      <c r="QEC51" s="20"/>
      <c r="QED51" s="20"/>
      <c r="QEE51" s="20"/>
      <c r="QEF51" s="20"/>
      <c r="QEG51" s="20"/>
      <c r="QEH51" s="20"/>
      <c r="QEI51" s="20"/>
      <c r="QEJ51" s="20"/>
      <c r="QEK51" s="20"/>
      <c r="QEL51" s="20"/>
      <c r="QEM51" s="20"/>
      <c r="QEN51" s="20"/>
      <c r="QEO51" s="20"/>
      <c r="QEP51" s="20"/>
      <c r="QEQ51" s="20"/>
      <c r="QER51" s="20"/>
      <c r="QES51" s="20"/>
      <c r="QET51" s="20"/>
      <c r="QEU51" s="20"/>
      <c r="QEV51" s="20"/>
      <c r="QEW51" s="20"/>
      <c r="QEX51" s="20"/>
      <c r="QEY51" s="20"/>
      <c r="QEZ51" s="20"/>
      <c r="QFA51" s="20"/>
      <c r="QFB51" s="20"/>
      <c r="QFC51" s="20"/>
      <c r="QFD51" s="20"/>
      <c r="QFE51" s="20"/>
      <c r="QFF51" s="20"/>
      <c r="QFG51" s="20"/>
      <c r="QFH51" s="20"/>
      <c r="QFI51" s="20"/>
      <c r="QFJ51" s="20"/>
      <c r="QFK51" s="20"/>
      <c r="QFL51" s="20"/>
      <c r="QFM51" s="20"/>
      <c r="QFN51" s="20"/>
      <c r="QFO51" s="20"/>
      <c r="QFP51" s="20"/>
      <c r="QFQ51" s="20"/>
      <c r="QFR51" s="20"/>
      <c r="QFS51" s="20"/>
      <c r="QFT51" s="20"/>
      <c r="QFU51" s="20"/>
      <c r="QFV51" s="20"/>
      <c r="QFW51" s="20"/>
      <c r="QFX51" s="20"/>
      <c r="QFY51" s="20"/>
      <c r="QFZ51" s="20"/>
      <c r="QGA51" s="20"/>
      <c r="QGB51" s="20"/>
      <c r="QGC51" s="20"/>
      <c r="QGD51" s="20"/>
      <c r="QGE51" s="20"/>
      <c r="QGF51" s="20"/>
      <c r="QGG51" s="20"/>
      <c r="QGH51" s="20"/>
      <c r="QGI51" s="20"/>
      <c r="QGJ51" s="20"/>
      <c r="QGK51" s="20"/>
      <c r="QGL51" s="20"/>
      <c r="QGM51" s="20"/>
      <c r="QGN51" s="20"/>
      <c r="QGO51" s="20"/>
      <c r="QGP51" s="20"/>
      <c r="QGQ51" s="20"/>
      <c r="QGR51" s="20"/>
      <c r="QGS51" s="20"/>
      <c r="QGT51" s="20"/>
      <c r="QGU51" s="20"/>
      <c r="QGV51" s="20"/>
      <c r="QGW51" s="20"/>
      <c r="QGX51" s="20"/>
      <c r="QGY51" s="20"/>
      <c r="QGZ51" s="20"/>
      <c r="QHA51" s="20"/>
      <c r="QHB51" s="20"/>
      <c r="QHC51" s="20"/>
      <c r="QHD51" s="20"/>
      <c r="QHE51" s="20"/>
      <c r="QHF51" s="20"/>
      <c r="QHG51" s="20"/>
      <c r="QHH51" s="20"/>
      <c r="QHI51" s="20"/>
      <c r="QHJ51" s="20"/>
      <c r="QHK51" s="20"/>
      <c r="QHL51" s="20"/>
      <c r="QHM51" s="20"/>
      <c r="QHN51" s="20"/>
      <c r="QHO51" s="20"/>
      <c r="QHP51" s="20"/>
      <c r="QHQ51" s="20"/>
      <c r="QHR51" s="20"/>
      <c r="QHS51" s="20"/>
      <c r="QHT51" s="20"/>
      <c r="QHU51" s="20"/>
      <c r="QHV51" s="20"/>
      <c r="QHW51" s="20"/>
      <c r="QHX51" s="20"/>
      <c r="QHY51" s="20"/>
      <c r="QHZ51" s="20"/>
      <c r="QIA51" s="20"/>
      <c r="QIB51" s="20"/>
      <c r="QIC51" s="20"/>
      <c r="QID51" s="20"/>
      <c r="QIE51" s="20"/>
      <c r="QIF51" s="20"/>
      <c r="QIG51" s="20"/>
      <c r="QIH51" s="20"/>
      <c r="QII51" s="20"/>
      <c r="QIJ51" s="20"/>
      <c r="QIK51" s="20"/>
      <c r="QIL51" s="20"/>
      <c r="QIM51" s="20"/>
      <c r="QIN51" s="20"/>
      <c r="QIO51" s="20"/>
      <c r="QIP51" s="20"/>
      <c r="QIQ51" s="20"/>
      <c r="QIR51" s="20"/>
      <c r="QIS51" s="20"/>
      <c r="QIT51" s="20"/>
      <c r="QIU51" s="20"/>
      <c r="QIV51" s="20"/>
      <c r="QIW51" s="20"/>
      <c r="QIX51" s="20"/>
      <c r="QIY51" s="20"/>
      <c r="QIZ51" s="20"/>
      <c r="QJA51" s="20"/>
      <c r="QJB51" s="20"/>
      <c r="QJC51" s="20"/>
      <c r="QJD51" s="20"/>
      <c r="QJE51" s="20"/>
      <c r="QJF51" s="20"/>
      <c r="QJG51" s="20"/>
      <c r="QJH51" s="20"/>
      <c r="QJI51" s="20"/>
      <c r="QJJ51" s="20"/>
      <c r="QJK51" s="20"/>
      <c r="QJL51" s="20"/>
      <c r="QJM51" s="20"/>
      <c r="QJN51" s="20"/>
      <c r="QJO51" s="20"/>
      <c r="QJP51" s="20"/>
      <c r="QJQ51" s="20"/>
      <c r="QJR51" s="20"/>
      <c r="QJS51" s="20"/>
      <c r="QJT51" s="20"/>
      <c r="QJU51" s="20"/>
      <c r="QJV51" s="20"/>
      <c r="QJW51" s="20"/>
      <c r="QJX51" s="20"/>
      <c r="QJY51" s="20"/>
      <c r="QJZ51" s="20"/>
      <c r="QKA51" s="20"/>
      <c r="QKB51" s="20"/>
      <c r="QKC51" s="20"/>
      <c r="QKD51" s="20"/>
      <c r="QKE51" s="20"/>
      <c r="QKF51" s="20"/>
      <c r="QKG51" s="20"/>
      <c r="QKH51" s="20"/>
      <c r="QKI51" s="20"/>
      <c r="QKJ51" s="20"/>
      <c r="QKK51" s="20"/>
      <c r="QKL51" s="20"/>
      <c r="QKM51" s="20"/>
      <c r="QKN51" s="20"/>
      <c r="QKO51" s="20"/>
      <c r="QKP51" s="20"/>
      <c r="QKQ51" s="20"/>
      <c r="QKR51" s="20"/>
      <c r="QKS51" s="20"/>
      <c r="QKT51" s="20"/>
      <c r="QKU51" s="20"/>
      <c r="QKV51" s="20"/>
      <c r="QKW51" s="20"/>
      <c r="QKX51" s="20"/>
      <c r="QKY51" s="20"/>
      <c r="QKZ51" s="20"/>
      <c r="QLA51" s="20"/>
      <c r="QLB51" s="20"/>
      <c r="QLC51" s="20"/>
      <c r="QLD51" s="20"/>
      <c r="QLE51" s="20"/>
      <c r="QLF51" s="20"/>
      <c r="QLG51" s="20"/>
      <c r="QLH51" s="20"/>
      <c r="QLI51" s="20"/>
      <c r="QLJ51" s="20"/>
      <c r="QLK51" s="20"/>
      <c r="QLL51" s="20"/>
      <c r="QLM51" s="20"/>
      <c r="QLN51" s="20"/>
      <c r="QLO51" s="20"/>
      <c r="QLP51" s="20"/>
      <c r="QLQ51" s="20"/>
      <c r="QLR51" s="20"/>
      <c r="QLS51" s="20"/>
      <c r="QLT51" s="20"/>
      <c r="QLU51" s="20"/>
      <c r="QLV51" s="20"/>
      <c r="QLW51" s="20"/>
      <c r="QLX51" s="20"/>
      <c r="QLY51" s="20"/>
      <c r="QLZ51" s="20"/>
      <c r="QMA51" s="20"/>
      <c r="QMB51" s="20"/>
      <c r="QMC51" s="20"/>
      <c r="QMD51" s="20"/>
      <c r="QME51" s="20"/>
      <c r="QMF51" s="20"/>
      <c r="QMG51" s="20"/>
      <c r="QMH51" s="20"/>
      <c r="QMI51" s="20"/>
      <c r="QMJ51" s="20"/>
      <c r="QMK51" s="20"/>
      <c r="QML51" s="20"/>
      <c r="QMM51" s="20"/>
      <c r="QMN51" s="20"/>
      <c r="QMO51" s="20"/>
      <c r="QMP51" s="20"/>
      <c r="QMQ51" s="20"/>
      <c r="QMR51" s="20"/>
      <c r="QMS51" s="20"/>
      <c r="QMT51" s="20"/>
      <c r="QMU51" s="20"/>
      <c r="QMV51" s="20"/>
      <c r="QMW51" s="20"/>
      <c r="QMX51" s="20"/>
      <c r="QMY51" s="20"/>
      <c r="QMZ51" s="20"/>
      <c r="QNA51" s="20"/>
      <c r="QNB51" s="20"/>
      <c r="QNC51" s="20"/>
      <c r="QND51" s="20"/>
      <c r="QNE51" s="20"/>
      <c r="QNF51" s="20"/>
      <c r="QNG51" s="20"/>
      <c r="QNH51" s="20"/>
      <c r="QNI51" s="20"/>
      <c r="QNJ51" s="20"/>
      <c r="QNK51" s="20"/>
      <c r="QNL51" s="20"/>
      <c r="QNM51" s="20"/>
      <c r="QNN51" s="20"/>
      <c r="QNO51" s="20"/>
      <c r="QNP51" s="20"/>
      <c r="QNQ51" s="20"/>
      <c r="QNR51" s="20"/>
      <c r="QNS51" s="20"/>
      <c r="QNT51" s="20"/>
      <c r="QNU51" s="20"/>
      <c r="QNV51" s="20"/>
      <c r="QNW51" s="20"/>
      <c r="QNX51" s="20"/>
      <c r="QNY51" s="20"/>
      <c r="QNZ51" s="20"/>
      <c r="QOA51" s="20"/>
      <c r="QOB51" s="20"/>
      <c r="QOC51" s="20"/>
      <c r="QOD51" s="20"/>
      <c r="QOE51" s="20"/>
      <c r="QOF51" s="20"/>
      <c r="QOG51" s="20"/>
      <c r="QOH51" s="20"/>
      <c r="QOI51" s="20"/>
      <c r="QOJ51" s="20"/>
      <c r="QOK51" s="20"/>
      <c r="QOL51" s="20"/>
      <c r="QOM51" s="20"/>
      <c r="QON51" s="20"/>
      <c r="QOO51" s="20"/>
      <c r="QOP51" s="20"/>
      <c r="QOQ51" s="20"/>
      <c r="QOR51" s="20"/>
      <c r="QOS51" s="20"/>
      <c r="QOT51" s="20"/>
      <c r="QOU51" s="20"/>
      <c r="QOV51" s="20"/>
      <c r="QOW51" s="20"/>
      <c r="QOX51" s="20"/>
      <c r="QOY51" s="20"/>
      <c r="QOZ51" s="20"/>
      <c r="QPA51" s="20"/>
      <c r="QPB51" s="20"/>
      <c r="QPC51" s="20"/>
      <c r="QPD51" s="20"/>
      <c r="QPE51" s="20"/>
      <c r="QPF51" s="20"/>
      <c r="QPG51" s="20"/>
      <c r="QPH51" s="20"/>
      <c r="QPI51" s="20"/>
      <c r="QPJ51" s="20"/>
      <c r="QPK51" s="20"/>
      <c r="QPL51" s="20"/>
      <c r="QPM51" s="20"/>
      <c r="QPN51" s="20"/>
      <c r="QPO51" s="20"/>
      <c r="QPP51" s="20"/>
      <c r="QPQ51" s="20"/>
      <c r="QPR51" s="20"/>
      <c r="QPS51" s="20"/>
      <c r="QPT51" s="20"/>
      <c r="QPU51" s="20"/>
      <c r="QPV51" s="20"/>
      <c r="QPW51" s="20"/>
      <c r="QPX51" s="20"/>
      <c r="QPY51" s="20"/>
      <c r="QPZ51" s="20"/>
      <c r="QQA51" s="20"/>
      <c r="QQB51" s="20"/>
      <c r="QQC51" s="20"/>
      <c r="QQD51" s="20"/>
      <c r="QQE51" s="20"/>
      <c r="QQF51" s="20"/>
      <c r="QQG51" s="20"/>
      <c r="QQH51" s="20"/>
      <c r="QQI51" s="20"/>
      <c r="QQJ51" s="20"/>
      <c r="QQK51" s="20"/>
      <c r="QQL51" s="20"/>
      <c r="QQM51" s="20"/>
      <c r="QQN51" s="20"/>
      <c r="QQO51" s="20"/>
      <c r="QQP51" s="20"/>
      <c r="QQQ51" s="20"/>
      <c r="QQR51" s="20"/>
      <c r="QQS51" s="20"/>
      <c r="QQT51" s="20"/>
      <c r="QQU51" s="20"/>
      <c r="QQV51" s="20"/>
      <c r="QQW51" s="20"/>
      <c r="QQX51" s="20"/>
      <c r="QQY51" s="20"/>
      <c r="QQZ51" s="20"/>
      <c r="QRA51" s="20"/>
      <c r="QRB51" s="20"/>
      <c r="QRC51" s="20"/>
      <c r="QRD51" s="20"/>
      <c r="QRE51" s="20"/>
      <c r="QRF51" s="20"/>
      <c r="QRG51" s="20"/>
      <c r="QRH51" s="20"/>
      <c r="QRI51" s="20"/>
      <c r="QRJ51" s="20"/>
      <c r="QRK51" s="20"/>
      <c r="QRL51" s="20"/>
      <c r="QRM51" s="20"/>
      <c r="QRN51" s="20"/>
      <c r="QRO51" s="20"/>
      <c r="QRP51" s="20"/>
      <c r="QRQ51" s="20"/>
      <c r="QRR51" s="20"/>
      <c r="QRS51" s="20"/>
      <c r="QRT51" s="20"/>
      <c r="QRU51" s="20"/>
      <c r="QRV51" s="20"/>
      <c r="QRW51" s="20"/>
      <c r="QRX51" s="20"/>
      <c r="QRY51" s="20"/>
      <c r="QRZ51" s="20"/>
      <c r="QSA51" s="20"/>
      <c r="QSB51" s="20"/>
      <c r="QSC51" s="20"/>
      <c r="QSD51" s="20"/>
      <c r="QSE51" s="20"/>
      <c r="QSF51" s="20"/>
      <c r="QSG51" s="20"/>
      <c r="QSH51" s="20"/>
      <c r="QSI51" s="20"/>
      <c r="QSJ51" s="20"/>
      <c r="QSK51" s="20"/>
      <c r="QSL51" s="20"/>
      <c r="QSM51" s="20"/>
      <c r="QSN51" s="20"/>
      <c r="QSO51" s="20"/>
      <c r="QSP51" s="20"/>
      <c r="QSQ51" s="20"/>
      <c r="QSR51" s="20"/>
      <c r="QSS51" s="20"/>
      <c r="QST51" s="20"/>
      <c r="QSU51" s="20"/>
      <c r="QSV51" s="20"/>
      <c r="QSW51" s="20"/>
      <c r="QSX51" s="20"/>
      <c r="QSY51" s="20"/>
      <c r="QSZ51" s="20"/>
      <c r="QTA51" s="20"/>
      <c r="QTB51" s="20"/>
      <c r="QTC51" s="20"/>
      <c r="QTD51" s="20"/>
      <c r="QTE51" s="20"/>
      <c r="QTF51" s="20"/>
      <c r="QTG51" s="20"/>
      <c r="QTH51" s="20"/>
      <c r="QTI51" s="20"/>
      <c r="QTJ51" s="20"/>
      <c r="QTK51" s="20"/>
      <c r="QTL51" s="20"/>
      <c r="QTM51" s="20"/>
      <c r="QTN51" s="20"/>
      <c r="QTO51" s="20"/>
      <c r="QTP51" s="20"/>
      <c r="QTQ51" s="20"/>
      <c r="QTR51" s="20"/>
      <c r="QTS51" s="20"/>
      <c r="QTT51" s="20"/>
      <c r="QTU51" s="20"/>
      <c r="QTV51" s="20"/>
      <c r="QTW51" s="20"/>
      <c r="QTX51" s="20"/>
      <c r="QTY51" s="20"/>
      <c r="QTZ51" s="20"/>
      <c r="QUA51" s="20"/>
      <c r="QUB51" s="20"/>
      <c r="QUC51" s="20"/>
      <c r="QUD51" s="20"/>
      <c r="QUE51" s="20"/>
      <c r="QUF51" s="20"/>
      <c r="QUG51" s="20"/>
      <c r="QUH51" s="20"/>
      <c r="QUI51" s="20"/>
      <c r="QUJ51" s="20"/>
      <c r="QUK51" s="20"/>
      <c r="QUL51" s="20"/>
      <c r="QUM51" s="20"/>
      <c r="QUN51" s="20"/>
      <c r="QUO51" s="20"/>
      <c r="QUP51" s="20"/>
      <c r="QUQ51" s="20"/>
      <c r="QUR51" s="20"/>
      <c r="QUS51" s="20"/>
      <c r="QUT51" s="20"/>
      <c r="QUU51" s="20"/>
      <c r="QUV51" s="20"/>
      <c r="QUW51" s="20"/>
      <c r="QUX51" s="20"/>
      <c r="QUY51" s="20"/>
      <c r="QUZ51" s="20"/>
      <c r="QVA51" s="20"/>
      <c r="QVB51" s="20"/>
      <c r="QVC51" s="20"/>
      <c r="QVD51" s="20"/>
      <c r="QVE51" s="20"/>
      <c r="QVF51" s="20"/>
      <c r="QVG51" s="20"/>
      <c r="QVH51" s="20"/>
      <c r="QVI51" s="20"/>
      <c r="QVJ51" s="20"/>
      <c r="QVK51" s="20"/>
      <c r="QVL51" s="20"/>
      <c r="QVM51" s="20"/>
      <c r="QVN51" s="20"/>
      <c r="QVO51" s="20"/>
      <c r="QVP51" s="20"/>
      <c r="QVQ51" s="20"/>
      <c r="QVR51" s="20"/>
      <c r="QVS51" s="20"/>
      <c r="QVT51" s="20"/>
      <c r="QVU51" s="20"/>
      <c r="QVV51" s="20"/>
      <c r="QVW51" s="20"/>
      <c r="QVX51" s="20"/>
      <c r="QVY51" s="20"/>
      <c r="QVZ51" s="20"/>
      <c r="QWA51" s="20"/>
      <c r="QWB51" s="20"/>
      <c r="QWC51" s="20"/>
      <c r="QWD51" s="20"/>
      <c r="QWE51" s="20"/>
      <c r="QWF51" s="20"/>
      <c r="QWG51" s="20"/>
      <c r="QWH51" s="20"/>
      <c r="QWI51" s="20"/>
      <c r="QWJ51" s="20"/>
      <c r="QWK51" s="20"/>
      <c r="QWL51" s="20"/>
      <c r="QWM51" s="20"/>
      <c r="QWN51" s="20"/>
      <c r="QWO51" s="20"/>
      <c r="QWP51" s="20"/>
      <c r="QWQ51" s="20"/>
      <c r="QWR51" s="20"/>
      <c r="QWS51" s="20"/>
      <c r="QWT51" s="20"/>
      <c r="QWU51" s="20"/>
      <c r="QWV51" s="20"/>
      <c r="QWW51" s="20"/>
      <c r="QWX51" s="20"/>
      <c r="QWY51" s="20"/>
      <c r="QWZ51" s="20"/>
      <c r="QXA51" s="20"/>
      <c r="QXB51" s="20"/>
      <c r="QXC51" s="20"/>
      <c r="QXD51" s="20"/>
      <c r="QXE51" s="20"/>
      <c r="QXF51" s="20"/>
      <c r="QXG51" s="20"/>
      <c r="QXH51" s="20"/>
      <c r="QXI51" s="20"/>
      <c r="QXJ51" s="20"/>
      <c r="QXK51" s="20"/>
      <c r="QXL51" s="20"/>
      <c r="QXM51" s="20"/>
      <c r="QXN51" s="20"/>
      <c r="QXO51" s="20"/>
      <c r="QXP51" s="20"/>
      <c r="QXQ51" s="20"/>
      <c r="QXR51" s="20"/>
      <c r="QXS51" s="20"/>
      <c r="QXT51" s="20"/>
      <c r="QXU51" s="20"/>
      <c r="QXV51" s="20"/>
      <c r="QXW51" s="20"/>
      <c r="QXX51" s="20"/>
      <c r="QXY51" s="20"/>
      <c r="QXZ51" s="20"/>
      <c r="QYA51" s="20"/>
      <c r="QYB51" s="20"/>
      <c r="QYC51" s="20"/>
      <c r="QYD51" s="20"/>
      <c r="QYE51" s="20"/>
      <c r="QYF51" s="20"/>
      <c r="QYG51" s="20"/>
      <c r="QYH51" s="20"/>
      <c r="QYI51" s="20"/>
      <c r="QYJ51" s="20"/>
      <c r="QYK51" s="20"/>
      <c r="QYL51" s="20"/>
      <c r="QYM51" s="20"/>
      <c r="QYN51" s="20"/>
      <c r="QYO51" s="20"/>
      <c r="QYP51" s="20"/>
      <c r="QYQ51" s="20"/>
      <c r="QYR51" s="20"/>
      <c r="QYS51" s="20"/>
      <c r="QYT51" s="20"/>
      <c r="QYU51" s="20"/>
      <c r="QYV51" s="20"/>
      <c r="QYW51" s="20"/>
      <c r="QYX51" s="20"/>
      <c r="QYY51" s="20"/>
      <c r="QYZ51" s="20"/>
      <c r="QZA51" s="20"/>
      <c r="QZB51" s="20"/>
      <c r="QZC51" s="20"/>
      <c r="QZD51" s="20"/>
      <c r="QZE51" s="20"/>
      <c r="QZF51" s="20"/>
      <c r="QZG51" s="20"/>
      <c r="QZH51" s="20"/>
      <c r="QZI51" s="20"/>
      <c r="QZJ51" s="20"/>
      <c r="QZK51" s="20"/>
      <c r="QZL51" s="20"/>
      <c r="QZM51" s="20"/>
      <c r="QZN51" s="20"/>
      <c r="QZO51" s="20"/>
      <c r="QZP51" s="20"/>
      <c r="QZQ51" s="20"/>
      <c r="QZR51" s="20"/>
      <c r="QZS51" s="20"/>
      <c r="QZT51" s="20"/>
      <c r="QZU51" s="20"/>
      <c r="QZV51" s="20"/>
      <c r="QZW51" s="20"/>
      <c r="QZX51" s="20"/>
      <c r="QZY51" s="20"/>
      <c r="QZZ51" s="20"/>
      <c r="RAA51" s="20"/>
      <c r="RAB51" s="20"/>
      <c r="RAC51" s="20"/>
      <c r="RAD51" s="20"/>
      <c r="RAE51" s="20"/>
      <c r="RAF51" s="20"/>
      <c r="RAG51" s="20"/>
      <c r="RAH51" s="20"/>
      <c r="RAI51" s="20"/>
      <c r="RAJ51" s="20"/>
      <c r="RAK51" s="20"/>
      <c r="RAL51" s="20"/>
      <c r="RAM51" s="20"/>
      <c r="RAN51" s="20"/>
      <c r="RAO51" s="20"/>
      <c r="RAP51" s="20"/>
      <c r="RAQ51" s="20"/>
      <c r="RAR51" s="20"/>
      <c r="RAS51" s="20"/>
      <c r="RAT51" s="20"/>
      <c r="RAU51" s="20"/>
      <c r="RAV51" s="20"/>
      <c r="RAW51" s="20"/>
      <c r="RAX51" s="20"/>
      <c r="RAY51" s="20"/>
      <c r="RAZ51" s="20"/>
      <c r="RBA51" s="20"/>
      <c r="RBB51" s="20"/>
      <c r="RBC51" s="20"/>
      <c r="RBD51" s="20"/>
      <c r="RBE51" s="20"/>
      <c r="RBF51" s="20"/>
      <c r="RBG51" s="20"/>
      <c r="RBH51" s="20"/>
      <c r="RBI51" s="20"/>
      <c r="RBJ51" s="20"/>
      <c r="RBK51" s="20"/>
      <c r="RBL51" s="20"/>
      <c r="RBM51" s="20"/>
      <c r="RBN51" s="20"/>
      <c r="RBO51" s="20"/>
      <c r="RBP51" s="20"/>
      <c r="RBQ51" s="20"/>
      <c r="RBR51" s="20"/>
      <c r="RBS51" s="20"/>
      <c r="RBT51" s="20"/>
      <c r="RBU51" s="20"/>
      <c r="RBV51" s="20"/>
      <c r="RBW51" s="20"/>
      <c r="RBX51" s="20"/>
      <c r="RBY51" s="20"/>
      <c r="RBZ51" s="20"/>
      <c r="RCA51" s="20"/>
      <c r="RCB51" s="20"/>
      <c r="RCC51" s="20"/>
      <c r="RCD51" s="20"/>
      <c r="RCE51" s="20"/>
      <c r="RCF51" s="20"/>
      <c r="RCG51" s="20"/>
      <c r="RCH51" s="20"/>
      <c r="RCI51" s="20"/>
      <c r="RCJ51" s="20"/>
      <c r="RCK51" s="20"/>
      <c r="RCL51" s="20"/>
      <c r="RCM51" s="20"/>
      <c r="RCN51" s="20"/>
      <c r="RCO51" s="20"/>
      <c r="RCP51" s="20"/>
      <c r="RCQ51" s="20"/>
      <c r="RCR51" s="20"/>
      <c r="RCS51" s="20"/>
      <c r="RCT51" s="20"/>
      <c r="RCU51" s="20"/>
      <c r="RCV51" s="20"/>
      <c r="RCW51" s="20"/>
      <c r="RCX51" s="20"/>
      <c r="RCY51" s="20"/>
      <c r="RCZ51" s="20"/>
      <c r="RDA51" s="20"/>
      <c r="RDB51" s="20"/>
      <c r="RDC51" s="20"/>
      <c r="RDD51" s="20"/>
      <c r="RDE51" s="20"/>
      <c r="RDF51" s="20"/>
      <c r="RDG51" s="20"/>
      <c r="RDH51" s="20"/>
      <c r="RDI51" s="20"/>
      <c r="RDJ51" s="20"/>
      <c r="RDK51" s="20"/>
      <c r="RDL51" s="20"/>
      <c r="RDM51" s="20"/>
      <c r="RDN51" s="20"/>
      <c r="RDO51" s="20"/>
      <c r="RDP51" s="20"/>
      <c r="RDQ51" s="20"/>
      <c r="RDR51" s="20"/>
      <c r="RDS51" s="20"/>
      <c r="RDT51" s="20"/>
      <c r="RDU51" s="20"/>
      <c r="RDV51" s="20"/>
      <c r="RDW51" s="20"/>
      <c r="RDX51" s="20"/>
      <c r="RDY51" s="20"/>
      <c r="RDZ51" s="20"/>
      <c r="REA51" s="20"/>
      <c r="REB51" s="20"/>
      <c r="REC51" s="20"/>
      <c r="RED51" s="20"/>
      <c r="REE51" s="20"/>
      <c r="REF51" s="20"/>
      <c r="REG51" s="20"/>
      <c r="REH51" s="20"/>
      <c r="REI51" s="20"/>
      <c r="REJ51" s="20"/>
      <c r="REK51" s="20"/>
      <c r="REL51" s="20"/>
      <c r="REM51" s="20"/>
      <c r="REN51" s="20"/>
      <c r="REO51" s="20"/>
      <c r="REP51" s="20"/>
      <c r="REQ51" s="20"/>
      <c r="RER51" s="20"/>
      <c r="RES51" s="20"/>
      <c r="RET51" s="20"/>
      <c r="REU51" s="20"/>
      <c r="REV51" s="20"/>
      <c r="REW51" s="20"/>
      <c r="REX51" s="20"/>
      <c r="REY51" s="20"/>
      <c r="REZ51" s="20"/>
      <c r="RFA51" s="20"/>
      <c r="RFB51" s="20"/>
      <c r="RFC51" s="20"/>
      <c r="RFD51" s="20"/>
      <c r="RFE51" s="20"/>
      <c r="RFF51" s="20"/>
      <c r="RFG51" s="20"/>
      <c r="RFH51" s="20"/>
      <c r="RFI51" s="20"/>
      <c r="RFJ51" s="20"/>
      <c r="RFK51" s="20"/>
      <c r="RFL51" s="20"/>
      <c r="RFM51" s="20"/>
      <c r="RFN51" s="20"/>
      <c r="RFO51" s="20"/>
      <c r="RFP51" s="20"/>
      <c r="RFQ51" s="20"/>
      <c r="RFR51" s="20"/>
      <c r="RFS51" s="20"/>
      <c r="RFT51" s="20"/>
      <c r="RFU51" s="20"/>
      <c r="RFV51" s="20"/>
      <c r="RFW51" s="20"/>
      <c r="RFX51" s="20"/>
      <c r="RFY51" s="20"/>
      <c r="RFZ51" s="20"/>
      <c r="RGA51" s="20"/>
      <c r="RGB51" s="20"/>
      <c r="RGC51" s="20"/>
      <c r="RGD51" s="20"/>
      <c r="RGE51" s="20"/>
      <c r="RGF51" s="20"/>
      <c r="RGG51" s="20"/>
      <c r="RGH51" s="20"/>
      <c r="RGI51" s="20"/>
      <c r="RGJ51" s="20"/>
      <c r="RGK51" s="20"/>
      <c r="RGL51" s="20"/>
      <c r="RGM51" s="20"/>
      <c r="RGN51" s="20"/>
      <c r="RGO51" s="20"/>
      <c r="RGP51" s="20"/>
      <c r="RGQ51" s="20"/>
      <c r="RGR51" s="20"/>
      <c r="RGS51" s="20"/>
      <c r="RGT51" s="20"/>
      <c r="RGU51" s="20"/>
      <c r="RGV51" s="20"/>
      <c r="RGW51" s="20"/>
      <c r="RGX51" s="20"/>
      <c r="RGY51" s="20"/>
      <c r="RGZ51" s="20"/>
      <c r="RHA51" s="20"/>
      <c r="RHB51" s="20"/>
      <c r="RHC51" s="20"/>
      <c r="RHD51" s="20"/>
      <c r="RHE51" s="20"/>
      <c r="RHF51" s="20"/>
      <c r="RHG51" s="20"/>
      <c r="RHH51" s="20"/>
      <c r="RHI51" s="20"/>
      <c r="RHJ51" s="20"/>
      <c r="RHK51" s="20"/>
      <c r="RHL51" s="20"/>
      <c r="RHM51" s="20"/>
      <c r="RHN51" s="20"/>
      <c r="RHO51" s="20"/>
      <c r="RHP51" s="20"/>
      <c r="RHQ51" s="20"/>
      <c r="RHR51" s="20"/>
      <c r="RHS51" s="20"/>
      <c r="RHT51" s="20"/>
      <c r="RHU51" s="20"/>
      <c r="RHV51" s="20"/>
      <c r="RHW51" s="20"/>
      <c r="RHX51" s="20"/>
      <c r="RHY51" s="20"/>
      <c r="RHZ51" s="20"/>
      <c r="RIA51" s="20"/>
      <c r="RIB51" s="20"/>
      <c r="RIC51" s="20"/>
      <c r="RID51" s="20"/>
      <c r="RIE51" s="20"/>
      <c r="RIF51" s="20"/>
      <c r="RIG51" s="20"/>
      <c r="RIH51" s="20"/>
      <c r="RII51" s="20"/>
      <c r="RIJ51" s="20"/>
      <c r="RIK51" s="20"/>
      <c r="RIL51" s="20"/>
      <c r="RIM51" s="20"/>
      <c r="RIN51" s="20"/>
      <c r="RIO51" s="20"/>
      <c r="RIP51" s="20"/>
      <c r="RIQ51" s="20"/>
      <c r="RIR51" s="20"/>
      <c r="RIS51" s="20"/>
      <c r="RIT51" s="20"/>
      <c r="RIU51" s="20"/>
      <c r="RIV51" s="20"/>
      <c r="RIW51" s="20"/>
      <c r="RIX51" s="20"/>
      <c r="RIY51" s="20"/>
      <c r="RIZ51" s="20"/>
      <c r="RJA51" s="20"/>
      <c r="RJB51" s="20"/>
      <c r="RJC51" s="20"/>
      <c r="RJD51" s="20"/>
      <c r="RJE51" s="20"/>
      <c r="RJF51" s="20"/>
      <c r="RJG51" s="20"/>
      <c r="RJH51" s="20"/>
      <c r="RJI51" s="20"/>
      <c r="RJJ51" s="20"/>
      <c r="RJK51" s="20"/>
      <c r="RJL51" s="20"/>
      <c r="RJM51" s="20"/>
      <c r="RJN51" s="20"/>
      <c r="RJO51" s="20"/>
      <c r="RJP51" s="20"/>
      <c r="RJQ51" s="20"/>
      <c r="RJR51" s="20"/>
      <c r="RJS51" s="20"/>
      <c r="RJT51" s="20"/>
      <c r="RJU51" s="20"/>
      <c r="RJV51" s="20"/>
      <c r="RJW51" s="20"/>
      <c r="RJX51" s="20"/>
      <c r="RJY51" s="20"/>
      <c r="RJZ51" s="20"/>
      <c r="RKA51" s="20"/>
      <c r="RKB51" s="20"/>
      <c r="RKC51" s="20"/>
      <c r="RKD51" s="20"/>
      <c r="RKE51" s="20"/>
      <c r="RKF51" s="20"/>
      <c r="RKG51" s="20"/>
      <c r="RKH51" s="20"/>
      <c r="RKI51" s="20"/>
      <c r="RKJ51" s="20"/>
      <c r="RKK51" s="20"/>
      <c r="RKL51" s="20"/>
      <c r="RKM51" s="20"/>
      <c r="RKN51" s="20"/>
      <c r="RKO51" s="20"/>
      <c r="RKP51" s="20"/>
      <c r="RKQ51" s="20"/>
      <c r="RKR51" s="20"/>
      <c r="RKS51" s="20"/>
      <c r="RKT51" s="20"/>
      <c r="RKU51" s="20"/>
      <c r="RKV51" s="20"/>
      <c r="RKW51" s="20"/>
      <c r="RKX51" s="20"/>
      <c r="RKY51" s="20"/>
      <c r="RKZ51" s="20"/>
      <c r="RLA51" s="20"/>
      <c r="RLB51" s="20"/>
      <c r="RLC51" s="20"/>
      <c r="RLD51" s="20"/>
      <c r="RLE51" s="20"/>
      <c r="RLF51" s="20"/>
      <c r="RLG51" s="20"/>
      <c r="RLH51" s="20"/>
      <c r="RLI51" s="20"/>
      <c r="RLJ51" s="20"/>
      <c r="RLK51" s="20"/>
      <c r="RLL51" s="20"/>
      <c r="RLM51" s="20"/>
      <c r="RLN51" s="20"/>
      <c r="RLO51" s="20"/>
      <c r="RLP51" s="20"/>
      <c r="RLQ51" s="20"/>
      <c r="RLR51" s="20"/>
      <c r="RLS51" s="20"/>
      <c r="RLT51" s="20"/>
      <c r="RLU51" s="20"/>
      <c r="RLV51" s="20"/>
      <c r="RLW51" s="20"/>
      <c r="RLX51" s="20"/>
      <c r="RLY51" s="20"/>
      <c r="RLZ51" s="20"/>
      <c r="RMA51" s="20"/>
      <c r="RMB51" s="20"/>
      <c r="RMC51" s="20"/>
      <c r="RMD51" s="20"/>
      <c r="RME51" s="20"/>
      <c r="RMF51" s="20"/>
      <c r="RMG51" s="20"/>
      <c r="RMH51" s="20"/>
      <c r="RMI51" s="20"/>
      <c r="RMJ51" s="20"/>
      <c r="RMK51" s="20"/>
      <c r="RML51" s="20"/>
      <c r="RMM51" s="20"/>
      <c r="RMN51" s="20"/>
      <c r="RMO51" s="20"/>
      <c r="RMP51" s="20"/>
      <c r="RMQ51" s="20"/>
      <c r="RMR51" s="20"/>
      <c r="RMS51" s="20"/>
      <c r="RMT51" s="20"/>
      <c r="RMU51" s="20"/>
      <c r="RMV51" s="20"/>
      <c r="RMW51" s="20"/>
      <c r="RMX51" s="20"/>
      <c r="RMY51" s="20"/>
      <c r="RMZ51" s="20"/>
      <c r="RNA51" s="20"/>
      <c r="RNB51" s="20"/>
      <c r="RNC51" s="20"/>
      <c r="RND51" s="20"/>
      <c r="RNE51" s="20"/>
      <c r="RNF51" s="20"/>
      <c r="RNG51" s="20"/>
      <c r="RNH51" s="20"/>
      <c r="RNI51" s="20"/>
      <c r="RNJ51" s="20"/>
      <c r="RNK51" s="20"/>
      <c r="RNL51" s="20"/>
      <c r="RNM51" s="20"/>
      <c r="RNN51" s="20"/>
      <c r="RNO51" s="20"/>
      <c r="RNP51" s="20"/>
      <c r="RNQ51" s="20"/>
      <c r="RNR51" s="20"/>
      <c r="RNS51" s="20"/>
      <c r="RNT51" s="20"/>
      <c r="RNU51" s="20"/>
      <c r="RNV51" s="20"/>
      <c r="RNW51" s="20"/>
      <c r="RNX51" s="20"/>
      <c r="RNY51" s="20"/>
      <c r="RNZ51" s="20"/>
      <c r="ROA51" s="20"/>
      <c r="ROB51" s="20"/>
      <c r="ROC51" s="20"/>
      <c r="ROD51" s="20"/>
      <c r="ROE51" s="20"/>
      <c r="ROF51" s="20"/>
      <c r="ROG51" s="20"/>
      <c r="ROH51" s="20"/>
      <c r="ROI51" s="20"/>
      <c r="ROJ51" s="20"/>
      <c r="ROK51" s="20"/>
      <c r="ROL51" s="20"/>
      <c r="ROM51" s="20"/>
      <c r="RON51" s="20"/>
      <c r="ROO51" s="20"/>
      <c r="ROP51" s="20"/>
      <c r="ROQ51" s="20"/>
      <c r="ROR51" s="20"/>
      <c r="ROS51" s="20"/>
      <c r="ROT51" s="20"/>
      <c r="ROU51" s="20"/>
      <c r="ROV51" s="20"/>
      <c r="ROW51" s="20"/>
      <c r="ROX51" s="20"/>
      <c r="ROY51" s="20"/>
      <c r="ROZ51" s="20"/>
      <c r="RPA51" s="20"/>
      <c r="RPB51" s="20"/>
      <c r="RPC51" s="20"/>
      <c r="RPD51" s="20"/>
      <c r="RPE51" s="20"/>
      <c r="RPF51" s="20"/>
      <c r="RPG51" s="20"/>
      <c r="RPH51" s="20"/>
      <c r="RPI51" s="20"/>
      <c r="RPJ51" s="20"/>
      <c r="RPK51" s="20"/>
      <c r="RPL51" s="20"/>
      <c r="RPM51" s="20"/>
      <c r="RPN51" s="20"/>
      <c r="RPO51" s="20"/>
      <c r="RPP51" s="20"/>
      <c r="RPQ51" s="20"/>
      <c r="RPR51" s="20"/>
      <c r="RPS51" s="20"/>
      <c r="RPT51" s="20"/>
      <c r="RPU51" s="20"/>
      <c r="RPV51" s="20"/>
      <c r="RPW51" s="20"/>
      <c r="RPX51" s="20"/>
      <c r="RPY51" s="20"/>
      <c r="RPZ51" s="20"/>
      <c r="RQA51" s="20"/>
      <c r="RQB51" s="20"/>
      <c r="RQC51" s="20"/>
      <c r="RQD51" s="20"/>
      <c r="RQE51" s="20"/>
      <c r="RQF51" s="20"/>
      <c r="RQG51" s="20"/>
      <c r="RQH51" s="20"/>
      <c r="RQI51" s="20"/>
      <c r="RQJ51" s="20"/>
      <c r="RQK51" s="20"/>
      <c r="RQL51" s="20"/>
      <c r="RQM51" s="20"/>
      <c r="RQN51" s="20"/>
      <c r="RQO51" s="20"/>
      <c r="RQP51" s="20"/>
      <c r="RQQ51" s="20"/>
      <c r="RQR51" s="20"/>
      <c r="RQS51" s="20"/>
      <c r="RQT51" s="20"/>
      <c r="RQU51" s="20"/>
      <c r="RQV51" s="20"/>
      <c r="RQW51" s="20"/>
      <c r="RQX51" s="20"/>
      <c r="RQY51" s="20"/>
      <c r="RQZ51" s="20"/>
      <c r="RRA51" s="20"/>
      <c r="RRB51" s="20"/>
      <c r="RRC51" s="20"/>
      <c r="RRD51" s="20"/>
      <c r="RRE51" s="20"/>
      <c r="RRF51" s="20"/>
      <c r="RRG51" s="20"/>
      <c r="RRH51" s="20"/>
      <c r="RRI51" s="20"/>
      <c r="RRJ51" s="20"/>
      <c r="RRK51" s="20"/>
      <c r="RRL51" s="20"/>
      <c r="RRM51" s="20"/>
      <c r="RRN51" s="20"/>
      <c r="RRO51" s="20"/>
      <c r="RRP51" s="20"/>
      <c r="RRQ51" s="20"/>
      <c r="RRR51" s="20"/>
      <c r="RRS51" s="20"/>
      <c r="RRT51" s="20"/>
      <c r="RRU51" s="20"/>
      <c r="RRV51" s="20"/>
      <c r="RRW51" s="20"/>
      <c r="RRX51" s="20"/>
      <c r="RRY51" s="20"/>
      <c r="RRZ51" s="20"/>
      <c r="RSA51" s="20"/>
      <c r="RSB51" s="20"/>
      <c r="RSC51" s="20"/>
      <c r="RSD51" s="20"/>
      <c r="RSE51" s="20"/>
      <c r="RSF51" s="20"/>
      <c r="RSG51" s="20"/>
      <c r="RSH51" s="20"/>
      <c r="RSI51" s="20"/>
      <c r="RSJ51" s="20"/>
      <c r="RSK51" s="20"/>
      <c r="RSL51" s="20"/>
      <c r="RSM51" s="20"/>
      <c r="RSN51" s="20"/>
      <c r="RSO51" s="20"/>
      <c r="RSP51" s="20"/>
      <c r="RSQ51" s="20"/>
      <c r="RSR51" s="20"/>
      <c r="RSS51" s="20"/>
      <c r="RST51" s="20"/>
      <c r="RSU51" s="20"/>
      <c r="RSV51" s="20"/>
      <c r="RSW51" s="20"/>
      <c r="RSX51" s="20"/>
      <c r="RSY51" s="20"/>
      <c r="RSZ51" s="20"/>
      <c r="RTA51" s="20"/>
      <c r="RTB51" s="20"/>
      <c r="RTC51" s="20"/>
      <c r="RTD51" s="20"/>
      <c r="RTE51" s="20"/>
      <c r="RTF51" s="20"/>
      <c r="RTG51" s="20"/>
      <c r="RTH51" s="20"/>
      <c r="RTI51" s="20"/>
      <c r="RTJ51" s="20"/>
      <c r="RTK51" s="20"/>
      <c r="RTL51" s="20"/>
      <c r="RTM51" s="20"/>
      <c r="RTN51" s="20"/>
      <c r="RTO51" s="20"/>
      <c r="RTP51" s="20"/>
      <c r="RTQ51" s="20"/>
      <c r="RTR51" s="20"/>
      <c r="RTS51" s="20"/>
      <c r="RTT51" s="20"/>
      <c r="RTU51" s="20"/>
      <c r="RTV51" s="20"/>
      <c r="RTW51" s="20"/>
      <c r="RTX51" s="20"/>
      <c r="RTY51" s="20"/>
      <c r="RTZ51" s="20"/>
      <c r="RUA51" s="20"/>
      <c r="RUB51" s="20"/>
      <c r="RUC51" s="20"/>
      <c r="RUD51" s="20"/>
      <c r="RUE51" s="20"/>
      <c r="RUF51" s="20"/>
      <c r="RUG51" s="20"/>
      <c r="RUH51" s="20"/>
      <c r="RUI51" s="20"/>
      <c r="RUJ51" s="20"/>
      <c r="RUK51" s="20"/>
      <c r="RUL51" s="20"/>
      <c r="RUM51" s="20"/>
      <c r="RUN51" s="20"/>
      <c r="RUO51" s="20"/>
      <c r="RUP51" s="20"/>
      <c r="RUQ51" s="20"/>
      <c r="RUR51" s="20"/>
      <c r="RUS51" s="20"/>
      <c r="RUT51" s="20"/>
      <c r="RUU51" s="20"/>
      <c r="RUV51" s="20"/>
      <c r="RUW51" s="20"/>
      <c r="RUX51" s="20"/>
      <c r="RUY51" s="20"/>
      <c r="RUZ51" s="20"/>
      <c r="RVA51" s="20"/>
      <c r="RVB51" s="20"/>
      <c r="RVC51" s="20"/>
      <c r="RVD51" s="20"/>
      <c r="RVE51" s="20"/>
      <c r="RVF51" s="20"/>
      <c r="RVG51" s="20"/>
      <c r="RVH51" s="20"/>
      <c r="RVI51" s="20"/>
      <c r="RVJ51" s="20"/>
      <c r="RVK51" s="20"/>
      <c r="RVL51" s="20"/>
      <c r="RVM51" s="20"/>
      <c r="RVN51" s="20"/>
      <c r="RVO51" s="20"/>
      <c r="RVP51" s="20"/>
      <c r="RVQ51" s="20"/>
      <c r="RVR51" s="20"/>
      <c r="RVS51" s="20"/>
      <c r="RVT51" s="20"/>
      <c r="RVU51" s="20"/>
      <c r="RVV51" s="20"/>
      <c r="RVW51" s="20"/>
      <c r="RVX51" s="20"/>
      <c r="RVY51" s="20"/>
      <c r="RVZ51" s="20"/>
      <c r="RWA51" s="20"/>
      <c r="RWB51" s="20"/>
      <c r="RWC51" s="20"/>
      <c r="RWD51" s="20"/>
      <c r="RWE51" s="20"/>
      <c r="RWF51" s="20"/>
      <c r="RWG51" s="20"/>
      <c r="RWH51" s="20"/>
      <c r="RWI51" s="20"/>
      <c r="RWJ51" s="20"/>
      <c r="RWK51" s="20"/>
      <c r="RWL51" s="20"/>
      <c r="RWM51" s="20"/>
      <c r="RWN51" s="20"/>
      <c r="RWO51" s="20"/>
      <c r="RWP51" s="20"/>
      <c r="RWQ51" s="20"/>
      <c r="RWR51" s="20"/>
      <c r="RWS51" s="20"/>
      <c r="RWT51" s="20"/>
      <c r="RWU51" s="20"/>
      <c r="RWV51" s="20"/>
      <c r="RWW51" s="20"/>
      <c r="RWX51" s="20"/>
      <c r="RWY51" s="20"/>
      <c r="RWZ51" s="20"/>
      <c r="RXA51" s="20"/>
      <c r="RXB51" s="20"/>
      <c r="RXC51" s="20"/>
      <c r="RXD51" s="20"/>
      <c r="RXE51" s="20"/>
      <c r="RXF51" s="20"/>
      <c r="RXG51" s="20"/>
      <c r="RXH51" s="20"/>
      <c r="RXI51" s="20"/>
      <c r="RXJ51" s="20"/>
      <c r="RXK51" s="20"/>
      <c r="RXL51" s="20"/>
      <c r="RXM51" s="20"/>
      <c r="RXN51" s="20"/>
      <c r="RXO51" s="20"/>
      <c r="RXP51" s="20"/>
      <c r="RXQ51" s="20"/>
      <c r="RXR51" s="20"/>
      <c r="RXS51" s="20"/>
      <c r="RXT51" s="20"/>
      <c r="RXU51" s="20"/>
      <c r="RXV51" s="20"/>
      <c r="RXW51" s="20"/>
      <c r="RXX51" s="20"/>
      <c r="RXY51" s="20"/>
      <c r="RXZ51" s="20"/>
      <c r="RYA51" s="20"/>
      <c r="RYB51" s="20"/>
      <c r="RYC51" s="20"/>
      <c r="RYD51" s="20"/>
      <c r="RYE51" s="20"/>
      <c r="RYF51" s="20"/>
      <c r="RYG51" s="20"/>
      <c r="RYH51" s="20"/>
      <c r="RYI51" s="20"/>
      <c r="RYJ51" s="20"/>
      <c r="RYK51" s="20"/>
      <c r="RYL51" s="20"/>
      <c r="RYM51" s="20"/>
      <c r="RYN51" s="20"/>
      <c r="RYO51" s="20"/>
      <c r="RYP51" s="20"/>
      <c r="RYQ51" s="20"/>
      <c r="RYR51" s="20"/>
      <c r="RYS51" s="20"/>
      <c r="RYT51" s="20"/>
      <c r="RYU51" s="20"/>
      <c r="RYV51" s="20"/>
      <c r="RYW51" s="20"/>
      <c r="RYX51" s="20"/>
      <c r="RYY51" s="20"/>
      <c r="RYZ51" s="20"/>
      <c r="RZA51" s="20"/>
      <c r="RZB51" s="20"/>
      <c r="RZC51" s="20"/>
      <c r="RZD51" s="20"/>
      <c r="RZE51" s="20"/>
      <c r="RZF51" s="20"/>
      <c r="RZG51" s="20"/>
      <c r="RZH51" s="20"/>
      <c r="RZI51" s="20"/>
      <c r="RZJ51" s="20"/>
      <c r="RZK51" s="20"/>
      <c r="RZL51" s="20"/>
      <c r="RZM51" s="20"/>
      <c r="RZN51" s="20"/>
      <c r="RZO51" s="20"/>
      <c r="RZP51" s="20"/>
      <c r="RZQ51" s="20"/>
      <c r="RZR51" s="20"/>
      <c r="RZS51" s="20"/>
      <c r="RZT51" s="20"/>
      <c r="RZU51" s="20"/>
      <c r="RZV51" s="20"/>
      <c r="RZW51" s="20"/>
      <c r="RZX51" s="20"/>
      <c r="RZY51" s="20"/>
      <c r="RZZ51" s="20"/>
      <c r="SAA51" s="20"/>
      <c r="SAB51" s="20"/>
      <c r="SAC51" s="20"/>
      <c r="SAD51" s="20"/>
      <c r="SAE51" s="20"/>
      <c r="SAF51" s="20"/>
      <c r="SAG51" s="20"/>
      <c r="SAH51" s="20"/>
      <c r="SAI51" s="20"/>
      <c r="SAJ51" s="20"/>
      <c r="SAK51" s="20"/>
      <c r="SAL51" s="20"/>
      <c r="SAM51" s="20"/>
      <c r="SAN51" s="20"/>
      <c r="SAO51" s="20"/>
      <c r="SAP51" s="20"/>
      <c r="SAQ51" s="20"/>
      <c r="SAR51" s="20"/>
      <c r="SAS51" s="20"/>
      <c r="SAT51" s="20"/>
      <c r="SAU51" s="20"/>
      <c r="SAV51" s="20"/>
      <c r="SAW51" s="20"/>
      <c r="SAX51" s="20"/>
      <c r="SAY51" s="20"/>
      <c r="SAZ51" s="20"/>
      <c r="SBA51" s="20"/>
      <c r="SBB51" s="20"/>
      <c r="SBC51" s="20"/>
      <c r="SBD51" s="20"/>
      <c r="SBE51" s="20"/>
      <c r="SBF51" s="20"/>
      <c r="SBG51" s="20"/>
      <c r="SBH51" s="20"/>
      <c r="SBI51" s="20"/>
      <c r="SBJ51" s="20"/>
      <c r="SBK51" s="20"/>
      <c r="SBL51" s="20"/>
      <c r="SBM51" s="20"/>
      <c r="SBN51" s="20"/>
      <c r="SBO51" s="20"/>
      <c r="SBP51" s="20"/>
      <c r="SBQ51" s="20"/>
      <c r="SBR51" s="20"/>
      <c r="SBS51" s="20"/>
      <c r="SBT51" s="20"/>
      <c r="SBU51" s="20"/>
      <c r="SBV51" s="20"/>
      <c r="SBW51" s="20"/>
      <c r="SBX51" s="20"/>
      <c r="SBY51" s="20"/>
      <c r="SBZ51" s="20"/>
      <c r="SCA51" s="20"/>
      <c r="SCB51" s="20"/>
      <c r="SCC51" s="20"/>
      <c r="SCD51" s="20"/>
      <c r="SCE51" s="20"/>
      <c r="SCF51" s="20"/>
      <c r="SCG51" s="20"/>
      <c r="SCH51" s="20"/>
      <c r="SCI51" s="20"/>
      <c r="SCJ51" s="20"/>
      <c r="SCK51" s="20"/>
      <c r="SCL51" s="20"/>
      <c r="SCM51" s="20"/>
      <c r="SCN51" s="20"/>
      <c r="SCO51" s="20"/>
      <c r="SCP51" s="20"/>
      <c r="SCQ51" s="20"/>
      <c r="SCR51" s="20"/>
      <c r="SCS51" s="20"/>
      <c r="SCT51" s="20"/>
      <c r="SCU51" s="20"/>
      <c r="SCV51" s="20"/>
      <c r="SCW51" s="20"/>
      <c r="SCX51" s="20"/>
      <c r="SCY51" s="20"/>
      <c r="SCZ51" s="20"/>
      <c r="SDA51" s="20"/>
      <c r="SDB51" s="20"/>
      <c r="SDC51" s="20"/>
      <c r="SDD51" s="20"/>
      <c r="SDE51" s="20"/>
      <c r="SDF51" s="20"/>
      <c r="SDG51" s="20"/>
      <c r="SDH51" s="20"/>
      <c r="SDI51" s="20"/>
      <c r="SDJ51" s="20"/>
      <c r="SDK51" s="20"/>
      <c r="SDL51" s="20"/>
      <c r="SDM51" s="20"/>
      <c r="SDN51" s="20"/>
      <c r="SDO51" s="20"/>
      <c r="SDP51" s="20"/>
      <c r="SDQ51" s="20"/>
      <c r="SDR51" s="20"/>
      <c r="SDS51" s="20"/>
      <c r="SDT51" s="20"/>
      <c r="SDU51" s="20"/>
      <c r="SDV51" s="20"/>
      <c r="SDW51" s="20"/>
      <c r="SDX51" s="20"/>
      <c r="SDY51" s="20"/>
      <c r="SDZ51" s="20"/>
      <c r="SEA51" s="20"/>
      <c r="SEB51" s="20"/>
      <c r="SEC51" s="20"/>
      <c r="SED51" s="20"/>
      <c r="SEE51" s="20"/>
      <c r="SEF51" s="20"/>
      <c r="SEG51" s="20"/>
      <c r="SEH51" s="20"/>
      <c r="SEI51" s="20"/>
      <c r="SEJ51" s="20"/>
      <c r="SEK51" s="20"/>
      <c r="SEL51" s="20"/>
      <c r="SEM51" s="20"/>
      <c r="SEN51" s="20"/>
      <c r="SEO51" s="20"/>
      <c r="SEP51" s="20"/>
      <c r="SEQ51" s="20"/>
      <c r="SER51" s="20"/>
      <c r="SES51" s="20"/>
      <c r="SET51" s="20"/>
      <c r="SEU51" s="20"/>
      <c r="SEV51" s="20"/>
      <c r="SEW51" s="20"/>
      <c r="SEX51" s="20"/>
      <c r="SEY51" s="20"/>
      <c r="SEZ51" s="20"/>
      <c r="SFA51" s="20"/>
      <c r="SFB51" s="20"/>
      <c r="SFC51" s="20"/>
      <c r="SFD51" s="20"/>
      <c r="SFE51" s="20"/>
      <c r="SFF51" s="20"/>
      <c r="SFG51" s="20"/>
      <c r="SFH51" s="20"/>
      <c r="SFI51" s="20"/>
      <c r="SFJ51" s="20"/>
      <c r="SFK51" s="20"/>
      <c r="SFL51" s="20"/>
      <c r="SFM51" s="20"/>
      <c r="SFN51" s="20"/>
      <c r="SFO51" s="20"/>
      <c r="SFP51" s="20"/>
      <c r="SFQ51" s="20"/>
      <c r="SFR51" s="20"/>
      <c r="SFS51" s="20"/>
      <c r="SFT51" s="20"/>
      <c r="SFU51" s="20"/>
      <c r="SFV51" s="20"/>
      <c r="SFW51" s="20"/>
      <c r="SFX51" s="20"/>
      <c r="SFY51" s="20"/>
      <c r="SFZ51" s="20"/>
      <c r="SGA51" s="20"/>
      <c r="SGB51" s="20"/>
      <c r="SGC51" s="20"/>
      <c r="SGD51" s="20"/>
      <c r="SGE51" s="20"/>
      <c r="SGF51" s="20"/>
      <c r="SGG51" s="20"/>
      <c r="SGH51" s="20"/>
      <c r="SGI51" s="20"/>
      <c r="SGJ51" s="20"/>
      <c r="SGK51" s="20"/>
      <c r="SGL51" s="20"/>
      <c r="SGM51" s="20"/>
      <c r="SGN51" s="20"/>
      <c r="SGO51" s="20"/>
      <c r="SGP51" s="20"/>
      <c r="SGQ51" s="20"/>
      <c r="SGR51" s="20"/>
      <c r="SGS51" s="20"/>
      <c r="SGT51" s="20"/>
      <c r="SGU51" s="20"/>
      <c r="SGV51" s="20"/>
      <c r="SGW51" s="20"/>
      <c r="SGX51" s="20"/>
      <c r="SGY51" s="20"/>
      <c r="SGZ51" s="20"/>
      <c r="SHA51" s="20"/>
      <c r="SHB51" s="20"/>
      <c r="SHC51" s="20"/>
      <c r="SHD51" s="20"/>
      <c r="SHE51" s="20"/>
      <c r="SHF51" s="20"/>
      <c r="SHG51" s="20"/>
      <c r="SHH51" s="20"/>
      <c r="SHI51" s="20"/>
      <c r="SHJ51" s="20"/>
      <c r="SHK51" s="20"/>
      <c r="SHL51" s="20"/>
      <c r="SHM51" s="20"/>
      <c r="SHN51" s="20"/>
      <c r="SHO51" s="20"/>
      <c r="SHP51" s="20"/>
      <c r="SHQ51" s="20"/>
      <c r="SHR51" s="20"/>
      <c r="SHS51" s="20"/>
      <c r="SHT51" s="20"/>
      <c r="SHU51" s="20"/>
      <c r="SHV51" s="20"/>
      <c r="SHW51" s="20"/>
      <c r="SHX51" s="20"/>
      <c r="SHY51" s="20"/>
      <c r="SHZ51" s="20"/>
      <c r="SIA51" s="20"/>
      <c r="SIB51" s="20"/>
      <c r="SIC51" s="20"/>
      <c r="SID51" s="20"/>
      <c r="SIE51" s="20"/>
      <c r="SIF51" s="20"/>
      <c r="SIG51" s="20"/>
      <c r="SIH51" s="20"/>
      <c r="SII51" s="20"/>
      <c r="SIJ51" s="20"/>
      <c r="SIK51" s="20"/>
      <c r="SIL51" s="20"/>
      <c r="SIM51" s="20"/>
      <c r="SIN51" s="20"/>
      <c r="SIO51" s="20"/>
      <c r="SIP51" s="20"/>
      <c r="SIQ51" s="20"/>
      <c r="SIR51" s="20"/>
      <c r="SIS51" s="20"/>
      <c r="SIT51" s="20"/>
      <c r="SIU51" s="20"/>
      <c r="SIV51" s="20"/>
      <c r="SIW51" s="20"/>
      <c r="SIX51" s="20"/>
      <c r="SIY51" s="20"/>
      <c r="SIZ51" s="20"/>
      <c r="SJA51" s="20"/>
      <c r="SJB51" s="20"/>
      <c r="SJC51" s="20"/>
      <c r="SJD51" s="20"/>
      <c r="SJE51" s="20"/>
      <c r="SJF51" s="20"/>
      <c r="SJG51" s="20"/>
      <c r="SJH51" s="20"/>
      <c r="SJI51" s="20"/>
      <c r="SJJ51" s="20"/>
      <c r="SJK51" s="20"/>
      <c r="SJL51" s="20"/>
      <c r="SJM51" s="20"/>
      <c r="SJN51" s="20"/>
      <c r="SJO51" s="20"/>
      <c r="SJP51" s="20"/>
      <c r="SJQ51" s="20"/>
      <c r="SJR51" s="20"/>
      <c r="SJS51" s="20"/>
      <c r="SJT51" s="20"/>
      <c r="SJU51" s="20"/>
      <c r="SJV51" s="20"/>
      <c r="SJW51" s="20"/>
      <c r="SJX51" s="20"/>
      <c r="SJY51" s="20"/>
      <c r="SJZ51" s="20"/>
      <c r="SKA51" s="20"/>
      <c r="SKB51" s="20"/>
      <c r="SKC51" s="20"/>
      <c r="SKD51" s="20"/>
      <c r="SKE51" s="20"/>
      <c r="SKF51" s="20"/>
      <c r="SKG51" s="20"/>
      <c r="SKH51" s="20"/>
      <c r="SKI51" s="20"/>
      <c r="SKJ51" s="20"/>
      <c r="SKK51" s="20"/>
      <c r="SKL51" s="20"/>
      <c r="SKM51" s="20"/>
      <c r="SKN51" s="20"/>
      <c r="SKO51" s="20"/>
      <c r="SKP51" s="20"/>
      <c r="SKQ51" s="20"/>
      <c r="SKR51" s="20"/>
      <c r="SKS51" s="20"/>
      <c r="SKT51" s="20"/>
      <c r="SKU51" s="20"/>
      <c r="SKV51" s="20"/>
      <c r="SKW51" s="20"/>
      <c r="SKX51" s="20"/>
      <c r="SKY51" s="20"/>
      <c r="SKZ51" s="20"/>
      <c r="SLA51" s="20"/>
      <c r="SLB51" s="20"/>
      <c r="SLC51" s="20"/>
      <c r="SLD51" s="20"/>
      <c r="SLE51" s="20"/>
      <c r="SLF51" s="20"/>
      <c r="SLG51" s="20"/>
      <c r="SLH51" s="20"/>
      <c r="SLI51" s="20"/>
      <c r="SLJ51" s="20"/>
      <c r="SLK51" s="20"/>
      <c r="SLL51" s="20"/>
      <c r="SLM51" s="20"/>
      <c r="SLN51" s="20"/>
      <c r="SLO51" s="20"/>
      <c r="SLP51" s="20"/>
      <c r="SLQ51" s="20"/>
      <c r="SLR51" s="20"/>
      <c r="SLS51" s="20"/>
      <c r="SLT51" s="20"/>
      <c r="SLU51" s="20"/>
      <c r="SLV51" s="20"/>
      <c r="SLW51" s="20"/>
      <c r="SLX51" s="20"/>
      <c r="SLY51" s="20"/>
      <c r="SLZ51" s="20"/>
      <c r="SMA51" s="20"/>
      <c r="SMB51" s="20"/>
      <c r="SMC51" s="20"/>
      <c r="SMD51" s="20"/>
      <c r="SME51" s="20"/>
      <c r="SMF51" s="20"/>
      <c r="SMG51" s="20"/>
      <c r="SMH51" s="20"/>
      <c r="SMI51" s="20"/>
      <c r="SMJ51" s="20"/>
      <c r="SMK51" s="20"/>
      <c r="SML51" s="20"/>
      <c r="SMM51" s="20"/>
      <c r="SMN51" s="20"/>
      <c r="SMO51" s="20"/>
      <c r="SMP51" s="20"/>
      <c r="SMQ51" s="20"/>
      <c r="SMR51" s="20"/>
      <c r="SMS51" s="20"/>
      <c r="SMT51" s="20"/>
      <c r="SMU51" s="20"/>
      <c r="SMV51" s="20"/>
      <c r="SMW51" s="20"/>
      <c r="SMX51" s="20"/>
      <c r="SMY51" s="20"/>
      <c r="SMZ51" s="20"/>
      <c r="SNA51" s="20"/>
      <c r="SNB51" s="20"/>
      <c r="SNC51" s="20"/>
      <c r="SND51" s="20"/>
      <c r="SNE51" s="20"/>
      <c r="SNF51" s="20"/>
      <c r="SNG51" s="20"/>
      <c r="SNH51" s="20"/>
      <c r="SNI51" s="20"/>
      <c r="SNJ51" s="20"/>
      <c r="SNK51" s="20"/>
      <c r="SNL51" s="20"/>
      <c r="SNM51" s="20"/>
      <c r="SNN51" s="20"/>
      <c r="SNO51" s="20"/>
      <c r="SNP51" s="20"/>
      <c r="SNQ51" s="20"/>
      <c r="SNR51" s="20"/>
      <c r="SNS51" s="20"/>
      <c r="SNT51" s="20"/>
      <c r="SNU51" s="20"/>
      <c r="SNV51" s="20"/>
      <c r="SNW51" s="20"/>
      <c r="SNX51" s="20"/>
      <c r="SNY51" s="20"/>
      <c r="SNZ51" s="20"/>
      <c r="SOA51" s="20"/>
      <c r="SOB51" s="20"/>
      <c r="SOC51" s="20"/>
      <c r="SOD51" s="20"/>
      <c r="SOE51" s="20"/>
      <c r="SOF51" s="20"/>
      <c r="SOG51" s="20"/>
      <c r="SOH51" s="20"/>
      <c r="SOI51" s="20"/>
      <c r="SOJ51" s="20"/>
      <c r="SOK51" s="20"/>
      <c r="SOL51" s="20"/>
      <c r="SOM51" s="20"/>
      <c r="SON51" s="20"/>
      <c r="SOO51" s="20"/>
      <c r="SOP51" s="20"/>
      <c r="SOQ51" s="20"/>
      <c r="SOR51" s="20"/>
      <c r="SOS51" s="20"/>
      <c r="SOT51" s="20"/>
      <c r="SOU51" s="20"/>
      <c r="SOV51" s="20"/>
      <c r="SOW51" s="20"/>
      <c r="SOX51" s="20"/>
      <c r="SOY51" s="20"/>
      <c r="SOZ51" s="20"/>
      <c r="SPA51" s="20"/>
      <c r="SPB51" s="20"/>
      <c r="SPC51" s="20"/>
      <c r="SPD51" s="20"/>
      <c r="SPE51" s="20"/>
      <c r="SPF51" s="20"/>
      <c r="SPG51" s="20"/>
      <c r="SPH51" s="20"/>
      <c r="SPI51" s="20"/>
      <c r="SPJ51" s="20"/>
      <c r="SPK51" s="20"/>
      <c r="SPL51" s="20"/>
      <c r="SPM51" s="20"/>
      <c r="SPN51" s="20"/>
      <c r="SPO51" s="20"/>
      <c r="SPP51" s="20"/>
      <c r="SPQ51" s="20"/>
      <c r="SPR51" s="20"/>
      <c r="SPS51" s="20"/>
      <c r="SPT51" s="20"/>
      <c r="SPU51" s="20"/>
      <c r="SPV51" s="20"/>
      <c r="SPW51" s="20"/>
      <c r="SPX51" s="20"/>
      <c r="SPY51" s="20"/>
      <c r="SPZ51" s="20"/>
      <c r="SQA51" s="20"/>
      <c r="SQB51" s="20"/>
      <c r="SQC51" s="20"/>
      <c r="SQD51" s="20"/>
      <c r="SQE51" s="20"/>
      <c r="SQF51" s="20"/>
      <c r="SQG51" s="20"/>
      <c r="SQH51" s="20"/>
      <c r="SQI51" s="20"/>
      <c r="SQJ51" s="20"/>
      <c r="SQK51" s="20"/>
      <c r="SQL51" s="20"/>
      <c r="SQM51" s="20"/>
      <c r="SQN51" s="20"/>
      <c r="SQO51" s="20"/>
      <c r="SQP51" s="20"/>
      <c r="SQQ51" s="20"/>
      <c r="SQR51" s="20"/>
      <c r="SQS51" s="20"/>
      <c r="SQT51" s="20"/>
      <c r="SQU51" s="20"/>
      <c r="SQV51" s="20"/>
      <c r="SQW51" s="20"/>
      <c r="SQX51" s="20"/>
      <c r="SQY51" s="20"/>
      <c r="SQZ51" s="20"/>
      <c r="SRA51" s="20"/>
      <c r="SRB51" s="20"/>
      <c r="SRC51" s="20"/>
      <c r="SRD51" s="20"/>
      <c r="SRE51" s="20"/>
      <c r="SRF51" s="20"/>
      <c r="SRG51" s="20"/>
      <c r="SRH51" s="20"/>
      <c r="SRI51" s="20"/>
      <c r="SRJ51" s="20"/>
      <c r="SRK51" s="20"/>
      <c r="SRL51" s="20"/>
      <c r="SRM51" s="20"/>
      <c r="SRN51" s="20"/>
      <c r="SRO51" s="20"/>
      <c r="SRP51" s="20"/>
      <c r="SRQ51" s="20"/>
      <c r="SRR51" s="20"/>
      <c r="SRS51" s="20"/>
      <c r="SRT51" s="20"/>
      <c r="SRU51" s="20"/>
      <c r="SRV51" s="20"/>
      <c r="SRW51" s="20"/>
      <c r="SRX51" s="20"/>
      <c r="SRY51" s="20"/>
      <c r="SRZ51" s="20"/>
      <c r="SSA51" s="20"/>
      <c r="SSB51" s="20"/>
      <c r="SSC51" s="20"/>
      <c r="SSD51" s="20"/>
      <c r="SSE51" s="20"/>
      <c r="SSF51" s="20"/>
      <c r="SSG51" s="20"/>
      <c r="SSH51" s="20"/>
      <c r="SSI51" s="20"/>
      <c r="SSJ51" s="20"/>
      <c r="SSK51" s="20"/>
      <c r="SSL51" s="20"/>
      <c r="SSM51" s="20"/>
      <c r="SSN51" s="20"/>
      <c r="SSO51" s="20"/>
      <c r="SSP51" s="20"/>
      <c r="SSQ51" s="20"/>
      <c r="SSR51" s="20"/>
      <c r="SSS51" s="20"/>
      <c r="SST51" s="20"/>
      <c r="SSU51" s="20"/>
      <c r="SSV51" s="20"/>
      <c r="SSW51" s="20"/>
      <c r="SSX51" s="20"/>
      <c r="SSY51" s="20"/>
      <c r="SSZ51" s="20"/>
      <c r="STA51" s="20"/>
      <c r="STB51" s="20"/>
      <c r="STC51" s="20"/>
      <c r="STD51" s="20"/>
      <c r="STE51" s="20"/>
      <c r="STF51" s="20"/>
      <c r="STG51" s="20"/>
      <c r="STH51" s="20"/>
      <c r="STI51" s="20"/>
      <c r="STJ51" s="20"/>
      <c r="STK51" s="20"/>
      <c r="STL51" s="20"/>
      <c r="STM51" s="20"/>
      <c r="STN51" s="20"/>
      <c r="STO51" s="20"/>
      <c r="STP51" s="20"/>
      <c r="STQ51" s="20"/>
      <c r="STR51" s="20"/>
      <c r="STS51" s="20"/>
      <c r="STT51" s="20"/>
      <c r="STU51" s="20"/>
      <c r="STV51" s="20"/>
      <c r="STW51" s="20"/>
      <c r="STX51" s="20"/>
      <c r="STY51" s="20"/>
      <c r="STZ51" s="20"/>
      <c r="SUA51" s="20"/>
      <c r="SUB51" s="20"/>
      <c r="SUC51" s="20"/>
      <c r="SUD51" s="20"/>
      <c r="SUE51" s="20"/>
      <c r="SUF51" s="20"/>
      <c r="SUG51" s="20"/>
      <c r="SUH51" s="20"/>
      <c r="SUI51" s="20"/>
      <c r="SUJ51" s="20"/>
      <c r="SUK51" s="20"/>
      <c r="SUL51" s="20"/>
      <c r="SUM51" s="20"/>
      <c r="SUN51" s="20"/>
      <c r="SUO51" s="20"/>
      <c r="SUP51" s="20"/>
      <c r="SUQ51" s="20"/>
      <c r="SUR51" s="20"/>
      <c r="SUS51" s="20"/>
      <c r="SUT51" s="20"/>
      <c r="SUU51" s="20"/>
      <c r="SUV51" s="20"/>
      <c r="SUW51" s="20"/>
      <c r="SUX51" s="20"/>
      <c r="SUY51" s="20"/>
      <c r="SUZ51" s="20"/>
      <c r="SVA51" s="20"/>
      <c r="SVB51" s="20"/>
      <c r="SVC51" s="20"/>
      <c r="SVD51" s="20"/>
      <c r="SVE51" s="20"/>
      <c r="SVF51" s="20"/>
      <c r="SVG51" s="20"/>
      <c r="SVH51" s="20"/>
      <c r="SVI51" s="20"/>
      <c r="SVJ51" s="20"/>
      <c r="SVK51" s="20"/>
      <c r="SVL51" s="20"/>
      <c r="SVM51" s="20"/>
      <c r="SVN51" s="20"/>
      <c r="SVO51" s="20"/>
      <c r="SVP51" s="20"/>
      <c r="SVQ51" s="20"/>
      <c r="SVR51" s="20"/>
      <c r="SVS51" s="20"/>
      <c r="SVT51" s="20"/>
      <c r="SVU51" s="20"/>
      <c r="SVV51" s="20"/>
      <c r="SVW51" s="20"/>
      <c r="SVX51" s="20"/>
      <c r="SVY51" s="20"/>
      <c r="SVZ51" s="20"/>
      <c r="SWA51" s="20"/>
      <c r="SWB51" s="20"/>
      <c r="SWC51" s="20"/>
      <c r="SWD51" s="20"/>
      <c r="SWE51" s="20"/>
      <c r="SWF51" s="20"/>
      <c r="SWG51" s="20"/>
      <c r="SWH51" s="20"/>
      <c r="SWI51" s="20"/>
      <c r="SWJ51" s="20"/>
      <c r="SWK51" s="20"/>
      <c r="SWL51" s="20"/>
      <c r="SWM51" s="20"/>
      <c r="SWN51" s="20"/>
      <c r="SWO51" s="20"/>
      <c r="SWP51" s="20"/>
      <c r="SWQ51" s="20"/>
      <c r="SWR51" s="20"/>
      <c r="SWS51" s="20"/>
      <c r="SWT51" s="20"/>
      <c r="SWU51" s="20"/>
      <c r="SWV51" s="20"/>
      <c r="SWW51" s="20"/>
      <c r="SWX51" s="20"/>
      <c r="SWY51" s="20"/>
      <c r="SWZ51" s="20"/>
      <c r="SXA51" s="20"/>
      <c r="SXB51" s="20"/>
      <c r="SXC51" s="20"/>
      <c r="SXD51" s="20"/>
      <c r="SXE51" s="20"/>
      <c r="SXF51" s="20"/>
      <c r="SXG51" s="20"/>
      <c r="SXH51" s="20"/>
      <c r="SXI51" s="20"/>
      <c r="SXJ51" s="20"/>
      <c r="SXK51" s="20"/>
      <c r="SXL51" s="20"/>
      <c r="SXM51" s="20"/>
      <c r="SXN51" s="20"/>
      <c r="SXO51" s="20"/>
      <c r="SXP51" s="20"/>
      <c r="SXQ51" s="20"/>
      <c r="SXR51" s="20"/>
      <c r="SXS51" s="20"/>
      <c r="SXT51" s="20"/>
      <c r="SXU51" s="20"/>
      <c r="SXV51" s="20"/>
      <c r="SXW51" s="20"/>
      <c r="SXX51" s="20"/>
      <c r="SXY51" s="20"/>
      <c r="SXZ51" s="20"/>
      <c r="SYA51" s="20"/>
      <c r="SYB51" s="20"/>
      <c r="SYC51" s="20"/>
      <c r="SYD51" s="20"/>
      <c r="SYE51" s="20"/>
      <c r="SYF51" s="20"/>
      <c r="SYG51" s="20"/>
      <c r="SYH51" s="20"/>
      <c r="SYI51" s="20"/>
      <c r="SYJ51" s="20"/>
      <c r="SYK51" s="20"/>
      <c r="SYL51" s="20"/>
      <c r="SYM51" s="20"/>
      <c r="SYN51" s="20"/>
      <c r="SYO51" s="20"/>
      <c r="SYP51" s="20"/>
      <c r="SYQ51" s="20"/>
      <c r="SYR51" s="20"/>
      <c r="SYS51" s="20"/>
      <c r="SYT51" s="20"/>
      <c r="SYU51" s="20"/>
      <c r="SYV51" s="20"/>
      <c r="SYW51" s="20"/>
      <c r="SYX51" s="20"/>
      <c r="SYY51" s="20"/>
      <c r="SYZ51" s="20"/>
      <c r="SZA51" s="20"/>
      <c r="SZB51" s="20"/>
      <c r="SZC51" s="20"/>
      <c r="SZD51" s="20"/>
      <c r="SZE51" s="20"/>
      <c r="SZF51" s="20"/>
      <c r="SZG51" s="20"/>
      <c r="SZH51" s="20"/>
      <c r="SZI51" s="20"/>
      <c r="SZJ51" s="20"/>
      <c r="SZK51" s="20"/>
      <c r="SZL51" s="20"/>
      <c r="SZM51" s="20"/>
      <c r="SZN51" s="20"/>
      <c r="SZO51" s="20"/>
      <c r="SZP51" s="20"/>
      <c r="SZQ51" s="20"/>
      <c r="SZR51" s="20"/>
      <c r="SZS51" s="20"/>
      <c r="SZT51" s="20"/>
      <c r="SZU51" s="20"/>
      <c r="SZV51" s="20"/>
      <c r="SZW51" s="20"/>
      <c r="SZX51" s="20"/>
      <c r="SZY51" s="20"/>
      <c r="SZZ51" s="20"/>
      <c r="TAA51" s="20"/>
      <c r="TAB51" s="20"/>
      <c r="TAC51" s="20"/>
      <c r="TAD51" s="20"/>
      <c r="TAE51" s="20"/>
      <c r="TAF51" s="20"/>
      <c r="TAG51" s="20"/>
      <c r="TAH51" s="20"/>
      <c r="TAI51" s="20"/>
      <c r="TAJ51" s="20"/>
      <c r="TAK51" s="20"/>
      <c r="TAL51" s="20"/>
      <c r="TAM51" s="20"/>
      <c r="TAN51" s="20"/>
      <c r="TAO51" s="20"/>
      <c r="TAP51" s="20"/>
      <c r="TAQ51" s="20"/>
      <c r="TAR51" s="20"/>
      <c r="TAS51" s="20"/>
      <c r="TAT51" s="20"/>
      <c r="TAU51" s="20"/>
      <c r="TAV51" s="20"/>
      <c r="TAW51" s="20"/>
      <c r="TAX51" s="20"/>
      <c r="TAY51" s="20"/>
      <c r="TAZ51" s="20"/>
      <c r="TBA51" s="20"/>
      <c r="TBB51" s="20"/>
      <c r="TBC51" s="20"/>
      <c r="TBD51" s="20"/>
      <c r="TBE51" s="20"/>
      <c r="TBF51" s="20"/>
      <c r="TBG51" s="20"/>
      <c r="TBH51" s="20"/>
      <c r="TBI51" s="20"/>
      <c r="TBJ51" s="20"/>
      <c r="TBK51" s="20"/>
      <c r="TBL51" s="20"/>
      <c r="TBM51" s="20"/>
      <c r="TBN51" s="20"/>
      <c r="TBO51" s="20"/>
      <c r="TBP51" s="20"/>
      <c r="TBQ51" s="20"/>
      <c r="TBR51" s="20"/>
      <c r="TBS51" s="20"/>
      <c r="TBT51" s="20"/>
      <c r="TBU51" s="20"/>
      <c r="TBV51" s="20"/>
      <c r="TBW51" s="20"/>
      <c r="TBX51" s="20"/>
      <c r="TBY51" s="20"/>
      <c r="TBZ51" s="20"/>
      <c r="TCA51" s="20"/>
      <c r="TCB51" s="20"/>
      <c r="TCC51" s="20"/>
      <c r="TCD51" s="20"/>
      <c r="TCE51" s="20"/>
      <c r="TCF51" s="20"/>
      <c r="TCG51" s="20"/>
      <c r="TCH51" s="20"/>
      <c r="TCI51" s="20"/>
      <c r="TCJ51" s="20"/>
      <c r="TCK51" s="20"/>
      <c r="TCL51" s="20"/>
      <c r="TCM51" s="20"/>
      <c r="TCN51" s="20"/>
      <c r="TCO51" s="20"/>
      <c r="TCP51" s="20"/>
      <c r="TCQ51" s="20"/>
      <c r="TCR51" s="20"/>
      <c r="TCS51" s="20"/>
      <c r="TCT51" s="20"/>
      <c r="TCU51" s="20"/>
      <c r="TCV51" s="20"/>
      <c r="TCW51" s="20"/>
      <c r="TCX51" s="20"/>
      <c r="TCY51" s="20"/>
      <c r="TCZ51" s="20"/>
      <c r="TDA51" s="20"/>
      <c r="TDB51" s="20"/>
      <c r="TDC51" s="20"/>
      <c r="TDD51" s="20"/>
      <c r="TDE51" s="20"/>
      <c r="TDF51" s="20"/>
      <c r="TDG51" s="20"/>
      <c r="TDH51" s="20"/>
      <c r="TDI51" s="20"/>
      <c r="TDJ51" s="20"/>
      <c r="TDK51" s="20"/>
      <c r="TDL51" s="20"/>
      <c r="TDM51" s="20"/>
      <c r="TDN51" s="20"/>
      <c r="TDO51" s="20"/>
      <c r="TDP51" s="20"/>
      <c r="TDQ51" s="20"/>
      <c r="TDR51" s="20"/>
      <c r="TDS51" s="20"/>
      <c r="TDT51" s="20"/>
      <c r="TDU51" s="20"/>
      <c r="TDV51" s="20"/>
      <c r="TDW51" s="20"/>
      <c r="TDX51" s="20"/>
      <c r="TDY51" s="20"/>
      <c r="TDZ51" s="20"/>
      <c r="TEA51" s="20"/>
      <c r="TEB51" s="20"/>
      <c r="TEC51" s="20"/>
      <c r="TED51" s="20"/>
      <c r="TEE51" s="20"/>
      <c r="TEF51" s="20"/>
      <c r="TEG51" s="20"/>
      <c r="TEH51" s="20"/>
      <c r="TEI51" s="20"/>
      <c r="TEJ51" s="20"/>
      <c r="TEK51" s="20"/>
      <c r="TEL51" s="20"/>
      <c r="TEM51" s="20"/>
      <c r="TEN51" s="20"/>
      <c r="TEO51" s="20"/>
      <c r="TEP51" s="20"/>
      <c r="TEQ51" s="20"/>
      <c r="TER51" s="20"/>
      <c r="TES51" s="20"/>
      <c r="TET51" s="20"/>
      <c r="TEU51" s="20"/>
      <c r="TEV51" s="20"/>
      <c r="TEW51" s="20"/>
      <c r="TEX51" s="20"/>
      <c r="TEY51" s="20"/>
      <c r="TEZ51" s="20"/>
      <c r="TFA51" s="20"/>
      <c r="TFB51" s="20"/>
      <c r="TFC51" s="20"/>
      <c r="TFD51" s="20"/>
      <c r="TFE51" s="20"/>
      <c r="TFF51" s="20"/>
      <c r="TFG51" s="20"/>
      <c r="TFH51" s="20"/>
      <c r="TFI51" s="20"/>
      <c r="TFJ51" s="20"/>
      <c r="TFK51" s="20"/>
      <c r="TFL51" s="20"/>
      <c r="TFM51" s="20"/>
      <c r="TFN51" s="20"/>
      <c r="TFO51" s="20"/>
      <c r="TFP51" s="20"/>
      <c r="TFQ51" s="20"/>
      <c r="TFR51" s="20"/>
      <c r="TFS51" s="20"/>
      <c r="TFT51" s="20"/>
      <c r="TFU51" s="20"/>
      <c r="TFV51" s="20"/>
      <c r="TFW51" s="20"/>
      <c r="TFX51" s="20"/>
      <c r="TFY51" s="20"/>
      <c r="TFZ51" s="20"/>
      <c r="TGA51" s="20"/>
      <c r="TGB51" s="20"/>
      <c r="TGC51" s="20"/>
      <c r="TGD51" s="20"/>
      <c r="TGE51" s="20"/>
      <c r="TGF51" s="20"/>
      <c r="TGG51" s="20"/>
      <c r="TGH51" s="20"/>
      <c r="TGI51" s="20"/>
      <c r="TGJ51" s="20"/>
      <c r="TGK51" s="20"/>
      <c r="TGL51" s="20"/>
      <c r="TGM51" s="20"/>
      <c r="TGN51" s="20"/>
      <c r="TGO51" s="20"/>
      <c r="TGP51" s="20"/>
      <c r="TGQ51" s="20"/>
      <c r="TGR51" s="20"/>
      <c r="TGS51" s="20"/>
      <c r="TGT51" s="20"/>
      <c r="TGU51" s="20"/>
      <c r="TGV51" s="20"/>
      <c r="TGW51" s="20"/>
      <c r="TGX51" s="20"/>
      <c r="TGY51" s="20"/>
      <c r="TGZ51" s="20"/>
      <c r="THA51" s="20"/>
      <c r="THB51" s="20"/>
      <c r="THC51" s="20"/>
      <c r="THD51" s="20"/>
      <c r="THE51" s="20"/>
      <c r="THF51" s="20"/>
      <c r="THG51" s="20"/>
      <c r="THH51" s="20"/>
      <c r="THI51" s="20"/>
      <c r="THJ51" s="20"/>
      <c r="THK51" s="20"/>
      <c r="THL51" s="20"/>
      <c r="THM51" s="20"/>
      <c r="THN51" s="20"/>
      <c r="THO51" s="20"/>
      <c r="THP51" s="20"/>
      <c r="THQ51" s="20"/>
      <c r="THR51" s="20"/>
      <c r="THS51" s="20"/>
      <c r="THT51" s="20"/>
      <c r="THU51" s="20"/>
      <c r="THV51" s="20"/>
      <c r="THW51" s="20"/>
      <c r="THX51" s="20"/>
      <c r="THY51" s="20"/>
      <c r="THZ51" s="20"/>
      <c r="TIA51" s="20"/>
      <c r="TIB51" s="20"/>
      <c r="TIC51" s="20"/>
      <c r="TID51" s="20"/>
      <c r="TIE51" s="20"/>
      <c r="TIF51" s="20"/>
      <c r="TIG51" s="20"/>
      <c r="TIH51" s="20"/>
      <c r="TII51" s="20"/>
      <c r="TIJ51" s="20"/>
      <c r="TIK51" s="20"/>
      <c r="TIL51" s="20"/>
      <c r="TIM51" s="20"/>
      <c r="TIN51" s="20"/>
      <c r="TIO51" s="20"/>
      <c r="TIP51" s="20"/>
      <c r="TIQ51" s="20"/>
      <c r="TIR51" s="20"/>
      <c r="TIS51" s="20"/>
      <c r="TIT51" s="20"/>
      <c r="TIU51" s="20"/>
      <c r="TIV51" s="20"/>
      <c r="TIW51" s="20"/>
      <c r="TIX51" s="20"/>
      <c r="TIY51" s="20"/>
      <c r="TIZ51" s="20"/>
      <c r="TJA51" s="20"/>
      <c r="TJB51" s="20"/>
      <c r="TJC51" s="20"/>
      <c r="TJD51" s="20"/>
      <c r="TJE51" s="20"/>
      <c r="TJF51" s="20"/>
      <c r="TJG51" s="20"/>
      <c r="TJH51" s="20"/>
      <c r="TJI51" s="20"/>
      <c r="TJJ51" s="20"/>
      <c r="TJK51" s="20"/>
      <c r="TJL51" s="20"/>
      <c r="TJM51" s="20"/>
      <c r="TJN51" s="20"/>
      <c r="TJO51" s="20"/>
      <c r="TJP51" s="20"/>
      <c r="TJQ51" s="20"/>
      <c r="TJR51" s="20"/>
      <c r="TJS51" s="20"/>
      <c r="TJT51" s="20"/>
      <c r="TJU51" s="20"/>
      <c r="TJV51" s="20"/>
      <c r="TJW51" s="20"/>
      <c r="TJX51" s="20"/>
      <c r="TJY51" s="20"/>
      <c r="TJZ51" s="20"/>
      <c r="TKA51" s="20"/>
      <c r="TKB51" s="20"/>
      <c r="TKC51" s="20"/>
      <c r="TKD51" s="20"/>
      <c r="TKE51" s="20"/>
      <c r="TKF51" s="20"/>
      <c r="TKG51" s="20"/>
      <c r="TKH51" s="20"/>
      <c r="TKI51" s="20"/>
      <c r="TKJ51" s="20"/>
      <c r="TKK51" s="20"/>
      <c r="TKL51" s="20"/>
      <c r="TKM51" s="20"/>
      <c r="TKN51" s="20"/>
      <c r="TKO51" s="20"/>
      <c r="TKP51" s="20"/>
      <c r="TKQ51" s="20"/>
      <c r="TKR51" s="20"/>
      <c r="TKS51" s="20"/>
      <c r="TKT51" s="20"/>
      <c r="TKU51" s="20"/>
      <c r="TKV51" s="20"/>
      <c r="TKW51" s="20"/>
      <c r="TKX51" s="20"/>
      <c r="TKY51" s="20"/>
      <c r="TKZ51" s="20"/>
      <c r="TLA51" s="20"/>
      <c r="TLB51" s="20"/>
      <c r="TLC51" s="20"/>
      <c r="TLD51" s="20"/>
      <c r="TLE51" s="20"/>
      <c r="TLF51" s="20"/>
      <c r="TLG51" s="20"/>
      <c r="TLH51" s="20"/>
      <c r="TLI51" s="20"/>
      <c r="TLJ51" s="20"/>
      <c r="TLK51" s="20"/>
      <c r="TLL51" s="20"/>
      <c r="TLM51" s="20"/>
      <c r="TLN51" s="20"/>
      <c r="TLO51" s="20"/>
      <c r="TLP51" s="20"/>
      <c r="TLQ51" s="20"/>
      <c r="TLR51" s="20"/>
      <c r="TLS51" s="20"/>
      <c r="TLT51" s="20"/>
      <c r="TLU51" s="20"/>
      <c r="TLV51" s="20"/>
      <c r="TLW51" s="20"/>
      <c r="TLX51" s="20"/>
      <c r="TLY51" s="20"/>
      <c r="TLZ51" s="20"/>
      <c r="TMA51" s="20"/>
      <c r="TMB51" s="20"/>
      <c r="TMC51" s="20"/>
      <c r="TMD51" s="20"/>
      <c r="TME51" s="20"/>
      <c r="TMF51" s="20"/>
      <c r="TMG51" s="20"/>
      <c r="TMH51" s="20"/>
      <c r="TMI51" s="20"/>
      <c r="TMJ51" s="20"/>
      <c r="TMK51" s="20"/>
      <c r="TML51" s="20"/>
      <c r="TMM51" s="20"/>
      <c r="TMN51" s="20"/>
      <c r="TMO51" s="20"/>
      <c r="TMP51" s="20"/>
      <c r="TMQ51" s="20"/>
      <c r="TMR51" s="20"/>
      <c r="TMS51" s="20"/>
      <c r="TMT51" s="20"/>
      <c r="TMU51" s="20"/>
      <c r="TMV51" s="20"/>
      <c r="TMW51" s="20"/>
      <c r="TMX51" s="20"/>
      <c r="TMY51" s="20"/>
      <c r="TMZ51" s="20"/>
      <c r="TNA51" s="20"/>
      <c r="TNB51" s="20"/>
      <c r="TNC51" s="20"/>
      <c r="TND51" s="20"/>
      <c r="TNE51" s="20"/>
      <c r="TNF51" s="20"/>
      <c r="TNG51" s="20"/>
      <c r="TNH51" s="20"/>
      <c r="TNI51" s="20"/>
      <c r="TNJ51" s="20"/>
      <c r="TNK51" s="20"/>
      <c r="TNL51" s="20"/>
      <c r="TNM51" s="20"/>
      <c r="TNN51" s="20"/>
      <c r="TNO51" s="20"/>
      <c r="TNP51" s="20"/>
      <c r="TNQ51" s="20"/>
      <c r="TNR51" s="20"/>
      <c r="TNS51" s="20"/>
      <c r="TNT51" s="20"/>
      <c r="TNU51" s="20"/>
      <c r="TNV51" s="20"/>
      <c r="TNW51" s="20"/>
      <c r="TNX51" s="20"/>
      <c r="TNY51" s="20"/>
      <c r="TNZ51" s="20"/>
      <c r="TOA51" s="20"/>
      <c r="TOB51" s="20"/>
      <c r="TOC51" s="20"/>
      <c r="TOD51" s="20"/>
      <c r="TOE51" s="20"/>
      <c r="TOF51" s="20"/>
      <c r="TOG51" s="20"/>
      <c r="TOH51" s="20"/>
      <c r="TOI51" s="20"/>
      <c r="TOJ51" s="20"/>
      <c r="TOK51" s="20"/>
      <c r="TOL51" s="20"/>
      <c r="TOM51" s="20"/>
      <c r="TON51" s="20"/>
      <c r="TOO51" s="20"/>
      <c r="TOP51" s="20"/>
      <c r="TOQ51" s="20"/>
      <c r="TOR51" s="20"/>
      <c r="TOS51" s="20"/>
      <c r="TOT51" s="20"/>
      <c r="TOU51" s="20"/>
      <c r="TOV51" s="20"/>
      <c r="TOW51" s="20"/>
      <c r="TOX51" s="20"/>
      <c r="TOY51" s="20"/>
      <c r="TOZ51" s="20"/>
      <c r="TPA51" s="20"/>
      <c r="TPB51" s="20"/>
      <c r="TPC51" s="20"/>
      <c r="TPD51" s="20"/>
      <c r="TPE51" s="20"/>
      <c r="TPF51" s="20"/>
      <c r="TPG51" s="20"/>
      <c r="TPH51" s="20"/>
      <c r="TPI51" s="20"/>
      <c r="TPJ51" s="20"/>
      <c r="TPK51" s="20"/>
      <c r="TPL51" s="20"/>
      <c r="TPM51" s="20"/>
      <c r="TPN51" s="20"/>
      <c r="TPO51" s="20"/>
      <c r="TPP51" s="20"/>
      <c r="TPQ51" s="20"/>
      <c r="TPR51" s="20"/>
      <c r="TPS51" s="20"/>
      <c r="TPT51" s="20"/>
      <c r="TPU51" s="20"/>
      <c r="TPV51" s="20"/>
      <c r="TPW51" s="20"/>
      <c r="TPX51" s="20"/>
      <c r="TPY51" s="20"/>
      <c r="TPZ51" s="20"/>
      <c r="TQA51" s="20"/>
      <c r="TQB51" s="20"/>
      <c r="TQC51" s="20"/>
      <c r="TQD51" s="20"/>
      <c r="TQE51" s="20"/>
      <c r="TQF51" s="20"/>
      <c r="TQG51" s="20"/>
      <c r="TQH51" s="20"/>
      <c r="TQI51" s="20"/>
      <c r="TQJ51" s="20"/>
      <c r="TQK51" s="20"/>
      <c r="TQL51" s="20"/>
      <c r="TQM51" s="20"/>
      <c r="TQN51" s="20"/>
      <c r="TQO51" s="20"/>
      <c r="TQP51" s="20"/>
      <c r="TQQ51" s="20"/>
      <c r="TQR51" s="20"/>
      <c r="TQS51" s="20"/>
      <c r="TQT51" s="20"/>
      <c r="TQU51" s="20"/>
      <c r="TQV51" s="20"/>
      <c r="TQW51" s="20"/>
      <c r="TQX51" s="20"/>
      <c r="TQY51" s="20"/>
      <c r="TQZ51" s="20"/>
      <c r="TRA51" s="20"/>
      <c r="TRB51" s="20"/>
      <c r="TRC51" s="20"/>
      <c r="TRD51" s="20"/>
      <c r="TRE51" s="20"/>
      <c r="TRF51" s="20"/>
      <c r="TRG51" s="20"/>
      <c r="TRH51" s="20"/>
      <c r="TRI51" s="20"/>
      <c r="TRJ51" s="20"/>
      <c r="TRK51" s="20"/>
      <c r="TRL51" s="20"/>
      <c r="TRM51" s="20"/>
      <c r="TRN51" s="20"/>
      <c r="TRO51" s="20"/>
      <c r="TRP51" s="20"/>
      <c r="TRQ51" s="20"/>
      <c r="TRR51" s="20"/>
      <c r="TRS51" s="20"/>
      <c r="TRT51" s="20"/>
      <c r="TRU51" s="20"/>
      <c r="TRV51" s="20"/>
      <c r="TRW51" s="20"/>
      <c r="TRX51" s="20"/>
      <c r="TRY51" s="20"/>
      <c r="TRZ51" s="20"/>
      <c r="TSA51" s="20"/>
      <c r="TSB51" s="20"/>
      <c r="TSC51" s="20"/>
      <c r="TSD51" s="20"/>
      <c r="TSE51" s="20"/>
      <c r="TSF51" s="20"/>
      <c r="TSG51" s="20"/>
      <c r="TSH51" s="20"/>
      <c r="TSI51" s="20"/>
      <c r="TSJ51" s="20"/>
      <c r="TSK51" s="20"/>
      <c r="TSL51" s="20"/>
      <c r="TSM51" s="20"/>
      <c r="TSN51" s="20"/>
      <c r="TSO51" s="20"/>
      <c r="TSP51" s="20"/>
      <c r="TSQ51" s="20"/>
      <c r="TSR51" s="20"/>
      <c r="TSS51" s="20"/>
      <c r="TST51" s="20"/>
      <c r="TSU51" s="20"/>
      <c r="TSV51" s="20"/>
      <c r="TSW51" s="20"/>
      <c r="TSX51" s="20"/>
      <c r="TSY51" s="20"/>
      <c r="TSZ51" s="20"/>
      <c r="TTA51" s="20"/>
      <c r="TTB51" s="20"/>
      <c r="TTC51" s="20"/>
      <c r="TTD51" s="20"/>
      <c r="TTE51" s="20"/>
      <c r="TTF51" s="20"/>
      <c r="TTG51" s="20"/>
      <c r="TTH51" s="20"/>
      <c r="TTI51" s="20"/>
      <c r="TTJ51" s="20"/>
      <c r="TTK51" s="20"/>
      <c r="TTL51" s="20"/>
      <c r="TTM51" s="20"/>
      <c r="TTN51" s="20"/>
      <c r="TTO51" s="20"/>
      <c r="TTP51" s="20"/>
      <c r="TTQ51" s="20"/>
      <c r="TTR51" s="20"/>
      <c r="TTS51" s="20"/>
      <c r="TTT51" s="20"/>
      <c r="TTU51" s="20"/>
      <c r="TTV51" s="20"/>
      <c r="TTW51" s="20"/>
      <c r="TTX51" s="20"/>
      <c r="TTY51" s="20"/>
      <c r="TTZ51" s="20"/>
      <c r="TUA51" s="20"/>
      <c r="TUB51" s="20"/>
      <c r="TUC51" s="20"/>
      <c r="TUD51" s="20"/>
      <c r="TUE51" s="20"/>
      <c r="TUF51" s="20"/>
      <c r="TUG51" s="20"/>
      <c r="TUH51" s="20"/>
      <c r="TUI51" s="20"/>
      <c r="TUJ51" s="20"/>
      <c r="TUK51" s="20"/>
      <c r="TUL51" s="20"/>
      <c r="TUM51" s="20"/>
      <c r="TUN51" s="20"/>
      <c r="TUO51" s="20"/>
      <c r="TUP51" s="20"/>
      <c r="TUQ51" s="20"/>
      <c r="TUR51" s="20"/>
      <c r="TUS51" s="20"/>
      <c r="TUT51" s="20"/>
      <c r="TUU51" s="20"/>
      <c r="TUV51" s="20"/>
      <c r="TUW51" s="20"/>
      <c r="TUX51" s="20"/>
      <c r="TUY51" s="20"/>
      <c r="TUZ51" s="20"/>
      <c r="TVA51" s="20"/>
      <c r="TVB51" s="20"/>
      <c r="TVC51" s="20"/>
      <c r="TVD51" s="20"/>
      <c r="TVE51" s="20"/>
      <c r="TVF51" s="20"/>
      <c r="TVG51" s="20"/>
      <c r="TVH51" s="20"/>
      <c r="TVI51" s="20"/>
      <c r="TVJ51" s="20"/>
      <c r="TVK51" s="20"/>
      <c r="TVL51" s="20"/>
      <c r="TVM51" s="20"/>
      <c r="TVN51" s="20"/>
      <c r="TVO51" s="20"/>
      <c r="TVP51" s="20"/>
      <c r="TVQ51" s="20"/>
      <c r="TVR51" s="20"/>
      <c r="TVS51" s="20"/>
      <c r="TVT51" s="20"/>
      <c r="TVU51" s="20"/>
      <c r="TVV51" s="20"/>
      <c r="TVW51" s="20"/>
      <c r="TVX51" s="20"/>
      <c r="TVY51" s="20"/>
      <c r="TVZ51" s="20"/>
      <c r="TWA51" s="20"/>
      <c r="TWB51" s="20"/>
      <c r="TWC51" s="20"/>
      <c r="TWD51" s="20"/>
      <c r="TWE51" s="20"/>
      <c r="TWF51" s="20"/>
      <c r="TWG51" s="20"/>
      <c r="TWH51" s="20"/>
      <c r="TWI51" s="20"/>
      <c r="TWJ51" s="20"/>
      <c r="TWK51" s="20"/>
      <c r="TWL51" s="20"/>
      <c r="TWM51" s="20"/>
      <c r="TWN51" s="20"/>
      <c r="TWO51" s="20"/>
      <c r="TWP51" s="20"/>
      <c r="TWQ51" s="20"/>
      <c r="TWR51" s="20"/>
      <c r="TWS51" s="20"/>
      <c r="TWT51" s="20"/>
      <c r="TWU51" s="20"/>
      <c r="TWV51" s="20"/>
      <c r="TWW51" s="20"/>
      <c r="TWX51" s="20"/>
      <c r="TWY51" s="20"/>
      <c r="TWZ51" s="20"/>
      <c r="TXA51" s="20"/>
      <c r="TXB51" s="20"/>
      <c r="TXC51" s="20"/>
      <c r="TXD51" s="20"/>
      <c r="TXE51" s="20"/>
      <c r="TXF51" s="20"/>
      <c r="TXG51" s="20"/>
      <c r="TXH51" s="20"/>
      <c r="TXI51" s="20"/>
      <c r="TXJ51" s="20"/>
      <c r="TXK51" s="20"/>
      <c r="TXL51" s="20"/>
      <c r="TXM51" s="20"/>
      <c r="TXN51" s="20"/>
      <c r="TXO51" s="20"/>
      <c r="TXP51" s="20"/>
      <c r="TXQ51" s="20"/>
      <c r="TXR51" s="20"/>
      <c r="TXS51" s="20"/>
      <c r="TXT51" s="20"/>
      <c r="TXU51" s="20"/>
      <c r="TXV51" s="20"/>
      <c r="TXW51" s="20"/>
      <c r="TXX51" s="20"/>
      <c r="TXY51" s="20"/>
      <c r="TXZ51" s="20"/>
      <c r="TYA51" s="20"/>
      <c r="TYB51" s="20"/>
      <c r="TYC51" s="20"/>
      <c r="TYD51" s="20"/>
      <c r="TYE51" s="20"/>
      <c r="TYF51" s="20"/>
      <c r="TYG51" s="20"/>
      <c r="TYH51" s="20"/>
      <c r="TYI51" s="20"/>
      <c r="TYJ51" s="20"/>
      <c r="TYK51" s="20"/>
      <c r="TYL51" s="20"/>
      <c r="TYM51" s="20"/>
      <c r="TYN51" s="20"/>
      <c r="TYO51" s="20"/>
      <c r="TYP51" s="20"/>
      <c r="TYQ51" s="20"/>
      <c r="TYR51" s="20"/>
      <c r="TYS51" s="20"/>
      <c r="TYT51" s="20"/>
      <c r="TYU51" s="20"/>
      <c r="TYV51" s="20"/>
      <c r="TYW51" s="20"/>
      <c r="TYX51" s="20"/>
      <c r="TYY51" s="20"/>
      <c r="TYZ51" s="20"/>
      <c r="TZA51" s="20"/>
      <c r="TZB51" s="20"/>
      <c r="TZC51" s="20"/>
      <c r="TZD51" s="20"/>
      <c r="TZE51" s="20"/>
      <c r="TZF51" s="20"/>
      <c r="TZG51" s="20"/>
      <c r="TZH51" s="20"/>
      <c r="TZI51" s="20"/>
      <c r="TZJ51" s="20"/>
      <c r="TZK51" s="20"/>
      <c r="TZL51" s="20"/>
      <c r="TZM51" s="20"/>
      <c r="TZN51" s="20"/>
      <c r="TZO51" s="20"/>
      <c r="TZP51" s="20"/>
      <c r="TZQ51" s="20"/>
      <c r="TZR51" s="20"/>
      <c r="TZS51" s="20"/>
      <c r="TZT51" s="20"/>
      <c r="TZU51" s="20"/>
      <c r="TZV51" s="20"/>
      <c r="TZW51" s="20"/>
      <c r="TZX51" s="20"/>
      <c r="TZY51" s="20"/>
      <c r="TZZ51" s="20"/>
      <c r="UAA51" s="20"/>
      <c r="UAB51" s="20"/>
      <c r="UAC51" s="20"/>
      <c r="UAD51" s="20"/>
      <c r="UAE51" s="20"/>
      <c r="UAF51" s="20"/>
      <c r="UAG51" s="20"/>
      <c r="UAH51" s="20"/>
      <c r="UAI51" s="20"/>
      <c r="UAJ51" s="20"/>
      <c r="UAK51" s="20"/>
      <c r="UAL51" s="20"/>
      <c r="UAM51" s="20"/>
      <c r="UAN51" s="20"/>
      <c r="UAO51" s="20"/>
      <c r="UAP51" s="20"/>
      <c r="UAQ51" s="20"/>
      <c r="UAR51" s="20"/>
      <c r="UAS51" s="20"/>
      <c r="UAT51" s="20"/>
      <c r="UAU51" s="20"/>
      <c r="UAV51" s="20"/>
      <c r="UAW51" s="20"/>
      <c r="UAX51" s="20"/>
      <c r="UAY51" s="20"/>
      <c r="UAZ51" s="20"/>
      <c r="UBA51" s="20"/>
      <c r="UBB51" s="20"/>
      <c r="UBC51" s="20"/>
      <c r="UBD51" s="20"/>
      <c r="UBE51" s="20"/>
      <c r="UBF51" s="20"/>
      <c r="UBG51" s="20"/>
      <c r="UBH51" s="20"/>
      <c r="UBI51" s="20"/>
      <c r="UBJ51" s="20"/>
      <c r="UBK51" s="20"/>
      <c r="UBL51" s="20"/>
      <c r="UBM51" s="20"/>
      <c r="UBN51" s="20"/>
      <c r="UBO51" s="20"/>
      <c r="UBP51" s="20"/>
      <c r="UBQ51" s="20"/>
      <c r="UBR51" s="20"/>
      <c r="UBS51" s="20"/>
      <c r="UBT51" s="20"/>
      <c r="UBU51" s="20"/>
      <c r="UBV51" s="20"/>
      <c r="UBW51" s="20"/>
      <c r="UBX51" s="20"/>
      <c r="UBY51" s="20"/>
      <c r="UBZ51" s="20"/>
      <c r="UCA51" s="20"/>
      <c r="UCB51" s="20"/>
      <c r="UCC51" s="20"/>
      <c r="UCD51" s="20"/>
      <c r="UCE51" s="20"/>
      <c r="UCF51" s="20"/>
      <c r="UCG51" s="20"/>
      <c r="UCH51" s="20"/>
      <c r="UCI51" s="20"/>
      <c r="UCJ51" s="20"/>
      <c r="UCK51" s="20"/>
      <c r="UCL51" s="20"/>
      <c r="UCM51" s="20"/>
      <c r="UCN51" s="20"/>
      <c r="UCO51" s="20"/>
      <c r="UCP51" s="20"/>
      <c r="UCQ51" s="20"/>
      <c r="UCR51" s="20"/>
      <c r="UCS51" s="20"/>
      <c r="UCT51" s="20"/>
      <c r="UCU51" s="20"/>
      <c r="UCV51" s="20"/>
      <c r="UCW51" s="20"/>
      <c r="UCX51" s="20"/>
      <c r="UCY51" s="20"/>
      <c r="UCZ51" s="20"/>
      <c r="UDA51" s="20"/>
      <c r="UDB51" s="20"/>
      <c r="UDC51" s="20"/>
      <c r="UDD51" s="20"/>
      <c r="UDE51" s="20"/>
      <c r="UDF51" s="20"/>
      <c r="UDG51" s="20"/>
      <c r="UDH51" s="20"/>
      <c r="UDI51" s="20"/>
      <c r="UDJ51" s="20"/>
      <c r="UDK51" s="20"/>
      <c r="UDL51" s="20"/>
      <c r="UDM51" s="20"/>
      <c r="UDN51" s="20"/>
      <c r="UDO51" s="20"/>
      <c r="UDP51" s="20"/>
      <c r="UDQ51" s="20"/>
      <c r="UDR51" s="20"/>
      <c r="UDS51" s="20"/>
      <c r="UDT51" s="20"/>
      <c r="UDU51" s="20"/>
      <c r="UDV51" s="20"/>
      <c r="UDW51" s="20"/>
      <c r="UDX51" s="20"/>
      <c r="UDY51" s="20"/>
      <c r="UDZ51" s="20"/>
      <c r="UEA51" s="20"/>
      <c r="UEB51" s="20"/>
      <c r="UEC51" s="20"/>
      <c r="UED51" s="20"/>
      <c r="UEE51" s="20"/>
      <c r="UEF51" s="20"/>
      <c r="UEG51" s="20"/>
      <c r="UEH51" s="20"/>
      <c r="UEI51" s="20"/>
      <c r="UEJ51" s="20"/>
      <c r="UEK51" s="20"/>
      <c r="UEL51" s="20"/>
      <c r="UEM51" s="20"/>
      <c r="UEN51" s="20"/>
      <c r="UEO51" s="20"/>
      <c r="UEP51" s="20"/>
      <c r="UEQ51" s="20"/>
      <c r="UER51" s="20"/>
      <c r="UES51" s="20"/>
      <c r="UET51" s="20"/>
      <c r="UEU51" s="20"/>
      <c r="UEV51" s="20"/>
      <c r="UEW51" s="20"/>
      <c r="UEX51" s="20"/>
      <c r="UEY51" s="20"/>
      <c r="UEZ51" s="20"/>
      <c r="UFA51" s="20"/>
      <c r="UFB51" s="20"/>
      <c r="UFC51" s="20"/>
      <c r="UFD51" s="20"/>
      <c r="UFE51" s="20"/>
      <c r="UFF51" s="20"/>
      <c r="UFG51" s="20"/>
      <c r="UFH51" s="20"/>
      <c r="UFI51" s="20"/>
      <c r="UFJ51" s="20"/>
      <c r="UFK51" s="20"/>
      <c r="UFL51" s="20"/>
      <c r="UFM51" s="20"/>
      <c r="UFN51" s="20"/>
      <c r="UFO51" s="20"/>
      <c r="UFP51" s="20"/>
      <c r="UFQ51" s="20"/>
      <c r="UFR51" s="20"/>
      <c r="UFS51" s="20"/>
      <c r="UFT51" s="20"/>
      <c r="UFU51" s="20"/>
      <c r="UFV51" s="20"/>
      <c r="UFW51" s="20"/>
      <c r="UFX51" s="20"/>
      <c r="UFY51" s="20"/>
      <c r="UFZ51" s="20"/>
      <c r="UGA51" s="20"/>
      <c r="UGB51" s="20"/>
      <c r="UGC51" s="20"/>
      <c r="UGD51" s="20"/>
      <c r="UGE51" s="20"/>
      <c r="UGF51" s="20"/>
      <c r="UGG51" s="20"/>
      <c r="UGH51" s="20"/>
      <c r="UGI51" s="20"/>
      <c r="UGJ51" s="20"/>
      <c r="UGK51" s="20"/>
      <c r="UGL51" s="20"/>
      <c r="UGM51" s="20"/>
      <c r="UGN51" s="20"/>
      <c r="UGO51" s="20"/>
      <c r="UGP51" s="20"/>
      <c r="UGQ51" s="20"/>
      <c r="UGR51" s="20"/>
      <c r="UGS51" s="20"/>
      <c r="UGT51" s="20"/>
      <c r="UGU51" s="20"/>
      <c r="UGV51" s="20"/>
      <c r="UGW51" s="20"/>
      <c r="UGX51" s="20"/>
      <c r="UGY51" s="20"/>
      <c r="UGZ51" s="20"/>
      <c r="UHA51" s="20"/>
      <c r="UHB51" s="20"/>
      <c r="UHC51" s="20"/>
      <c r="UHD51" s="20"/>
      <c r="UHE51" s="20"/>
      <c r="UHF51" s="20"/>
      <c r="UHG51" s="20"/>
      <c r="UHH51" s="20"/>
      <c r="UHI51" s="20"/>
      <c r="UHJ51" s="20"/>
      <c r="UHK51" s="20"/>
      <c r="UHL51" s="20"/>
      <c r="UHM51" s="20"/>
      <c r="UHN51" s="20"/>
      <c r="UHO51" s="20"/>
      <c r="UHP51" s="20"/>
      <c r="UHQ51" s="20"/>
      <c r="UHR51" s="20"/>
      <c r="UHS51" s="20"/>
      <c r="UHT51" s="20"/>
      <c r="UHU51" s="20"/>
      <c r="UHV51" s="20"/>
      <c r="UHW51" s="20"/>
      <c r="UHX51" s="20"/>
      <c r="UHY51" s="20"/>
      <c r="UHZ51" s="20"/>
      <c r="UIA51" s="20"/>
      <c r="UIB51" s="20"/>
      <c r="UIC51" s="20"/>
      <c r="UID51" s="20"/>
      <c r="UIE51" s="20"/>
      <c r="UIF51" s="20"/>
      <c r="UIG51" s="20"/>
      <c r="UIH51" s="20"/>
      <c r="UII51" s="20"/>
      <c r="UIJ51" s="20"/>
      <c r="UIK51" s="20"/>
      <c r="UIL51" s="20"/>
      <c r="UIM51" s="20"/>
      <c r="UIN51" s="20"/>
      <c r="UIO51" s="20"/>
      <c r="UIP51" s="20"/>
      <c r="UIQ51" s="20"/>
      <c r="UIR51" s="20"/>
      <c r="UIS51" s="20"/>
      <c r="UIT51" s="20"/>
      <c r="UIU51" s="20"/>
      <c r="UIV51" s="20"/>
      <c r="UIW51" s="20"/>
      <c r="UIX51" s="20"/>
      <c r="UIY51" s="20"/>
      <c r="UIZ51" s="20"/>
      <c r="UJA51" s="20"/>
      <c r="UJB51" s="20"/>
      <c r="UJC51" s="20"/>
      <c r="UJD51" s="20"/>
      <c r="UJE51" s="20"/>
      <c r="UJF51" s="20"/>
      <c r="UJG51" s="20"/>
      <c r="UJH51" s="20"/>
      <c r="UJI51" s="20"/>
      <c r="UJJ51" s="20"/>
      <c r="UJK51" s="20"/>
      <c r="UJL51" s="20"/>
      <c r="UJM51" s="20"/>
      <c r="UJN51" s="20"/>
      <c r="UJO51" s="20"/>
      <c r="UJP51" s="20"/>
      <c r="UJQ51" s="20"/>
      <c r="UJR51" s="20"/>
      <c r="UJS51" s="20"/>
      <c r="UJT51" s="20"/>
      <c r="UJU51" s="20"/>
      <c r="UJV51" s="20"/>
      <c r="UJW51" s="20"/>
      <c r="UJX51" s="20"/>
      <c r="UJY51" s="20"/>
      <c r="UJZ51" s="20"/>
      <c r="UKA51" s="20"/>
      <c r="UKB51" s="20"/>
      <c r="UKC51" s="20"/>
      <c r="UKD51" s="20"/>
      <c r="UKE51" s="20"/>
      <c r="UKF51" s="20"/>
      <c r="UKG51" s="20"/>
      <c r="UKH51" s="20"/>
      <c r="UKI51" s="20"/>
      <c r="UKJ51" s="20"/>
      <c r="UKK51" s="20"/>
      <c r="UKL51" s="20"/>
      <c r="UKM51" s="20"/>
      <c r="UKN51" s="20"/>
      <c r="UKO51" s="20"/>
      <c r="UKP51" s="20"/>
      <c r="UKQ51" s="20"/>
      <c r="UKR51" s="20"/>
      <c r="UKS51" s="20"/>
      <c r="UKT51" s="20"/>
      <c r="UKU51" s="20"/>
      <c r="UKV51" s="20"/>
      <c r="UKW51" s="20"/>
      <c r="UKX51" s="20"/>
      <c r="UKY51" s="20"/>
      <c r="UKZ51" s="20"/>
      <c r="ULA51" s="20"/>
      <c r="ULB51" s="20"/>
      <c r="ULC51" s="20"/>
      <c r="ULD51" s="20"/>
      <c r="ULE51" s="20"/>
      <c r="ULF51" s="20"/>
      <c r="ULG51" s="20"/>
      <c r="ULH51" s="20"/>
      <c r="ULI51" s="20"/>
      <c r="ULJ51" s="20"/>
      <c r="ULK51" s="20"/>
      <c r="ULL51" s="20"/>
      <c r="ULM51" s="20"/>
      <c r="ULN51" s="20"/>
      <c r="ULO51" s="20"/>
      <c r="ULP51" s="20"/>
      <c r="ULQ51" s="20"/>
      <c r="ULR51" s="20"/>
      <c r="ULS51" s="20"/>
      <c r="ULT51" s="20"/>
      <c r="ULU51" s="20"/>
      <c r="ULV51" s="20"/>
      <c r="ULW51" s="20"/>
      <c r="ULX51" s="20"/>
      <c r="ULY51" s="20"/>
      <c r="ULZ51" s="20"/>
      <c r="UMA51" s="20"/>
      <c r="UMB51" s="20"/>
      <c r="UMC51" s="20"/>
      <c r="UMD51" s="20"/>
      <c r="UME51" s="20"/>
      <c r="UMF51" s="20"/>
      <c r="UMG51" s="20"/>
      <c r="UMH51" s="20"/>
      <c r="UMI51" s="20"/>
      <c r="UMJ51" s="20"/>
      <c r="UMK51" s="20"/>
      <c r="UML51" s="20"/>
      <c r="UMM51" s="20"/>
      <c r="UMN51" s="20"/>
      <c r="UMO51" s="20"/>
      <c r="UMP51" s="20"/>
      <c r="UMQ51" s="20"/>
      <c r="UMR51" s="20"/>
      <c r="UMS51" s="20"/>
      <c r="UMT51" s="20"/>
      <c r="UMU51" s="20"/>
      <c r="UMV51" s="20"/>
      <c r="UMW51" s="20"/>
      <c r="UMX51" s="20"/>
      <c r="UMY51" s="20"/>
      <c r="UMZ51" s="20"/>
      <c r="UNA51" s="20"/>
      <c r="UNB51" s="20"/>
      <c r="UNC51" s="20"/>
      <c r="UND51" s="20"/>
      <c r="UNE51" s="20"/>
      <c r="UNF51" s="20"/>
      <c r="UNG51" s="20"/>
      <c r="UNH51" s="20"/>
      <c r="UNI51" s="20"/>
      <c r="UNJ51" s="20"/>
      <c r="UNK51" s="20"/>
      <c r="UNL51" s="20"/>
      <c r="UNM51" s="20"/>
      <c r="UNN51" s="20"/>
      <c r="UNO51" s="20"/>
      <c r="UNP51" s="20"/>
      <c r="UNQ51" s="20"/>
      <c r="UNR51" s="20"/>
      <c r="UNS51" s="20"/>
      <c r="UNT51" s="20"/>
      <c r="UNU51" s="20"/>
      <c r="UNV51" s="20"/>
      <c r="UNW51" s="20"/>
      <c r="UNX51" s="20"/>
      <c r="UNY51" s="20"/>
      <c r="UNZ51" s="20"/>
      <c r="UOA51" s="20"/>
      <c r="UOB51" s="20"/>
      <c r="UOC51" s="20"/>
      <c r="UOD51" s="20"/>
      <c r="UOE51" s="20"/>
      <c r="UOF51" s="20"/>
      <c r="UOG51" s="20"/>
      <c r="UOH51" s="20"/>
      <c r="UOI51" s="20"/>
      <c r="UOJ51" s="20"/>
      <c r="UOK51" s="20"/>
      <c r="UOL51" s="20"/>
      <c r="UOM51" s="20"/>
      <c r="UON51" s="20"/>
      <c r="UOO51" s="20"/>
      <c r="UOP51" s="20"/>
      <c r="UOQ51" s="20"/>
      <c r="UOR51" s="20"/>
      <c r="UOS51" s="20"/>
      <c r="UOT51" s="20"/>
      <c r="UOU51" s="20"/>
      <c r="UOV51" s="20"/>
      <c r="UOW51" s="20"/>
      <c r="UOX51" s="20"/>
      <c r="UOY51" s="20"/>
      <c r="UOZ51" s="20"/>
      <c r="UPA51" s="20"/>
      <c r="UPB51" s="20"/>
      <c r="UPC51" s="20"/>
      <c r="UPD51" s="20"/>
      <c r="UPE51" s="20"/>
      <c r="UPF51" s="20"/>
      <c r="UPG51" s="20"/>
      <c r="UPH51" s="20"/>
      <c r="UPI51" s="20"/>
      <c r="UPJ51" s="20"/>
      <c r="UPK51" s="20"/>
      <c r="UPL51" s="20"/>
      <c r="UPM51" s="20"/>
      <c r="UPN51" s="20"/>
      <c r="UPO51" s="20"/>
      <c r="UPP51" s="20"/>
      <c r="UPQ51" s="20"/>
      <c r="UPR51" s="20"/>
      <c r="UPS51" s="20"/>
      <c r="UPT51" s="20"/>
      <c r="UPU51" s="20"/>
      <c r="UPV51" s="20"/>
      <c r="UPW51" s="20"/>
      <c r="UPX51" s="20"/>
      <c r="UPY51" s="20"/>
      <c r="UPZ51" s="20"/>
      <c r="UQA51" s="20"/>
      <c r="UQB51" s="20"/>
      <c r="UQC51" s="20"/>
      <c r="UQD51" s="20"/>
      <c r="UQE51" s="20"/>
      <c r="UQF51" s="20"/>
      <c r="UQG51" s="20"/>
      <c r="UQH51" s="20"/>
      <c r="UQI51" s="20"/>
      <c r="UQJ51" s="20"/>
      <c r="UQK51" s="20"/>
      <c r="UQL51" s="20"/>
      <c r="UQM51" s="20"/>
      <c r="UQN51" s="20"/>
      <c r="UQO51" s="20"/>
      <c r="UQP51" s="20"/>
      <c r="UQQ51" s="20"/>
      <c r="UQR51" s="20"/>
      <c r="UQS51" s="20"/>
      <c r="UQT51" s="20"/>
      <c r="UQU51" s="20"/>
      <c r="UQV51" s="20"/>
      <c r="UQW51" s="20"/>
      <c r="UQX51" s="20"/>
      <c r="UQY51" s="20"/>
      <c r="UQZ51" s="20"/>
      <c r="URA51" s="20"/>
      <c r="URB51" s="20"/>
      <c r="URC51" s="20"/>
      <c r="URD51" s="20"/>
      <c r="URE51" s="20"/>
      <c r="URF51" s="20"/>
      <c r="URG51" s="20"/>
      <c r="URH51" s="20"/>
      <c r="URI51" s="20"/>
      <c r="URJ51" s="20"/>
      <c r="URK51" s="20"/>
      <c r="URL51" s="20"/>
      <c r="URM51" s="20"/>
      <c r="URN51" s="20"/>
      <c r="URO51" s="20"/>
      <c r="URP51" s="20"/>
      <c r="URQ51" s="20"/>
      <c r="URR51" s="20"/>
      <c r="URS51" s="20"/>
      <c r="URT51" s="20"/>
      <c r="URU51" s="20"/>
      <c r="URV51" s="20"/>
      <c r="URW51" s="20"/>
      <c r="URX51" s="20"/>
      <c r="URY51" s="20"/>
      <c r="URZ51" s="20"/>
      <c r="USA51" s="20"/>
      <c r="USB51" s="20"/>
      <c r="USC51" s="20"/>
      <c r="USD51" s="20"/>
      <c r="USE51" s="20"/>
      <c r="USF51" s="20"/>
      <c r="USG51" s="20"/>
      <c r="USH51" s="20"/>
      <c r="USI51" s="20"/>
      <c r="USJ51" s="20"/>
      <c r="USK51" s="20"/>
      <c r="USL51" s="20"/>
      <c r="USM51" s="20"/>
      <c r="USN51" s="20"/>
      <c r="USO51" s="20"/>
      <c r="USP51" s="20"/>
      <c r="USQ51" s="20"/>
      <c r="USR51" s="20"/>
      <c r="USS51" s="20"/>
      <c r="UST51" s="20"/>
      <c r="USU51" s="20"/>
      <c r="USV51" s="20"/>
      <c r="USW51" s="20"/>
      <c r="USX51" s="20"/>
      <c r="USY51" s="20"/>
      <c r="USZ51" s="20"/>
      <c r="UTA51" s="20"/>
      <c r="UTB51" s="20"/>
      <c r="UTC51" s="20"/>
      <c r="UTD51" s="20"/>
      <c r="UTE51" s="20"/>
      <c r="UTF51" s="20"/>
      <c r="UTG51" s="20"/>
      <c r="UTH51" s="20"/>
      <c r="UTI51" s="20"/>
      <c r="UTJ51" s="20"/>
      <c r="UTK51" s="20"/>
      <c r="UTL51" s="20"/>
      <c r="UTM51" s="20"/>
      <c r="UTN51" s="20"/>
      <c r="UTO51" s="20"/>
      <c r="UTP51" s="20"/>
      <c r="UTQ51" s="20"/>
      <c r="UTR51" s="20"/>
      <c r="UTS51" s="20"/>
      <c r="UTT51" s="20"/>
      <c r="UTU51" s="20"/>
      <c r="UTV51" s="20"/>
      <c r="UTW51" s="20"/>
      <c r="UTX51" s="20"/>
      <c r="UTY51" s="20"/>
      <c r="UTZ51" s="20"/>
      <c r="UUA51" s="20"/>
      <c r="UUB51" s="20"/>
      <c r="UUC51" s="20"/>
      <c r="UUD51" s="20"/>
      <c r="UUE51" s="20"/>
      <c r="UUF51" s="20"/>
      <c r="UUG51" s="20"/>
      <c r="UUH51" s="20"/>
      <c r="UUI51" s="20"/>
      <c r="UUJ51" s="20"/>
      <c r="UUK51" s="20"/>
      <c r="UUL51" s="20"/>
      <c r="UUM51" s="20"/>
      <c r="UUN51" s="20"/>
      <c r="UUO51" s="20"/>
      <c r="UUP51" s="20"/>
      <c r="UUQ51" s="20"/>
      <c r="UUR51" s="20"/>
      <c r="UUS51" s="20"/>
      <c r="UUT51" s="20"/>
      <c r="UUU51" s="20"/>
      <c r="UUV51" s="20"/>
      <c r="UUW51" s="20"/>
      <c r="UUX51" s="20"/>
      <c r="UUY51" s="20"/>
      <c r="UUZ51" s="20"/>
      <c r="UVA51" s="20"/>
      <c r="UVB51" s="20"/>
      <c r="UVC51" s="20"/>
      <c r="UVD51" s="20"/>
      <c r="UVE51" s="20"/>
      <c r="UVF51" s="20"/>
      <c r="UVG51" s="20"/>
      <c r="UVH51" s="20"/>
      <c r="UVI51" s="20"/>
      <c r="UVJ51" s="20"/>
      <c r="UVK51" s="20"/>
      <c r="UVL51" s="20"/>
      <c r="UVM51" s="20"/>
      <c r="UVN51" s="20"/>
      <c r="UVO51" s="20"/>
      <c r="UVP51" s="20"/>
      <c r="UVQ51" s="20"/>
      <c r="UVR51" s="20"/>
      <c r="UVS51" s="20"/>
      <c r="UVT51" s="20"/>
      <c r="UVU51" s="20"/>
      <c r="UVV51" s="20"/>
      <c r="UVW51" s="20"/>
      <c r="UVX51" s="20"/>
      <c r="UVY51" s="20"/>
      <c r="UVZ51" s="20"/>
      <c r="UWA51" s="20"/>
      <c r="UWB51" s="20"/>
      <c r="UWC51" s="20"/>
      <c r="UWD51" s="20"/>
      <c r="UWE51" s="20"/>
      <c r="UWF51" s="20"/>
      <c r="UWG51" s="20"/>
      <c r="UWH51" s="20"/>
      <c r="UWI51" s="20"/>
      <c r="UWJ51" s="20"/>
      <c r="UWK51" s="20"/>
      <c r="UWL51" s="20"/>
      <c r="UWM51" s="20"/>
      <c r="UWN51" s="20"/>
      <c r="UWO51" s="20"/>
      <c r="UWP51" s="20"/>
      <c r="UWQ51" s="20"/>
      <c r="UWR51" s="20"/>
      <c r="UWS51" s="20"/>
      <c r="UWT51" s="20"/>
      <c r="UWU51" s="20"/>
      <c r="UWV51" s="20"/>
      <c r="UWW51" s="20"/>
      <c r="UWX51" s="20"/>
      <c r="UWY51" s="20"/>
      <c r="UWZ51" s="20"/>
      <c r="UXA51" s="20"/>
      <c r="UXB51" s="20"/>
      <c r="UXC51" s="20"/>
      <c r="UXD51" s="20"/>
      <c r="UXE51" s="20"/>
      <c r="UXF51" s="20"/>
      <c r="UXG51" s="20"/>
      <c r="UXH51" s="20"/>
      <c r="UXI51" s="20"/>
      <c r="UXJ51" s="20"/>
      <c r="UXK51" s="20"/>
      <c r="UXL51" s="20"/>
      <c r="UXM51" s="20"/>
      <c r="UXN51" s="20"/>
      <c r="UXO51" s="20"/>
      <c r="UXP51" s="20"/>
      <c r="UXQ51" s="20"/>
      <c r="UXR51" s="20"/>
      <c r="UXS51" s="20"/>
      <c r="UXT51" s="20"/>
      <c r="UXU51" s="20"/>
      <c r="UXV51" s="20"/>
      <c r="UXW51" s="20"/>
      <c r="UXX51" s="20"/>
      <c r="UXY51" s="20"/>
      <c r="UXZ51" s="20"/>
      <c r="UYA51" s="20"/>
      <c r="UYB51" s="20"/>
      <c r="UYC51" s="20"/>
      <c r="UYD51" s="20"/>
      <c r="UYE51" s="20"/>
      <c r="UYF51" s="20"/>
      <c r="UYG51" s="20"/>
      <c r="UYH51" s="20"/>
      <c r="UYI51" s="20"/>
      <c r="UYJ51" s="20"/>
      <c r="UYK51" s="20"/>
      <c r="UYL51" s="20"/>
      <c r="UYM51" s="20"/>
      <c r="UYN51" s="20"/>
      <c r="UYO51" s="20"/>
      <c r="UYP51" s="20"/>
      <c r="UYQ51" s="20"/>
      <c r="UYR51" s="20"/>
      <c r="UYS51" s="20"/>
      <c r="UYT51" s="20"/>
      <c r="UYU51" s="20"/>
      <c r="UYV51" s="20"/>
      <c r="UYW51" s="20"/>
      <c r="UYX51" s="20"/>
      <c r="UYY51" s="20"/>
      <c r="UYZ51" s="20"/>
      <c r="UZA51" s="20"/>
      <c r="UZB51" s="20"/>
      <c r="UZC51" s="20"/>
      <c r="UZD51" s="20"/>
      <c r="UZE51" s="20"/>
      <c r="UZF51" s="20"/>
      <c r="UZG51" s="20"/>
      <c r="UZH51" s="20"/>
      <c r="UZI51" s="20"/>
      <c r="UZJ51" s="20"/>
      <c r="UZK51" s="20"/>
      <c r="UZL51" s="20"/>
      <c r="UZM51" s="20"/>
      <c r="UZN51" s="20"/>
      <c r="UZO51" s="20"/>
      <c r="UZP51" s="20"/>
      <c r="UZQ51" s="20"/>
      <c r="UZR51" s="20"/>
      <c r="UZS51" s="20"/>
      <c r="UZT51" s="20"/>
      <c r="UZU51" s="20"/>
      <c r="UZV51" s="20"/>
      <c r="UZW51" s="20"/>
      <c r="UZX51" s="20"/>
      <c r="UZY51" s="20"/>
      <c r="UZZ51" s="20"/>
      <c r="VAA51" s="20"/>
      <c r="VAB51" s="20"/>
      <c r="VAC51" s="20"/>
      <c r="VAD51" s="20"/>
      <c r="VAE51" s="20"/>
      <c r="VAF51" s="20"/>
      <c r="VAG51" s="20"/>
      <c r="VAH51" s="20"/>
      <c r="VAI51" s="20"/>
      <c r="VAJ51" s="20"/>
      <c r="VAK51" s="20"/>
      <c r="VAL51" s="20"/>
      <c r="VAM51" s="20"/>
      <c r="VAN51" s="20"/>
      <c r="VAO51" s="20"/>
      <c r="VAP51" s="20"/>
      <c r="VAQ51" s="20"/>
      <c r="VAR51" s="20"/>
      <c r="VAS51" s="20"/>
      <c r="VAT51" s="20"/>
      <c r="VAU51" s="20"/>
      <c r="VAV51" s="20"/>
      <c r="VAW51" s="20"/>
      <c r="VAX51" s="20"/>
      <c r="VAY51" s="20"/>
      <c r="VAZ51" s="20"/>
      <c r="VBA51" s="20"/>
      <c r="VBB51" s="20"/>
      <c r="VBC51" s="20"/>
      <c r="VBD51" s="20"/>
      <c r="VBE51" s="20"/>
      <c r="VBF51" s="20"/>
      <c r="VBG51" s="20"/>
      <c r="VBH51" s="20"/>
      <c r="VBI51" s="20"/>
      <c r="VBJ51" s="20"/>
      <c r="VBK51" s="20"/>
      <c r="VBL51" s="20"/>
      <c r="VBM51" s="20"/>
      <c r="VBN51" s="20"/>
      <c r="VBO51" s="20"/>
      <c r="VBP51" s="20"/>
      <c r="VBQ51" s="20"/>
      <c r="VBR51" s="20"/>
      <c r="VBS51" s="20"/>
      <c r="VBT51" s="20"/>
      <c r="VBU51" s="20"/>
      <c r="VBV51" s="20"/>
      <c r="VBW51" s="20"/>
      <c r="VBX51" s="20"/>
      <c r="VBY51" s="20"/>
      <c r="VBZ51" s="20"/>
      <c r="VCA51" s="20"/>
      <c r="VCB51" s="20"/>
      <c r="VCC51" s="20"/>
      <c r="VCD51" s="20"/>
      <c r="VCE51" s="20"/>
      <c r="VCF51" s="20"/>
      <c r="VCG51" s="20"/>
      <c r="VCH51" s="20"/>
      <c r="VCI51" s="20"/>
      <c r="VCJ51" s="20"/>
      <c r="VCK51" s="20"/>
      <c r="VCL51" s="20"/>
      <c r="VCM51" s="20"/>
      <c r="VCN51" s="20"/>
      <c r="VCO51" s="20"/>
      <c r="VCP51" s="20"/>
      <c r="VCQ51" s="20"/>
      <c r="VCR51" s="20"/>
      <c r="VCS51" s="20"/>
      <c r="VCT51" s="20"/>
      <c r="VCU51" s="20"/>
      <c r="VCV51" s="20"/>
      <c r="VCW51" s="20"/>
      <c r="VCX51" s="20"/>
      <c r="VCY51" s="20"/>
      <c r="VCZ51" s="20"/>
      <c r="VDA51" s="20"/>
      <c r="VDB51" s="20"/>
      <c r="VDC51" s="20"/>
      <c r="VDD51" s="20"/>
      <c r="VDE51" s="20"/>
      <c r="VDF51" s="20"/>
      <c r="VDG51" s="20"/>
      <c r="VDH51" s="20"/>
      <c r="VDI51" s="20"/>
      <c r="VDJ51" s="20"/>
      <c r="VDK51" s="20"/>
      <c r="VDL51" s="20"/>
      <c r="VDM51" s="20"/>
      <c r="VDN51" s="20"/>
      <c r="VDO51" s="20"/>
      <c r="VDP51" s="20"/>
      <c r="VDQ51" s="20"/>
      <c r="VDR51" s="20"/>
      <c r="VDS51" s="20"/>
      <c r="VDT51" s="20"/>
      <c r="VDU51" s="20"/>
      <c r="VDV51" s="20"/>
      <c r="VDW51" s="20"/>
      <c r="VDX51" s="20"/>
      <c r="VDY51" s="20"/>
      <c r="VDZ51" s="20"/>
      <c r="VEA51" s="20"/>
      <c r="VEB51" s="20"/>
      <c r="VEC51" s="20"/>
      <c r="VED51" s="20"/>
      <c r="VEE51" s="20"/>
      <c r="VEF51" s="20"/>
      <c r="VEG51" s="20"/>
      <c r="VEH51" s="20"/>
      <c r="VEI51" s="20"/>
      <c r="VEJ51" s="20"/>
      <c r="VEK51" s="20"/>
      <c r="VEL51" s="20"/>
      <c r="VEM51" s="20"/>
      <c r="VEN51" s="20"/>
      <c r="VEO51" s="20"/>
      <c r="VEP51" s="20"/>
      <c r="VEQ51" s="20"/>
      <c r="VER51" s="20"/>
      <c r="VES51" s="20"/>
      <c r="VET51" s="20"/>
      <c r="VEU51" s="20"/>
      <c r="VEV51" s="20"/>
      <c r="VEW51" s="20"/>
      <c r="VEX51" s="20"/>
      <c r="VEY51" s="20"/>
      <c r="VEZ51" s="20"/>
      <c r="VFA51" s="20"/>
      <c r="VFB51" s="20"/>
      <c r="VFC51" s="20"/>
      <c r="VFD51" s="20"/>
      <c r="VFE51" s="20"/>
      <c r="VFF51" s="20"/>
      <c r="VFG51" s="20"/>
      <c r="VFH51" s="20"/>
      <c r="VFI51" s="20"/>
      <c r="VFJ51" s="20"/>
      <c r="VFK51" s="20"/>
      <c r="VFL51" s="20"/>
      <c r="VFM51" s="20"/>
      <c r="VFN51" s="20"/>
      <c r="VFO51" s="20"/>
      <c r="VFP51" s="20"/>
      <c r="VFQ51" s="20"/>
      <c r="VFR51" s="20"/>
      <c r="VFS51" s="20"/>
      <c r="VFT51" s="20"/>
      <c r="VFU51" s="20"/>
      <c r="VFV51" s="20"/>
      <c r="VFW51" s="20"/>
      <c r="VFX51" s="20"/>
      <c r="VFY51" s="20"/>
      <c r="VFZ51" s="20"/>
      <c r="VGA51" s="20"/>
      <c r="VGB51" s="20"/>
      <c r="VGC51" s="20"/>
      <c r="VGD51" s="20"/>
      <c r="VGE51" s="20"/>
      <c r="VGF51" s="20"/>
      <c r="VGG51" s="20"/>
      <c r="VGH51" s="20"/>
      <c r="VGI51" s="20"/>
      <c r="VGJ51" s="20"/>
      <c r="VGK51" s="20"/>
      <c r="VGL51" s="20"/>
      <c r="VGM51" s="20"/>
      <c r="VGN51" s="20"/>
      <c r="VGO51" s="20"/>
      <c r="VGP51" s="20"/>
      <c r="VGQ51" s="20"/>
      <c r="VGR51" s="20"/>
      <c r="VGS51" s="20"/>
      <c r="VGT51" s="20"/>
      <c r="VGU51" s="20"/>
      <c r="VGV51" s="20"/>
      <c r="VGW51" s="20"/>
      <c r="VGX51" s="20"/>
      <c r="VGY51" s="20"/>
      <c r="VGZ51" s="20"/>
      <c r="VHA51" s="20"/>
      <c r="VHB51" s="20"/>
      <c r="VHC51" s="20"/>
      <c r="VHD51" s="20"/>
      <c r="VHE51" s="20"/>
      <c r="VHF51" s="20"/>
      <c r="VHG51" s="20"/>
      <c r="VHH51" s="20"/>
      <c r="VHI51" s="20"/>
      <c r="VHJ51" s="20"/>
      <c r="VHK51" s="20"/>
      <c r="VHL51" s="20"/>
      <c r="VHM51" s="20"/>
      <c r="VHN51" s="20"/>
      <c r="VHO51" s="20"/>
      <c r="VHP51" s="20"/>
      <c r="VHQ51" s="20"/>
      <c r="VHR51" s="20"/>
      <c r="VHS51" s="20"/>
      <c r="VHT51" s="20"/>
      <c r="VHU51" s="20"/>
      <c r="VHV51" s="20"/>
      <c r="VHW51" s="20"/>
      <c r="VHX51" s="20"/>
      <c r="VHY51" s="20"/>
      <c r="VHZ51" s="20"/>
      <c r="VIA51" s="20"/>
      <c r="VIB51" s="20"/>
      <c r="VIC51" s="20"/>
      <c r="VID51" s="20"/>
      <c r="VIE51" s="20"/>
      <c r="VIF51" s="20"/>
      <c r="VIG51" s="20"/>
      <c r="VIH51" s="20"/>
      <c r="VII51" s="20"/>
      <c r="VIJ51" s="20"/>
      <c r="VIK51" s="20"/>
      <c r="VIL51" s="20"/>
      <c r="VIM51" s="20"/>
      <c r="VIN51" s="20"/>
      <c r="VIO51" s="20"/>
      <c r="VIP51" s="20"/>
      <c r="VIQ51" s="20"/>
      <c r="VIR51" s="20"/>
      <c r="VIS51" s="20"/>
      <c r="VIT51" s="20"/>
      <c r="VIU51" s="20"/>
      <c r="VIV51" s="20"/>
      <c r="VIW51" s="20"/>
      <c r="VIX51" s="20"/>
      <c r="VIY51" s="20"/>
      <c r="VIZ51" s="20"/>
      <c r="VJA51" s="20"/>
      <c r="VJB51" s="20"/>
      <c r="VJC51" s="20"/>
      <c r="VJD51" s="20"/>
      <c r="VJE51" s="20"/>
      <c r="VJF51" s="20"/>
      <c r="VJG51" s="20"/>
      <c r="VJH51" s="20"/>
      <c r="VJI51" s="20"/>
      <c r="VJJ51" s="20"/>
      <c r="VJK51" s="20"/>
      <c r="VJL51" s="20"/>
      <c r="VJM51" s="20"/>
      <c r="VJN51" s="20"/>
      <c r="VJO51" s="20"/>
      <c r="VJP51" s="20"/>
      <c r="VJQ51" s="20"/>
      <c r="VJR51" s="20"/>
      <c r="VJS51" s="20"/>
      <c r="VJT51" s="20"/>
      <c r="VJU51" s="20"/>
      <c r="VJV51" s="20"/>
      <c r="VJW51" s="20"/>
      <c r="VJX51" s="20"/>
      <c r="VJY51" s="20"/>
      <c r="VJZ51" s="20"/>
      <c r="VKA51" s="20"/>
      <c r="VKB51" s="20"/>
      <c r="VKC51" s="20"/>
      <c r="VKD51" s="20"/>
      <c r="VKE51" s="20"/>
      <c r="VKF51" s="20"/>
      <c r="VKG51" s="20"/>
      <c r="VKH51" s="20"/>
      <c r="VKI51" s="20"/>
      <c r="VKJ51" s="20"/>
      <c r="VKK51" s="20"/>
      <c r="VKL51" s="20"/>
      <c r="VKM51" s="20"/>
      <c r="VKN51" s="20"/>
      <c r="VKO51" s="20"/>
      <c r="VKP51" s="20"/>
      <c r="VKQ51" s="20"/>
      <c r="VKR51" s="20"/>
      <c r="VKS51" s="20"/>
      <c r="VKT51" s="20"/>
      <c r="VKU51" s="20"/>
      <c r="VKV51" s="20"/>
      <c r="VKW51" s="20"/>
      <c r="VKX51" s="20"/>
      <c r="VKY51" s="20"/>
      <c r="VKZ51" s="20"/>
      <c r="VLA51" s="20"/>
      <c r="VLB51" s="20"/>
      <c r="VLC51" s="20"/>
      <c r="VLD51" s="20"/>
      <c r="VLE51" s="20"/>
      <c r="VLF51" s="20"/>
      <c r="VLG51" s="20"/>
      <c r="VLH51" s="20"/>
      <c r="VLI51" s="20"/>
      <c r="VLJ51" s="20"/>
      <c r="VLK51" s="20"/>
      <c r="VLL51" s="20"/>
      <c r="VLM51" s="20"/>
      <c r="VLN51" s="20"/>
      <c r="VLO51" s="20"/>
      <c r="VLP51" s="20"/>
      <c r="VLQ51" s="20"/>
      <c r="VLR51" s="20"/>
      <c r="VLS51" s="20"/>
      <c r="VLT51" s="20"/>
      <c r="VLU51" s="20"/>
      <c r="VLV51" s="20"/>
      <c r="VLW51" s="20"/>
      <c r="VLX51" s="20"/>
      <c r="VLY51" s="20"/>
      <c r="VLZ51" s="20"/>
      <c r="VMA51" s="20"/>
      <c r="VMB51" s="20"/>
      <c r="VMC51" s="20"/>
      <c r="VMD51" s="20"/>
      <c r="VME51" s="20"/>
      <c r="VMF51" s="20"/>
      <c r="VMG51" s="20"/>
      <c r="VMH51" s="20"/>
      <c r="VMI51" s="20"/>
      <c r="VMJ51" s="20"/>
      <c r="VMK51" s="20"/>
      <c r="VML51" s="20"/>
      <c r="VMM51" s="20"/>
      <c r="VMN51" s="20"/>
      <c r="VMO51" s="20"/>
      <c r="VMP51" s="20"/>
      <c r="VMQ51" s="20"/>
      <c r="VMR51" s="20"/>
      <c r="VMS51" s="20"/>
      <c r="VMT51" s="20"/>
      <c r="VMU51" s="20"/>
      <c r="VMV51" s="20"/>
      <c r="VMW51" s="20"/>
      <c r="VMX51" s="20"/>
      <c r="VMY51" s="20"/>
      <c r="VMZ51" s="20"/>
      <c r="VNA51" s="20"/>
      <c r="VNB51" s="20"/>
      <c r="VNC51" s="20"/>
      <c r="VND51" s="20"/>
      <c r="VNE51" s="20"/>
      <c r="VNF51" s="20"/>
      <c r="VNG51" s="20"/>
      <c r="VNH51" s="20"/>
      <c r="VNI51" s="20"/>
      <c r="VNJ51" s="20"/>
      <c r="VNK51" s="20"/>
      <c r="VNL51" s="20"/>
      <c r="VNM51" s="20"/>
      <c r="VNN51" s="20"/>
      <c r="VNO51" s="20"/>
      <c r="VNP51" s="20"/>
      <c r="VNQ51" s="20"/>
      <c r="VNR51" s="20"/>
      <c r="VNS51" s="20"/>
      <c r="VNT51" s="20"/>
      <c r="VNU51" s="20"/>
      <c r="VNV51" s="20"/>
      <c r="VNW51" s="20"/>
      <c r="VNX51" s="20"/>
      <c r="VNY51" s="20"/>
      <c r="VNZ51" s="20"/>
      <c r="VOA51" s="20"/>
      <c r="VOB51" s="20"/>
      <c r="VOC51" s="20"/>
      <c r="VOD51" s="20"/>
      <c r="VOE51" s="20"/>
      <c r="VOF51" s="20"/>
      <c r="VOG51" s="20"/>
      <c r="VOH51" s="20"/>
      <c r="VOI51" s="20"/>
      <c r="VOJ51" s="20"/>
      <c r="VOK51" s="20"/>
      <c r="VOL51" s="20"/>
      <c r="VOM51" s="20"/>
      <c r="VON51" s="20"/>
      <c r="VOO51" s="20"/>
      <c r="VOP51" s="20"/>
      <c r="VOQ51" s="20"/>
      <c r="VOR51" s="20"/>
      <c r="VOS51" s="20"/>
      <c r="VOT51" s="20"/>
      <c r="VOU51" s="20"/>
      <c r="VOV51" s="20"/>
      <c r="VOW51" s="20"/>
      <c r="VOX51" s="20"/>
      <c r="VOY51" s="20"/>
      <c r="VOZ51" s="20"/>
      <c r="VPA51" s="20"/>
      <c r="VPB51" s="20"/>
      <c r="VPC51" s="20"/>
      <c r="VPD51" s="20"/>
      <c r="VPE51" s="20"/>
      <c r="VPF51" s="20"/>
      <c r="VPG51" s="20"/>
      <c r="VPH51" s="20"/>
      <c r="VPI51" s="20"/>
      <c r="VPJ51" s="20"/>
      <c r="VPK51" s="20"/>
      <c r="VPL51" s="20"/>
      <c r="VPM51" s="20"/>
      <c r="VPN51" s="20"/>
      <c r="VPO51" s="20"/>
      <c r="VPP51" s="20"/>
      <c r="VPQ51" s="20"/>
      <c r="VPR51" s="20"/>
      <c r="VPS51" s="20"/>
      <c r="VPT51" s="20"/>
      <c r="VPU51" s="20"/>
      <c r="VPV51" s="20"/>
      <c r="VPW51" s="20"/>
      <c r="VPX51" s="20"/>
      <c r="VPY51" s="20"/>
      <c r="VPZ51" s="20"/>
      <c r="VQA51" s="20"/>
      <c r="VQB51" s="20"/>
      <c r="VQC51" s="20"/>
      <c r="VQD51" s="20"/>
      <c r="VQE51" s="20"/>
      <c r="VQF51" s="20"/>
      <c r="VQG51" s="20"/>
      <c r="VQH51" s="20"/>
      <c r="VQI51" s="20"/>
      <c r="VQJ51" s="20"/>
      <c r="VQK51" s="20"/>
      <c r="VQL51" s="20"/>
      <c r="VQM51" s="20"/>
      <c r="VQN51" s="20"/>
      <c r="VQO51" s="20"/>
      <c r="VQP51" s="20"/>
      <c r="VQQ51" s="20"/>
      <c r="VQR51" s="20"/>
      <c r="VQS51" s="20"/>
      <c r="VQT51" s="20"/>
      <c r="VQU51" s="20"/>
      <c r="VQV51" s="20"/>
      <c r="VQW51" s="20"/>
      <c r="VQX51" s="20"/>
      <c r="VQY51" s="20"/>
      <c r="VQZ51" s="20"/>
      <c r="VRA51" s="20"/>
      <c r="VRB51" s="20"/>
      <c r="VRC51" s="20"/>
      <c r="VRD51" s="20"/>
      <c r="VRE51" s="20"/>
      <c r="VRF51" s="20"/>
      <c r="VRG51" s="20"/>
      <c r="VRH51" s="20"/>
      <c r="VRI51" s="20"/>
      <c r="VRJ51" s="20"/>
      <c r="VRK51" s="20"/>
      <c r="VRL51" s="20"/>
      <c r="VRM51" s="20"/>
      <c r="VRN51" s="20"/>
      <c r="VRO51" s="20"/>
      <c r="VRP51" s="20"/>
      <c r="VRQ51" s="20"/>
      <c r="VRR51" s="20"/>
      <c r="VRS51" s="20"/>
      <c r="VRT51" s="20"/>
      <c r="VRU51" s="20"/>
      <c r="VRV51" s="20"/>
      <c r="VRW51" s="20"/>
      <c r="VRX51" s="20"/>
      <c r="VRY51" s="20"/>
      <c r="VRZ51" s="20"/>
      <c r="VSA51" s="20"/>
      <c r="VSB51" s="20"/>
      <c r="VSC51" s="20"/>
      <c r="VSD51" s="20"/>
      <c r="VSE51" s="20"/>
      <c r="VSF51" s="20"/>
      <c r="VSG51" s="20"/>
      <c r="VSH51" s="20"/>
      <c r="VSI51" s="20"/>
      <c r="VSJ51" s="20"/>
      <c r="VSK51" s="20"/>
      <c r="VSL51" s="20"/>
      <c r="VSM51" s="20"/>
      <c r="VSN51" s="20"/>
      <c r="VSO51" s="20"/>
      <c r="VSP51" s="20"/>
      <c r="VSQ51" s="20"/>
      <c r="VSR51" s="20"/>
      <c r="VSS51" s="20"/>
      <c r="VST51" s="20"/>
      <c r="VSU51" s="20"/>
      <c r="VSV51" s="20"/>
      <c r="VSW51" s="20"/>
      <c r="VSX51" s="20"/>
      <c r="VSY51" s="20"/>
      <c r="VSZ51" s="20"/>
      <c r="VTA51" s="20"/>
      <c r="VTB51" s="20"/>
      <c r="VTC51" s="20"/>
      <c r="VTD51" s="20"/>
      <c r="VTE51" s="20"/>
      <c r="VTF51" s="20"/>
      <c r="VTG51" s="20"/>
      <c r="VTH51" s="20"/>
      <c r="VTI51" s="20"/>
      <c r="VTJ51" s="20"/>
      <c r="VTK51" s="20"/>
      <c r="VTL51" s="20"/>
      <c r="VTM51" s="20"/>
      <c r="VTN51" s="20"/>
      <c r="VTO51" s="20"/>
      <c r="VTP51" s="20"/>
      <c r="VTQ51" s="20"/>
      <c r="VTR51" s="20"/>
      <c r="VTS51" s="20"/>
      <c r="VTT51" s="20"/>
      <c r="VTU51" s="20"/>
      <c r="VTV51" s="20"/>
      <c r="VTW51" s="20"/>
      <c r="VTX51" s="20"/>
      <c r="VTY51" s="20"/>
      <c r="VTZ51" s="20"/>
      <c r="VUA51" s="20"/>
      <c r="VUB51" s="20"/>
      <c r="VUC51" s="20"/>
      <c r="VUD51" s="20"/>
      <c r="VUE51" s="20"/>
      <c r="VUF51" s="20"/>
      <c r="VUG51" s="20"/>
      <c r="VUH51" s="20"/>
      <c r="VUI51" s="20"/>
      <c r="VUJ51" s="20"/>
      <c r="VUK51" s="20"/>
      <c r="VUL51" s="20"/>
      <c r="VUM51" s="20"/>
      <c r="VUN51" s="20"/>
      <c r="VUO51" s="20"/>
      <c r="VUP51" s="20"/>
      <c r="VUQ51" s="20"/>
      <c r="VUR51" s="20"/>
      <c r="VUS51" s="20"/>
      <c r="VUT51" s="20"/>
      <c r="VUU51" s="20"/>
      <c r="VUV51" s="20"/>
      <c r="VUW51" s="20"/>
      <c r="VUX51" s="20"/>
      <c r="VUY51" s="20"/>
      <c r="VUZ51" s="20"/>
      <c r="VVA51" s="20"/>
      <c r="VVB51" s="20"/>
      <c r="VVC51" s="20"/>
      <c r="VVD51" s="20"/>
      <c r="VVE51" s="20"/>
      <c r="VVF51" s="20"/>
      <c r="VVG51" s="20"/>
      <c r="VVH51" s="20"/>
      <c r="VVI51" s="20"/>
      <c r="VVJ51" s="20"/>
      <c r="VVK51" s="20"/>
      <c r="VVL51" s="20"/>
      <c r="VVM51" s="20"/>
      <c r="VVN51" s="20"/>
      <c r="VVO51" s="20"/>
      <c r="VVP51" s="20"/>
      <c r="VVQ51" s="20"/>
      <c r="VVR51" s="20"/>
      <c r="VVS51" s="20"/>
      <c r="VVT51" s="20"/>
      <c r="VVU51" s="20"/>
      <c r="VVV51" s="20"/>
      <c r="VVW51" s="20"/>
      <c r="VVX51" s="20"/>
      <c r="VVY51" s="20"/>
      <c r="VVZ51" s="20"/>
      <c r="VWA51" s="20"/>
      <c r="VWB51" s="20"/>
      <c r="VWC51" s="20"/>
      <c r="VWD51" s="20"/>
      <c r="VWE51" s="20"/>
      <c r="VWF51" s="20"/>
      <c r="VWG51" s="20"/>
      <c r="VWH51" s="20"/>
      <c r="VWI51" s="20"/>
      <c r="VWJ51" s="20"/>
      <c r="VWK51" s="20"/>
      <c r="VWL51" s="20"/>
      <c r="VWM51" s="20"/>
      <c r="VWN51" s="20"/>
      <c r="VWO51" s="20"/>
      <c r="VWP51" s="20"/>
      <c r="VWQ51" s="20"/>
      <c r="VWR51" s="20"/>
      <c r="VWS51" s="20"/>
      <c r="VWT51" s="20"/>
      <c r="VWU51" s="20"/>
      <c r="VWV51" s="20"/>
      <c r="VWW51" s="20"/>
      <c r="VWX51" s="20"/>
      <c r="VWY51" s="20"/>
      <c r="VWZ51" s="20"/>
      <c r="VXA51" s="20"/>
      <c r="VXB51" s="20"/>
      <c r="VXC51" s="20"/>
      <c r="VXD51" s="20"/>
      <c r="VXE51" s="20"/>
      <c r="VXF51" s="20"/>
      <c r="VXG51" s="20"/>
      <c r="VXH51" s="20"/>
      <c r="VXI51" s="20"/>
      <c r="VXJ51" s="20"/>
      <c r="VXK51" s="20"/>
      <c r="VXL51" s="20"/>
      <c r="VXM51" s="20"/>
      <c r="VXN51" s="20"/>
      <c r="VXO51" s="20"/>
      <c r="VXP51" s="20"/>
      <c r="VXQ51" s="20"/>
      <c r="VXR51" s="20"/>
      <c r="VXS51" s="20"/>
      <c r="VXT51" s="20"/>
      <c r="VXU51" s="20"/>
      <c r="VXV51" s="20"/>
      <c r="VXW51" s="20"/>
      <c r="VXX51" s="20"/>
      <c r="VXY51" s="20"/>
      <c r="VXZ51" s="20"/>
      <c r="VYA51" s="20"/>
      <c r="VYB51" s="20"/>
      <c r="VYC51" s="20"/>
      <c r="VYD51" s="20"/>
      <c r="VYE51" s="20"/>
      <c r="VYF51" s="20"/>
      <c r="VYG51" s="20"/>
      <c r="VYH51" s="20"/>
      <c r="VYI51" s="20"/>
      <c r="VYJ51" s="20"/>
      <c r="VYK51" s="20"/>
      <c r="VYL51" s="20"/>
      <c r="VYM51" s="20"/>
      <c r="VYN51" s="20"/>
      <c r="VYO51" s="20"/>
      <c r="VYP51" s="20"/>
      <c r="VYQ51" s="20"/>
      <c r="VYR51" s="20"/>
      <c r="VYS51" s="20"/>
      <c r="VYT51" s="20"/>
      <c r="VYU51" s="20"/>
      <c r="VYV51" s="20"/>
      <c r="VYW51" s="20"/>
      <c r="VYX51" s="20"/>
      <c r="VYY51" s="20"/>
      <c r="VYZ51" s="20"/>
      <c r="VZA51" s="20"/>
      <c r="VZB51" s="20"/>
      <c r="VZC51" s="20"/>
      <c r="VZD51" s="20"/>
      <c r="VZE51" s="20"/>
      <c r="VZF51" s="20"/>
      <c r="VZG51" s="20"/>
      <c r="VZH51" s="20"/>
      <c r="VZI51" s="20"/>
      <c r="VZJ51" s="20"/>
      <c r="VZK51" s="20"/>
      <c r="VZL51" s="20"/>
      <c r="VZM51" s="20"/>
      <c r="VZN51" s="20"/>
      <c r="VZO51" s="20"/>
      <c r="VZP51" s="20"/>
      <c r="VZQ51" s="20"/>
      <c r="VZR51" s="20"/>
      <c r="VZS51" s="20"/>
      <c r="VZT51" s="20"/>
      <c r="VZU51" s="20"/>
      <c r="VZV51" s="20"/>
      <c r="VZW51" s="20"/>
      <c r="VZX51" s="20"/>
      <c r="VZY51" s="20"/>
      <c r="VZZ51" s="20"/>
      <c r="WAA51" s="20"/>
      <c r="WAB51" s="20"/>
      <c r="WAC51" s="20"/>
      <c r="WAD51" s="20"/>
      <c r="WAE51" s="20"/>
      <c r="WAF51" s="20"/>
      <c r="WAG51" s="20"/>
      <c r="WAH51" s="20"/>
      <c r="WAI51" s="20"/>
      <c r="WAJ51" s="20"/>
      <c r="WAK51" s="20"/>
      <c r="WAL51" s="20"/>
      <c r="WAM51" s="20"/>
      <c r="WAN51" s="20"/>
      <c r="WAO51" s="20"/>
      <c r="WAP51" s="20"/>
      <c r="WAQ51" s="20"/>
      <c r="WAR51" s="20"/>
      <c r="WAS51" s="20"/>
      <c r="WAT51" s="20"/>
      <c r="WAU51" s="20"/>
      <c r="WAV51" s="20"/>
      <c r="WAW51" s="20"/>
      <c r="WAX51" s="20"/>
      <c r="WAY51" s="20"/>
      <c r="WAZ51" s="20"/>
      <c r="WBA51" s="20"/>
      <c r="WBB51" s="20"/>
      <c r="WBC51" s="20"/>
      <c r="WBD51" s="20"/>
      <c r="WBE51" s="20"/>
      <c r="WBF51" s="20"/>
      <c r="WBG51" s="20"/>
      <c r="WBH51" s="20"/>
      <c r="WBI51" s="20"/>
      <c r="WBJ51" s="20"/>
      <c r="WBK51" s="20"/>
      <c r="WBL51" s="20"/>
      <c r="WBM51" s="20"/>
      <c r="WBN51" s="20"/>
      <c r="WBO51" s="20"/>
      <c r="WBP51" s="20"/>
      <c r="WBQ51" s="20"/>
      <c r="WBR51" s="20"/>
      <c r="WBS51" s="20"/>
      <c r="WBT51" s="20"/>
      <c r="WBU51" s="20"/>
      <c r="WBV51" s="20"/>
      <c r="WBW51" s="20"/>
      <c r="WBX51" s="20"/>
      <c r="WBY51" s="20"/>
      <c r="WBZ51" s="20"/>
      <c r="WCA51" s="20"/>
      <c r="WCB51" s="20"/>
      <c r="WCC51" s="20"/>
      <c r="WCD51" s="20"/>
      <c r="WCE51" s="20"/>
      <c r="WCF51" s="20"/>
      <c r="WCG51" s="20"/>
      <c r="WCH51" s="20"/>
      <c r="WCI51" s="20"/>
      <c r="WCJ51" s="20"/>
      <c r="WCK51" s="20"/>
      <c r="WCL51" s="20"/>
      <c r="WCM51" s="20"/>
      <c r="WCN51" s="20"/>
      <c r="WCO51" s="20"/>
      <c r="WCP51" s="20"/>
      <c r="WCQ51" s="20"/>
      <c r="WCR51" s="20"/>
      <c r="WCS51" s="20"/>
      <c r="WCT51" s="20"/>
      <c r="WCU51" s="20"/>
      <c r="WCV51" s="20"/>
      <c r="WCW51" s="20"/>
      <c r="WCX51" s="20"/>
      <c r="WCY51" s="20"/>
      <c r="WCZ51" s="20"/>
      <c r="WDA51" s="20"/>
      <c r="WDB51" s="20"/>
      <c r="WDC51" s="20"/>
      <c r="WDD51" s="20"/>
      <c r="WDE51" s="20"/>
      <c r="WDF51" s="20"/>
      <c r="WDG51" s="20"/>
      <c r="WDH51" s="20"/>
      <c r="WDI51" s="20"/>
      <c r="WDJ51" s="20"/>
      <c r="WDK51" s="20"/>
      <c r="WDL51" s="20"/>
      <c r="WDM51" s="20"/>
      <c r="WDN51" s="20"/>
      <c r="WDO51" s="20"/>
      <c r="WDP51" s="20"/>
      <c r="WDQ51" s="20"/>
      <c r="WDR51" s="20"/>
      <c r="WDS51" s="20"/>
      <c r="WDT51" s="20"/>
      <c r="WDU51" s="20"/>
      <c r="WDV51" s="20"/>
      <c r="WDW51" s="20"/>
      <c r="WDX51" s="20"/>
      <c r="WDY51" s="20"/>
      <c r="WDZ51" s="20"/>
      <c r="WEA51" s="20"/>
      <c r="WEB51" s="20"/>
      <c r="WEC51" s="20"/>
      <c r="WED51" s="20"/>
      <c r="WEE51" s="20"/>
      <c r="WEF51" s="20"/>
      <c r="WEG51" s="20"/>
      <c r="WEH51" s="20"/>
      <c r="WEI51" s="20"/>
      <c r="WEJ51" s="20"/>
      <c r="WEK51" s="20"/>
      <c r="WEL51" s="20"/>
      <c r="WEM51" s="20"/>
      <c r="WEN51" s="20"/>
      <c r="WEO51" s="20"/>
      <c r="WEP51" s="20"/>
      <c r="WEQ51" s="20"/>
      <c r="WER51" s="20"/>
      <c r="WES51" s="20"/>
      <c r="WET51" s="20"/>
      <c r="WEU51" s="20"/>
      <c r="WEV51" s="20"/>
      <c r="WEW51" s="20"/>
      <c r="WEX51" s="20"/>
      <c r="WEY51" s="20"/>
      <c r="WEZ51" s="20"/>
      <c r="WFA51" s="20"/>
      <c r="WFB51" s="20"/>
      <c r="WFC51" s="20"/>
      <c r="WFD51" s="20"/>
      <c r="WFE51" s="20"/>
      <c r="WFF51" s="20"/>
      <c r="WFG51" s="20"/>
      <c r="WFH51" s="20"/>
      <c r="WFI51" s="20"/>
      <c r="WFJ51" s="20"/>
      <c r="WFK51" s="20"/>
      <c r="WFL51" s="20"/>
      <c r="WFM51" s="20"/>
      <c r="WFN51" s="20"/>
      <c r="WFO51" s="20"/>
      <c r="WFP51" s="20"/>
      <c r="WFQ51" s="20"/>
      <c r="WFR51" s="20"/>
      <c r="WFS51" s="20"/>
      <c r="WFT51" s="20"/>
      <c r="WFU51" s="20"/>
      <c r="WFV51" s="20"/>
      <c r="WFW51" s="20"/>
      <c r="WFX51" s="20"/>
      <c r="WFY51" s="20"/>
      <c r="WFZ51" s="20"/>
      <c r="WGA51" s="20"/>
      <c r="WGB51" s="20"/>
      <c r="WGC51" s="20"/>
      <c r="WGD51" s="20"/>
      <c r="WGE51" s="20"/>
      <c r="WGF51" s="20"/>
      <c r="WGG51" s="20"/>
      <c r="WGH51" s="20"/>
      <c r="WGI51" s="20"/>
      <c r="WGJ51" s="20"/>
      <c r="WGK51" s="20"/>
      <c r="WGL51" s="20"/>
      <c r="WGM51" s="20"/>
      <c r="WGN51" s="20"/>
      <c r="WGO51" s="20"/>
      <c r="WGP51" s="20"/>
      <c r="WGQ51" s="20"/>
      <c r="WGR51" s="20"/>
      <c r="WGS51" s="20"/>
      <c r="WGT51" s="20"/>
      <c r="WGU51" s="20"/>
      <c r="WGV51" s="20"/>
      <c r="WGW51" s="20"/>
      <c r="WGX51" s="20"/>
      <c r="WGY51" s="20"/>
      <c r="WGZ51" s="20"/>
      <c r="WHA51" s="20"/>
      <c r="WHB51" s="20"/>
      <c r="WHC51" s="20"/>
      <c r="WHD51" s="20"/>
      <c r="WHE51" s="20"/>
      <c r="WHF51" s="20"/>
      <c r="WHG51" s="20"/>
      <c r="WHH51" s="20"/>
      <c r="WHI51" s="20"/>
      <c r="WHJ51" s="20"/>
      <c r="WHK51" s="20"/>
      <c r="WHL51" s="20"/>
      <c r="WHM51" s="20"/>
      <c r="WHN51" s="20"/>
      <c r="WHO51" s="20"/>
      <c r="WHP51" s="20"/>
      <c r="WHQ51" s="20"/>
      <c r="WHR51" s="20"/>
      <c r="WHS51" s="20"/>
      <c r="WHT51" s="20"/>
      <c r="WHU51" s="20"/>
      <c r="WHV51" s="20"/>
      <c r="WHW51" s="20"/>
      <c r="WHX51" s="20"/>
      <c r="WHY51" s="20"/>
      <c r="WHZ51" s="20"/>
      <c r="WIA51" s="20"/>
      <c r="WIB51" s="20"/>
      <c r="WIC51" s="20"/>
      <c r="WID51" s="20"/>
      <c r="WIE51" s="20"/>
      <c r="WIF51" s="20"/>
      <c r="WIG51" s="20"/>
      <c r="WIH51" s="20"/>
      <c r="WII51" s="20"/>
      <c r="WIJ51" s="20"/>
      <c r="WIK51" s="20"/>
      <c r="WIL51" s="20"/>
      <c r="WIM51" s="20"/>
      <c r="WIN51" s="20"/>
      <c r="WIO51" s="20"/>
      <c r="WIP51" s="20"/>
      <c r="WIQ51" s="20"/>
      <c r="WIR51" s="20"/>
      <c r="WIS51" s="20"/>
      <c r="WIT51" s="20"/>
      <c r="WIU51" s="20"/>
      <c r="WIV51" s="20"/>
      <c r="WIW51" s="20"/>
      <c r="WIX51" s="20"/>
      <c r="WIY51" s="20"/>
      <c r="WIZ51" s="20"/>
      <c r="WJA51" s="20"/>
      <c r="WJB51" s="20"/>
      <c r="WJC51" s="20"/>
      <c r="WJD51" s="20"/>
      <c r="WJE51" s="20"/>
      <c r="WJF51" s="20"/>
      <c r="WJG51" s="20"/>
      <c r="WJH51" s="20"/>
      <c r="WJI51" s="20"/>
      <c r="WJJ51" s="20"/>
      <c r="WJK51" s="20"/>
      <c r="WJL51" s="20"/>
      <c r="WJM51" s="20"/>
      <c r="WJN51" s="20"/>
      <c r="WJO51" s="20"/>
      <c r="WJP51" s="20"/>
      <c r="WJQ51" s="20"/>
      <c r="WJR51" s="20"/>
      <c r="WJS51" s="20"/>
      <c r="WJT51" s="20"/>
      <c r="WJU51" s="20"/>
      <c r="WJV51" s="20"/>
      <c r="WJW51" s="20"/>
      <c r="WJX51" s="20"/>
      <c r="WJY51" s="20"/>
      <c r="WJZ51" s="20"/>
      <c r="WKA51" s="20"/>
      <c r="WKB51" s="20"/>
      <c r="WKC51" s="20"/>
      <c r="WKD51" s="20"/>
      <c r="WKE51" s="20"/>
      <c r="WKF51" s="20"/>
      <c r="WKG51" s="20"/>
      <c r="WKH51" s="20"/>
      <c r="WKI51" s="20"/>
      <c r="WKJ51" s="20"/>
      <c r="WKK51" s="20"/>
      <c r="WKL51" s="20"/>
      <c r="WKM51" s="20"/>
      <c r="WKN51" s="20"/>
      <c r="WKO51" s="20"/>
      <c r="WKP51" s="20"/>
      <c r="WKQ51" s="20"/>
      <c r="WKR51" s="20"/>
      <c r="WKS51" s="20"/>
      <c r="WKT51" s="20"/>
      <c r="WKU51" s="20"/>
      <c r="WKV51" s="20"/>
      <c r="WKW51" s="20"/>
      <c r="WKX51" s="20"/>
      <c r="WKY51" s="20"/>
      <c r="WKZ51" s="20"/>
      <c r="WLA51" s="20"/>
      <c r="WLB51" s="20"/>
      <c r="WLC51" s="20"/>
      <c r="WLD51" s="20"/>
      <c r="WLE51" s="20"/>
      <c r="WLF51" s="20"/>
      <c r="WLG51" s="20"/>
      <c r="WLH51" s="20"/>
      <c r="WLI51" s="20"/>
      <c r="WLJ51" s="20"/>
      <c r="WLK51" s="20"/>
      <c r="WLL51" s="20"/>
      <c r="WLM51" s="20"/>
      <c r="WLN51" s="20"/>
      <c r="WLO51" s="20"/>
      <c r="WLP51" s="20"/>
      <c r="WLQ51" s="20"/>
      <c r="WLR51" s="20"/>
      <c r="WLS51" s="20"/>
      <c r="WLT51" s="20"/>
      <c r="WLU51" s="20"/>
      <c r="WLV51" s="20"/>
      <c r="WLW51" s="20"/>
      <c r="WLX51" s="20"/>
      <c r="WLY51" s="20"/>
      <c r="WLZ51" s="20"/>
      <c r="WMA51" s="20"/>
      <c r="WMB51" s="20"/>
      <c r="WMC51" s="20"/>
      <c r="WMD51" s="20"/>
      <c r="WME51" s="20"/>
      <c r="WMF51" s="20"/>
      <c r="WMG51" s="20"/>
      <c r="WMH51" s="20"/>
      <c r="WMI51" s="20"/>
      <c r="WMJ51" s="20"/>
      <c r="WMK51" s="20"/>
      <c r="WML51" s="20"/>
      <c r="WMM51" s="20"/>
      <c r="WMN51" s="20"/>
      <c r="WMO51" s="20"/>
      <c r="WMP51" s="20"/>
      <c r="WMQ51" s="20"/>
      <c r="WMR51" s="20"/>
      <c r="WMS51" s="20"/>
      <c r="WMT51" s="20"/>
      <c r="WMU51" s="20"/>
      <c r="WMV51" s="20"/>
      <c r="WMW51" s="20"/>
      <c r="WMX51" s="20"/>
      <c r="WMY51" s="20"/>
      <c r="WMZ51" s="20"/>
      <c r="WNA51" s="20"/>
      <c r="WNB51" s="20"/>
      <c r="WNC51" s="20"/>
      <c r="WND51" s="20"/>
      <c r="WNE51" s="20"/>
      <c r="WNF51" s="20"/>
      <c r="WNG51" s="20"/>
      <c r="WNH51" s="20"/>
      <c r="WNI51" s="20"/>
      <c r="WNJ51" s="20"/>
      <c r="WNK51" s="20"/>
      <c r="WNL51" s="20"/>
      <c r="WNM51" s="20"/>
      <c r="WNN51" s="20"/>
      <c r="WNO51" s="20"/>
      <c r="WNP51" s="20"/>
      <c r="WNQ51" s="20"/>
      <c r="WNR51" s="20"/>
      <c r="WNS51" s="20"/>
      <c r="WNT51" s="20"/>
      <c r="WNU51" s="20"/>
      <c r="WNV51" s="20"/>
      <c r="WNW51" s="20"/>
      <c r="WNX51" s="20"/>
      <c r="WNY51" s="20"/>
      <c r="WNZ51" s="20"/>
      <c r="WOA51" s="20"/>
      <c r="WOB51" s="20"/>
      <c r="WOC51" s="20"/>
      <c r="WOD51" s="20"/>
      <c r="WOE51" s="20"/>
      <c r="WOF51" s="20"/>
      <c r="WOG51" s="20"/>
      <c r="WOH51" s="20"/>
      <c r="WOI51" s="20"/>
      <c r="WOJ51" s="20"/>
      <c r="WOK51" s="20"/>
      <c r="WOL51" s="20"/>
      <c r="WOM51" s="20"/>
      <c r="WON51" s="20"/>
      <c r="WOO51" s="20"/>
      <c r="WOP51" s="20"/>
      <c r="WOQ51" s="20"/>
      <c r="WOR51" s="20"/>
      <c r="WOS51" s="20"/>
      <c r="WOT51" s="20"/>
      <c r="WOU51" s="20"/>
      <c r="WOV51" s="20"/>
      <c r="WOW51" s="20"/>
      <c r="WOX51" s="20"/>
      <c r="WOY51" s="20"/>
      <c r="WOZ51" s="20"/>
      <c r="WPA51" s="20"/>
      <c r="WPB51" s="20"/>
      <c r="WPC51" s="20"/>
      <c r="WPD51" s="20"/>
      <c r="WPE51" s="20"/>
      <c r="WPF51" s="20"/>
      <c r="WPG51" s="20"/>
      <c r="WPH51" s="20"/>
      <c r="WPI51" s="20"/>
      <c r="WPJ51" s="20"/>
      <c r="WPK51" s="20"/>
      <c r="WPL51" s="20"/>
      <c r="WPM51" s="20"/>
      <c r="WPN51" s="20"/>
      <c r="WPO51" s="20"/>
      <c r="WPP51" s="20"/>
      <c r="WPQ51" s="20"/>
      <c r="WPR51" s="20"/>
      <c r="WPS51" s="20"/>
      <c r="WPT51" s="20"/>
      <c r="WPU51" s="20"/>
      <c r="WPV51" s="20"/>
      <c r="WPW51" s="20"/>
      <c r="WPX51" s="20"/>
      <c r="WPY51" s="20"/>
      <c r="WPZ51" s="20"/>
      <c r="WQA51" s="20"/>
      <c r="WQB51" s="20"/>
      <c r="WQC51" s="20"/>
      <c r="WQD51" s="20"/>
      <c r="WQE51" s="20"/>
      <c r="WQF51" s="20"/>
      <c r="WQG51" s="20"/>
      <c r="WQH51" s="20"/>
      <c r="WQI51" s="20"/>
      <c r="WQJ51" s="20"/>
      <c r="WQK51" s="20"/>
      <c r="WQL51" s="20"/>
      <c r="WQM51" s="20"/>
      <c r="WQN51" s="20"/>
      <c r="WQO51" s="20"/>
      <c r="WQP51" s="20"/>
      <c r="WQQ51" s="20"/>
      <c r="WQR51" s="20"/>
      <c r="WQS51" s="20"/>
      <c r="WQT51" s="20"/>
      <c r="WQU51" s="20"/>
      <c r="WQV51" s="20"/>
      <c r="WQW51" s="20"/>
      <c r="WQX51" s="20"/>
      <c r="WQY51" s="20"/>
      <c r="WQZ51" s="20"/>
      <c r="WRA51" s="20"/>
      <c r="WRB51" s="20"/>
      <c r="WRC51" s="20"/>
      <c r="WRD51" s="20"/>
      <c r="WRE51" s="20"/>
      <c r="WRF51" s="20"/>
      <c r="WRG51" s="20"/>
      <c r="WRH51" s="20"/>
      <c r="WRI51" s="20"/>
      <c r="WRJ51" s="20"/>
      <c r="WRK51" s="20"/>
      <c r="WRL51" s="20"/>
      <c r="WRM51" s="20"/>
      <c r="WRN51" s="20"/>
      <c r="WRO51" s="20"/>
      <c r="WRP51" s="20"/>
      <c r="WRQ51" s="20"/>
      <c r="WRR51" s="20"/>
      <c r="WRS51" s="20"/>
      <c r="WRT51" s="20"/>
      <c r="WRU51" s="20"/>
      <c r="WRV51" s="20"/>
      <c r="WRW51" s="20"/>
      <c r="WRX51" s="20"/>
      <c r="WRY51" s="20"/>
      <c r="WRZ51" s="20"/>
      <c r="WSA51" s="20"/>
      <c r="WSB51" s="20"/>
      <c r="WSC51" s="20"/>
      <c r="WSD51" s="20"/>
      <c r="WSE51" s="20"/>
      <c r="WSF51" s="20"/>
      <c r="WSG51" s="20"/>
      <c r="WSH51" s="20"/>
      <c r="WSI51" s="20"/>
      <c r="WSJ51" s="20"/>
      <c r="WSK51" s="20"/>
      <c r="WSL51" s="20"/>
      <c r="WSM51" s="20"/>
      <c r="WSN51" s="20"/>
      <c r="WSO51" s="20"/>
      <c r="WSP51" s="20"/>
      <c r="WSQ51" s="20"/>
      <c r="WSR51" s="20"/>
      <c r="WSS51" s="20"/>
      <c r="WST51" s="20"/>
      <c r="WSU51" s="20"/>
      <c r="WSV51" s="20"/>
      <c r="WSW51" s="20"/>
      <c r="WSX51" s="20"/>
      <c r="WSY51" s="20"/>
      <c r="WSZ51" s="20"/>
      <c r="WTA51" s="20"/>
      <c r="WTB51" s="20"/>
      <c r="WTC51" s="20"/>
      <c r="WTD51" s="20"/>
      <c r="WTE51" s="20"/>
      <c r="WTF51" s="20"/>
      <c r="WTG51" s="20"/>
      <c r="WTH51" s="20"/>
      <c r="WTI51" s="20"/>
      <c r="WTJ51" s="20"/>
      <c r="WTK51" s="20"/>
      <c r="WTL51" s="20"/>
      <c r="WTM51" s="20"/>
      <c r="WTN51" s="20"/>
      <c r="WTO51" s="20"/>
      <c r="WTP51" s="20"/>
      <c r="WTQ51" s="20"/>
      <c r="WTR51" s="20"/>
      <c r="WTS51" s="20"/>
      <c r="WTT51" s="20"/>
      <c r="WTU51" s="20"/>
      <c r="WTV51" s="20"/>
      <c r="WTW51" s="20"/>
      <c r="WTX51" s="20"/>
      <c r="WTY51" s="20"/>
      <c r="WTZ51" s="20"/>
      <c r="WUA51" s="20"/>
      <c r="WUB51" s="20"/>
      <c r="WUC51" s="20"/>
      <c r="WUD51" s="20"/>
      <c r="WUE51" s="20"/>
      <c r="WUF51" s="20"/>
      <c r="WUG51" s="20"/>
      <c r="WUH51" s="20"/>
      <c r="WUI51" s="20"/>
      <c r="WUJ51" s="20"/>
      <c r="WUK51" s="20"/>
      <c r="WUL51" s="20"/>
      <c r="WUM51" s="20"/>
      <c r="WUN51" s="20"/>
      <c r="WUO51" s="20"/>
      <c r="WUP51" s="20"/>
      <c r="WUQ51" s="20"/>
      <c r="WUR51" s="20"/>
      <c r="WUS51" s="20"/>
      <c r="WUT51" s="20"/>
      <c r="WUU51" s="20"/>
      <c r="WUV51" s="20"/>
      <c r="WUW51" s="20"/>
      <c r="WUX51" s="20"/>
      <c r="WUY51" s="20"/>
      <c r="WUZ51" s="20"/>
      <c r="WVA51" s="20"/>
      <c r="WVB51" s="20"/>
      <c r="WVC51" s="20"/>
      <c r="WVD51" s="20"/>
      <c r="WVE51" s="20"/>
      <c r="WVF51" s="20"/>
      <c r="WVG51" s="20"/>
      <c r="WVH51" s="20"/>
      <c r="WVI51" s="20"/>
      <c r="WVJ51" s="20"/>
      <c r="WVK51" s="20"/>
      <c r="WVL51" s="20"/>
      <c r="WVM51" s="20"/>
      <c r="WVN51" s="20"/>
      <c r="WVO51" s="20"/>
      <c r="WVP51" s="20"/>
      <c r="WVQ51" s="20"/>
      <c r="WVR51" s="20"/>
      <c r="WVS51" s="20"/>
      <c r="WVT51" s="20"/>
      <c r="WVU51" s="20"/>
      <c r="WVV51" s="20"/>
      <c r="WVW51" s="20"/>
      <c r="WVX51" s="20"/>
      <c r="WVY51" s="20"/>
      <c r="WVZ51" s="20"/>
      <c r="WWA51" s="20"/>
      <c r="WWB51" s="20"/>
      <c r="WWC51" s="20"/>
      <c r="WWD51" s="20"/>
      <c r="WWE51" s="20"/>
      <c r="WWF51" s="20"/>
      <c r="WWG51" s="20"/>
      <c r="WWH51" s="20"/>
      <c r="WWI51" s="20"/>
      <c r="WWJ51" s="20"/>
      <c r="WWK51" s="20"/>
      <c r="WWL51" s="20"/>
      <c r="WWM51" s="20"/>
      <c r="WWN51" s="20"/>
      <c r="WWO51" s="20"/>
      <c r="WWP51" s="20"/>
      <c r="WWQ51" s="20"/>
      <c r="WWR51" s="20"/>
      <c r="WWS51" s="20"/>
      <c r="WWT51" s="20"/>
      <c r="WWU51" s="20"/>
      <c r="WWV51" s="20"/>
      <c r="WWW51" s="20"/>
      <c r="WWX51" s="20"/>
      <c r="WWY51" s="20"/>
      <c r="WWZ51" s="20"/>
      <c r="WXA51" s="20"/>
      <c r="WXB51" s="20"/>
      <c r="WXC51" s="20"/>
      <c r="WXD51" s="20"/>
      <c r="WXE51" s="20"/>
      <c r="WXF51" s="20"/>
      <c r="WXG51" s="20"/>
      <c r="WXH51" s="20"/>
      <c r="WXI51" s="20"/>
      <c r="WXJ51" s="20"/>
      <c r="WXK51" s="20"/>
      <c r="WXL51" s="20"/>
      <c r="WXM51" s="20"/>
      <c r="WXN51" s="20"/>
      <c r="WXO51" s="20"/>
      <c r="WXP51" s="20"/>
      <c r="WXQ51" s="20"/>
      <c r="WXR51" s="20"/>
      <c r="WXS51" s="20"/>
      <c r="WXT51" s="20"/>
      <c r="WXU51" s="20"/>
      <c r="WXV51" s="20"/>
      <c r="WXW51" s="20"/>
      <c r="WXX51" s="20"/>
      <c r="WXY51" s="20"/>
      <c r="WXZ51" s="20"/>
      <c r="WYA51" s="20"/>
      <c r="WYB51" s="20"/>
      <c r="WYC51" s="20"/>
      <c r="WYD51" s="20"/>
      <c r="WYE51" s="20"/>
      <c r="WYF51" s="20"/>
      <c r="WYG51" s="20"/>
      <c r="WYH51" s="20"/>
      <c r="WYI51" s="20"/>
      <c r="WYJ51" s="20"/>
      <c r="WYK51" s="20"/>
      <c r="WYL51" s="20"/>
      <c r="WYM51" s="20"/>
      <c r="WYN51" s="20"/>
      <c r="WYO51" s="20"/>
      <c r="WYP51" s="20"/>
      <c r="WYQ51" s="20"/>
      <c r="WYR51" s="20"/>
      <c r="WYS51" s="20"/>
      <c r="WYT51" s="20"/>
      <c r="WYU51" s="20"/>
      <c r="WYV51" s="20"/>
      <c r="WYW51" s="20"/>
      <c r="WYX51" s="20"/>
      <c r="WYY51" s="20"/>
      <c r="WYZ51" s="20"/>
      <c r="WZA51" s="20"/>
      <c r="WZB51" s="20"/>
      <c r="WZC51" s="20"/>
      <c r="WZD51" s="20"/>
      <c r="WZE51" s="20"/>
      <c r="WZF51" s="20"/>
      <c r="WZG51" s="20"/>
      <c r="WZH51" s="20"/>
      <c r="WZI51" s="20"/>
      <c r="WZJ51" s="20"/>
      <c r="WZK51" s="20"/>
      <c r="WZL51" s="20"/>
      <c r="WZM51" s="20"/>
      <c r="WZN51" s="20"/>
      <c r="WZO51" s="20"/>
      <c r="WZP51" s="20"/>
      <c r="WZQ51" s="20"/>
      <c r="WZR51" s="20"/>
      <c r="WZS51" s="20"/>
      <c r="WZT51" s="20"/>
      <c r="WZU51" s="20"/>
      <c r="WZV51" s="20"/>
      <c r="WZW51" s="20"/>
      <c r="WZX51" s="20"/>
      <c r="WZY51" s="20"/>
      <c r="WZZ51" s="20"/>
      <c r="XAA51" s="20"/>
      <c r="XAB51" s="20"/>
      <c r="XAC51" s="20"/>
      <c r="XAD51" s="20"/>
      <c r="XAE51" s="20"/>
      <c r="XAF51" s="20"/>
      <c r="XAG51" s="20"/>
      <c r="XAH51" s="20"/>
      <c r="XAI51" s="20"/>
      <c r="XAJ51" s="20"/>
      <c r="XAK51" s="20"/>
      <c r="XAL51" s="20"/>
      <c r="XAM51" s="20"/>
      <c r="XAN51" s="20"/>
      <c r="XAO51" s="20"/>
      <c r="XAP51" s="20"/>
      <c r="XAQ51" s="20"/>
      <c r="XAR51" s="20"/>
      <c r="XAS51" s="20"/>
      <c r="XAT51" s="20"/>
      <c r="XAU51" s="20"/>
      <c r="XAV51" s="20"/>
      <c r="XAW51" s="20"/>
      <c r="XAX51" s="20"/>
      <c r="XAY51" s="20"/>
      <c r="XAZ51" s="20"/>
      <c r="XBA51" s="20"/>
      <c r="XBB51" s="20"/>
      <c r="XBC51" s="20"/>
      <c r="XBD51" s="20"/>
      <c r="XBE51" s="20"/>
      <c r="XBF51" s="20"/>
      <c r="XBG51" s="20"/>
      <c r="XBH51" s="20"/>
      <c r="XBI51" s="20"/>
      <c r="XBJ51" s="20"/>
      <c r="XBK51" s="20"/>
      <c r="XBL51" s="20"/>
      <c r="XBM51" s="20"/>
      <c r="XBN51" s="20"/>
      <c r="XBO51" s="20"/>
      <c r="XBP51" s="20"/>
      <c r="XBQ51" s="20"/>
      <c r="XBR51" s="20"/>
      <c r="XBS51" s="20"/>
      <c r="XBT51" s="20"/>
      <c r="XBU51" s="20"/>
      <c r="XBV51" s="20"/>
      <c r="XBW51" s="20"/>
      <c r="XBX51" s="20"/>
      <c r="XBY51" s="20"/>
      <c r="XBZ51" s="20"/>
      <c r="XCA51" s="20"/>
      <c r="XCB51" s="20"/>
      <c r="XCC51" s="20"/>
      <c r="XCD51" s="20"/>
      <c r="XCE51" s="20"/>
      <c r="XCF51" s="20"/>
      <c r="XCG51" s="20"/>
      <c r="XCH51" s="20"/>
      <c r="XCI51" s="20"/>
      <c r="XCJ51" s="20"/>
      <c r="XCK51" s="20"/>
      <c r="XCL51" s="20"/>
      <c r="XCM51" s="20"/>
      <c r="XCN51" s="20"/>
      <c r="XCO51" s="20"/>
      <c r="XCP51" s="20"/>
      <c r="XCQ51" s="20"/>
      <c r="XCR51" s="20"/>
      <c r="XCS51" s="20"/>
      <c r="XCT51" s="20"/>
      <c r="XCU51" s="20"/>
      <c r="XCV51" s="20"/>
      <c r="XCW51" s="20"/>
      <c r="XCX51" s="20"/>
      <c r="XCY51" s="20"/>
      <c r="XCZ51" s="20"/>
      <c r="XDA51" s="20"/>
      <c r="XDB51" s="20"/>
      <c r="XDC51" s="20"/>
      <c r="XDD51" s="20"/>
      <c r="XDE51" s="20"/>
      <c r="XDF51" s="20"/>
      <c r="XDG51" s="20"/>
      <c r="XDH51" s="20"/>
      <c r="XDI51" s="20"/>
      <c r="XDJ51" s="20"/>
      <c r="XDK51" s="20"/>
      <c r="XDL51" s="20"/>
      <c r="XDM51" s="20"/>
      <c r="XDN51" s="20"/>
      <c r="XDO51" s="20"/>
      <c r="XDP51" s="20"/>
      <c r="XDQ51" s="20"/>
      <c r="XDR51" s="20"/>
      <c r="XDS51" s="20"/>
      <c r="XDT51" s="20"/>
      <c r="XDU51" s="20"/>
      <c r="XDV51" s="20"/>
      <c r="XDW51" s="20"/>
      <c r="XDX51" s="20"/>
      <c r="XDY51" s="20"/>
      <c r="XDZ51" s="20"/>
      <c r="XEA51" s="20"/>
      <c r="XEB51" s="20"/>
      <c r="XEC51" s="20"/>
      <c r="XED51" s="20"/>
      <c r="XEE51" s="20"/>
      <c r="XEF51" s="20"/>
      <c r="XEG51" s="20"/>
      <c r="XEH51" s="20"/>
      <c r="XEI51" s="20"/>
      <c r="XEJ51" s="20"/>
      <c r="XEK51" s="20"/>
      <c r="XEL51" s="20"/>
      <c r="XEM51" s="20"/>
      <c r="XEN51" s="20"/>
      <c r="XEO51" s="20"/>
      <c r="XEP51" s="20"/>
      <c r="XEQ51" s="20"/>
      <c r="XER51" s="20"/>
      <c r="XES51" s="20"/>
      <c r="XET51" s="20"/>
      <c r="XEU51" s="20"/>
      <c r="XEV51" s="20"/>
      <c r="XEW51" s="20"/>
      <c r="XEX51" s="20"/>
      <c r="XEY51" s="20"/>
      <c r="XEZ51" s="20"/>
      <c r="XFA51" s="20"/>
      <c r="XFB51" s="20"/>
    </row>
    <row r="52" spans="1:16382" s="283" customFormat="1" ht="15.9" customHeight="1">
      <c r="A52" s="20"/>
      <c r="B52" s="21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  <c r="PYY52" s="20"/>
      <c r="PYZ52" s="20"/>
      <c r="PZA52" s="20"/>
      <c r="PZB52" s="20"/>
      <c r="PZC52" s="20"/>
      <c r="PZD52" s="20"/>
      <c r="PZE52" s="20"/>
      <c r="PZF52" s="20"/>
      <c r="PZG52" s="20"/>
      <c r="PZH52" s="20"/>
      <c r="PZI52" s="20"/>
      <c r="PZJ52" s="20"/>
      <c r="PZK52" s="20"/>
      <c r="PZL52" s="20"/>
      <c r="PZM52" s="20"/>
      <c r="PZN52" s="20"/>
      <c r="PZO52" s="20"/>
      <c r="PZP52" s="20"/>
      <c r="PZQ52" s="20"/>
      <c r="PZR52" s="20"/>
      <c r="PZS52" s="20"/>
      <c r="PZT52" s="20"/>
      <c r="PZU52" s="20"/>
      <c r="PZV52" s="20"/>
      <c r="PZW52" s="20"/>
      <c r="PZX52" s="20"/>
      <c r="PZY52" s="20"/>
      <c r="PZZ52" s="20"/>
      <c r="QAA52" s="20"/>
      <c r="QAB52" s="20"/>
      <c r="QAC52" s="20"/>
      <c r="QAD52" s="20"/>
      <c r="QAE52" s="20"/>
      <c r="QAF52" s="20"/>
      <c r="QAG52" s="20"/>
      <c r="QAH52" s="20"/>
      <c r="QAI52" s="20"/>
      <c r="QAJ52" s="20"/>
      <c r="QAK52" s="20"/>
      <c r="QAL52" s="20"/>
      <c r="QAM52" s="20"/>
      <c r="QAN52" s="20"/>
      <c r="QAO52" s="20"/>
      <c r="QAP52" s="20"/>
      <c r="QAQ52" s="20"/>
      <c r="QAR52" s="20"/>
      <c r="QAS52" s="20"/>
      <c r="QAT52" s="20"/>
      <c r="QAU52" s="20"/>
      <c r="QAV52" s="20"/>
      <c r="QAW52" s="20"/>
      <c r="QAX52" s="20"/>
      <c r="QAY52" s="20"/>
      <c r="QAZ52" s="20"/>
      <c r="QBA52" s="20"/>
      <c r="QBB52" s="20"/>
      <c r="QBC52" s="20"/>
      <c r="QBD52" s="20"/>
      <c r="QBE52" s="20"/>
      <c r="QBF52" s="20"/>
      <c r="QBG52" s="20"/>
      <c r="QBH52" s="20"/>
      <c r="QBI52" s="20"/>
      <c r="QBJ52" s="20"/>
      <c r="QBK52" s="20"/>
      <c r="QBL52" s="20"/>
      <c r="QBM52" s="20"/>
      <c r="QBN52" s="20"/>
      <c r="QBO52" s="20"/>
      <c r="QBP52" s="20"/>
      <c r="QBQ52" s="20"/>
      <c r="QBR52" s="20"/>
      <c r="QBS52" s="20"/>
      <c r="QBT52" s="20"/>
      <c r="QBU52" s="20"/>
      <c r="QBV52" s="20"/>
      <c r="QBW52" s="20"/>
      <c r="QBX52" s="20"/>
      <c r="QBY52" s="20"/>
      <c r="QBZ52" s="20"/>
      <c r="QCA52" s="20"/>
      <c r="QCB52" s="20"/>
      <c r="QCC52" s="20"/>
      <c r="QCD52" s="20"/>
      <c r="QCE52" s="20"/>
      <c r="QCF52" s="20"/>
      <c r="QCG52" s="20"/>
      <c r="QCH52" s="20"/>
      <c r="QCI52" s="20"/>
      <c r="QCJ52" s="20"/>
      <c r="QCK52" s="20"/>
      <c r="QCL52" s="20"/>
      <c r="QCM52" s="20"/>
      <c r="QCN52" s="20"/>
      <c r="QCO52" s="20"/>
      <c r="QCP52" s="20"/>
      <c r="QCQ52" s="20"/>
      <c r="QCR52" s="20"/>
      <c r="QCS52" s="20"/>
      <c r="QCT52" s="20"/>
      <c r="QCU52" s="20"/>
      <c r="QCV52" s="20"/>
      <c r="QCW52" s="20"/>
      <c r="QCX52" s="20"/>
      <c r="QCY52" s="20"/>
      <c r="QCZ52" s="20"/>
      <c r="QDA52" s="20"/>
      <c r="QDB52" s="20"/>
      <c r="QDC52" s="20"/>
      <c r="QDD52" s="20"/>
      <c r="QDE52" s="20"/>
      <c r="QDF52" s="20"/>
      <c r="QDG52" s="20"/>
      <c r="QDH52" s="20"/>
      <c r="QDI52" s="20"/>
      <c r="QDJ52" s="20"/>
      <c r="QDK52" s="20"/>
      <c r="QDL52" s="20"/>
      <c r="QDM52" s="20"/>
      <c r="QDN52" s="20"/>
      <c r="QDO52" s="20"/>
      <c r="QDP52" s="20"/>
      <c r="QDQ52" s="20"/>
      <c r="QDR52" s="20"/>
      <c r="QDS52" s="20"/>
      <c r="QDT52" s="20"/>
      <c r="QDU52" s="20"/>
      <c r="QDV52" s="20"/>
      <c r="QDW52" s="20"/>
      <c r="QDX52" s="20"/>
      <c r="QDY52" s="20"/>
      <c r="QDZ52" s="20"/>
      <c r="QEA52" s="20"/>
      <c r="QEB52" s="20"/>
      <c r="QEC52" s="20"/>
      <c r="QED52" s="20"/>
      <c r="QEE52" s="20"/>
      <c r="QEF52" s="20"/>
      <c r="QEG52" s="20"/>
      <c r="QEH52" s="20"/>
      <c r="QEI52" s="20"/>
      <c r="QEJ52" s="20"/>
      <c r="QEK52" s="20"/>
      <c r="QEL52" s="20"/>
      <c r="QEM52" s="20"/>
      <c r="QEN52" s="20"/>
      <c r="QEO52" s="20"/>
      <c r="QEP52" s="20"/>
      <c r="QEQ52" s="20"/>
      <c r="QER52" s="20"/>
      <c r="QES52" s="20"/>
      <c r="QET52" s="20"/>
      <c r="QEU52" s="20"/>
      <c r="QEV52" s="20"/>
      <c r="QEW52" s="20"/>
      <c r="QEX52" s="20"/>
      <c r="QEY52" s="20"/>
      <c r="QEZ52" s="20"/>
      <c r="QFA52" s="20"/>
      <c r="QFB52" s="20"/>
      <c r="QFC52" s="20"/>
      <c r="QFD52" s="20"/>
      <c r="QFE52" s="20"/>
      <c r="QFF52" s="20"/>
      <c r="QFG52" s="20"/>
      <c r="QFH52" s="20"/>
      <c r="QFI52" s="20"/>
      <c r="QFJ52" s="20"/>
      <c r="QFK52" s="20"/>
      <c r="QFL52" s="20"/>
      <c r="QFM52" s="20"/>
      <c r="QFN52" s="20"/>
      <c r="QFO52" s="20"/>
      <c r="QFP52" s="20"/>
      <c r="QFQ52" s="20"/>
      <c r="QFR52" s="20"/>
      <c r="QFS52" s="20"/>
      <c r="QFT52" s="20"/>
      <c r="QFU52" s="20"/>
      <c r="QFV52" s="20"/>
      <c r="QFW52" s="20"/>
      <c r="QFX52" s="20"/>
      <c r="QFY52" s="20"/>
      <c r="QFZ52" s="20"/>
      <c r="QGA52" s="20"/>
      <c r="QGB52" s="20"/>
      <c r="QGC52" s="20"/>
      <c r="QGD52" s="20"/>
      <c r="QGE52" s="20"/>
      <c r="QGF52" s="20"/>
      <c r="QGG52" s="20"/>
      <c r="QGH52" s="20"/>
      <c r="QGI52" s="20"/>
      <c r="QGJ52" s="20"/>
      <c r="QGK52" s="20"/>
      <c r="QGL52" s="20"/>
      <c r="QGM52" s="20"/>
      <c r="QGN52" s="20"/>
      <c r="QGO52" s="20"/>
      <c r="QGP52" s="20"/>
      <c r="QGQ52" s="20"/>
      <c r="QGR52" s="20"/>
      <c r="QGS52" s="20"/>
      <c r="QGT52" s="20"/>
      <c r="QGU52" s="20"/>
      <c r="QGV52" s="20"/>
      <c r="QGW52" s="20"/>
      <c r="QGX52" s="20"/>
      <c r="QGY52" s="20"/>
      <c r="QGZ52" s="20"/>
      <c r="QHA52" s="20"/>
      <c r="QHB52" s="20"/>
      <c r="QHC52" s="20"/>
      <c r="QHD52" s="20"/>
      <c r="QHE52" s="20"/>
      <c r="QHF52" s="20"/>
      <c r="QHG52" s="20"/>
      <c r="QHH52" s="20"/>
      <c r="QHI52" s="20"/>
      <c r="QHJ52" s="20"/>
      <c r="QHK52" s="20"/>
      <c r="QHL52" s="20"/>
      <c r="QHM52" s="20"/>
      <c r="QHN52" s="20"/>
      <c r="QHO52" s="20"/>
      <c r="QHP52" s="20"/>
      <c r="QHQ52" s="20"/>
      <c r="QHR52" s="20"/>
      <c r="QHS52" s="20"/>
      <c r="QHT52" s="20"/>
      <c r="QHU52" s="20"/>
      <c r="QHV52" s="20"/>
      <c r="QHW52" s="20"/>
      <c r="QHX52" s="20"/>
      <c r="QHY52" s="20"/>
      <c r="QHZ52" s="20"/>
      <c r="QIA52" s="20"/>
      <c r="QIB52" s="20"/>
      <c r="QIC52" s="20"/>
      <c r="QID52" s="20"/>
      <c r="QIE52" s="20"/>
      <c r="QIF52" s="20"/>
      <c r="QIG52" s="20"/>
      <c r="QIH52" s="20"/>
      <c r="QII52" s="20"/>
      <c r="QIJ52" s="20"/>
      <c r="QIK52" s="20"/>
      <c r="QIL52" s="20"/>
      <c r="QIM52" s="20"/>
      <c r="QIN52" s="20"/>
      <c r="QIO52" s="20"/>
      <c r="QIP52" s="20"/>
      <c r="QIQ52" s="20"/>
      <c r="QIR52" s="20"/>
      <c r="QIS52" s="20"/>
      <c r="QIT52" s="20"/>
      <c r="QIU52" s="20"/>
      <c r="QIV52" s="20"/>
      <c r="QIW52" s="20"/>
      <c r="QIX52" s="20"/>
      <c r="QIY52" s="20"/>
      <c r="QIZ52" s="20"/>
      <c r="QJA52" s="20"/>
      <c r="QJB52" s="20"/>
      <c r="QJC52" s="20"/>
      <c r="QJD52" s="20"/>
      <c r="QJE52" s="20"/>
      <c r="QJF52" s="20"/>
      <c r="QJG52" s="20"/>
      <c r="QJH52" s="20"/>
      <c r="QJI52" s="20"/>
      <c r="QJJ52" s="20"/>
      <c r="QJK52" s="20"/>
      <c r="QJL52" s="20"/>
      <c r="QJM52" s="20"/>
      <c r="QJN52" s="20"/>
      <c r="QJO52" s="20"/>
      <c r="QJP52" s="20"/>
      <c r="QJQ52" s="20"/>
      <c r="QJR52" s="20"/>
      <c r="QJS52" s="20"/>
      <c r="QJT52" s="20"/>
      <c r="QJU52" s="20"/>
      <c r="QJV52" s="20"/>
      <c r="QJW52" s="20"/>
      <c r="QJX52" s="20"/>
      <c r="QJY52" s="20"/>
      <c r="QJZ52" s="20"/>
      <c r="QKA52" s="20"/>
      <c r="QKB52" s="20"/>
      <c r="QKC52" s="20"/>
      <c r="QKD52" s="20"/>
      <c r="QKE52" s="20"/>
      <c r="QKF52" s="20"/>
      <c r="QKG52" s="20"/>
      <c r="QKH52" s="20"/>
      <c r="QKI52" s="20"/>
      <c r="QKJ52" s="20"/>
      <c r="QKK52" s="20"/>
      <c r="QKL52" s="20"/>
      <c r="QKM52" s="20"/>
      <c r="QKN52" s="20"/>
      <c r="QKO52" s="20"/>
      <c r="QKP52" s="20"/>
      <c r="QKQ52" s="20"/>
      <c r="QKR52" s="20"/>
      <c r="QKS52" s="20"/>
      <c r="QKT52" s="20"/>
      <c r="QKU52" s="20"/>
      <c r="QKV52" s="20"/>
      <c r="QKW52" s="20"/>
      <c r="QKX52" s="20"/>
      <c r="QKY52" s="20"/>
      <c r="QKZ52" s="20"/>
      <c r="QLA52" s="20"/>
      <c r="QLB52" s="20"/>
      <c r="QLC52" s="20"/>
      <c r="QLD52" s="20"/>
      <c r="QLE52" s="20"/>
      <c r="QLF52" s="20"/>
      <c r="QLG52" s="20"/>
      <c r="QLH52" s="20"/>
      <c r="QLI52" s="20"/>
      <c r="QLJ52" s="20"/>
      <c r="QLK52" s="20"/>
      <c r="QLL52" s="20"/>
      <c r="QLM52" s="20"/>
      <c r="QLN52" s="20"/>
      <c r="QLO52" s="20"/>
      <c r="QLP52" s="20"/>
      <c r="QLQ52" s="20"/>
      <c r="QLR52" s="20"/>
      <c r="QLS52" s="20"/>
      <c r="QLT52" s="20"/>
      <c r="QLU52" s="20"/>
      <c r="QLV52" s="20"/>
      <c r="QLW52" s="20"/>
      <c r="QLX52" s="20"/>
      <c r="QLY52" s="20"/>
      <c r="QLZ52" s="20"/>
      <c r="QMA52" s="20"/>
      <c r="QMB52" s="20"/>
      <c r="QMC52" s="20"/>
      <c r="QMD52" s="20"/>
      <c r="QME52" s="20"/>
      <c r="QMF52" s="20"/>
      <c r="QMG52" s="20"/>
      <c r="QMH52" s="20"/>
      <c r="QMI52" s="20"/>
      <c r="QMJ52" s="20"/>
      <c r="QMK52" s="20"/>
      <c r="QML52" s="20"/>
      <c r="QMM52" s="20"/>
      <c r="QMN52" s="20"/>
      <c r="QMO52" s="20"/>
      <c r="QMP52" s="20"/>
      <c r="QMQ52" s="20"/>
      <c r="QMR52" s="20"/>
      <c r="QMS52" s="20"/>
      <c r="QMT52" s="20"/>
      <c r="QMU52" s="20"/>
      <c r="QMV52" s="20"/>
      <c r="QMW52" s="20"/>
      <c r="QMX52" s="20"/>
      <c r="QMY52" s="20"/>
      <c r="QMZ52" s="20"/>
      <c r="QNA52" s="20"/>
      <c r="QNB52" s="20"/>
      <c r="QNC52" s="20"/>
      <c r="QND52" s="20"/>
      <c r="QNE52" s="20"/>
      <c r="QNF52" s="20"/>
      <c r="QNG52" s="20"/>
      <c r="QNH52" s="20"/>
      <c r="QNI52" s="20"/>
      <c r="QNJ52" s="20"/>
      <c r="QNK52" s="20"/>
      <c r="QNL52" s="20"/>
      <c r="QNM52" s="20"/>
      <c r="QNN52" s="20"/>
      <c r="QNO52" s="20"/>
      <c r="QNP52" s="20"/>
      <c r="QNQ52" s="20"/>
      <c r="QNR52" s="20"/>
      <c r="QNS52" s="20"/>
      <c r="QNT52" s="20"/>
      <c r="QNU52" s="20"/>
      <c r="QNV52" s="20"/>
      <c r="QNW52" s="20"/>
      <c r="QNX52" s="20"/>
      <c r="QNY52" s="20"/>
      <c r="QNZ52" s="20"/>
      <c r="QOA52" s="20"/>
      <c r="QOB52" s="20"/>
      <c r="QOC52" s="20"/>
      <c r="QOD52" s="20"/>
      <c r="QOE52" s="20"/>
      <c r="QOF52" s="20"/>
      <c r="QOG52" s="20"/>
      <c r="QOH52" s="20"/>
      <c r="QOI52" s="20"/>
      <c r="QOJ52" s="20"/>
      <c r="QOK52" s="20"/>
      <c r="QOL52" s="20"/>
      <c r="QOM52" s="20"/>
      <c r="QON52" s="20"/>
      <c r="QOO52" s="20"/>
      <c r="QOP52" s="20"/>
      <c r="QOQ52" s="20"/>
      <c r="QOR52" s="20"/>
      <c r="QOS52" s="20"/>
      <c r="QOT52" s="20"/>
      <c r="QOU52" s="20"/>
      <c r="QOV52" s="20"/>
      <c r="QOW52" s="20"/>
      <c r="QOX52" s="20"/>
      <c r="QOY52" s="20"/>
      <c r="QOZ52" s="20"/>
      <c r="QPA52" s="20"/>
      <c r="QPB52" s="20"/>
      <c r="QPC52" s="20"/>
      <c r="QPD52" s="20"/>
      <c r="QPE52" s="20"/>
      <c r="QPF52" s="20"/>
      <c r="QPG52" s="20"/>
      <c r="QPH52" s="20"/>
      <c r="QPI52" s="20"/>
      <c r="QPJ52" s="20"/>
      <c r="QPK52" s="20"/>
      <c r="QPL52" s="20"/>
      <c r="QPM52" s="20"/>
      <c r="QPN52" s="20"/>
      <c r="QPO52" s="20"/>
      <c r="QPP52" s="20"/>
      <c r="QPQ52" s="20"/>
      <c r="QPR52" s="20"/>
      <c r="QPS52" s="20"/>
      <c r="QPT52" s="20"/>
      <c r="QPU52" s="20"/>
      <c r="QPV52" s="20"/>
      <c r="QPW52" s="20"/>
      <c r="QPX52" s="20"/>
      <c r="QPY52" s="20"/>
      <c r="QPZ52" s="20"/>
      <c r="QQA52" s="20"/>
      <c r="QQB52" s="20"/>
      <c r="QQC52" s="20"/>
      <c r="QQD52" s="20"/>
      <c r="QQE52" s="20"/>
      <c r="QQF52" s="20"/>
      <c r="QQG52" s="20"/>
      <c r="QQH52" s="20"/>
      <c r="QQI52" s="20"/>
      <c r="QQJ52" s="20"/>
      <c r="QQK52" s="20"/>
      <c r="QQL52" s="20"/>
      <c r="QQM52" s="20"/>
      <c r="QQN52" s="20"/>
      <c r="QQO52" s="20"/>
      <c r="QQP52" s="20"/>
      <c r="QQQ52" s="20"/>
      <c r="QQR52" s="20"/>
      <c r="QQS52" s="20"/>
      <c r="QQT52" s="20"/>
      <c r="QQU52" s="20"/>
      <c r="QQV52" s="20"/>
      <c r="QQW52" s="20"/>
      <c r="QQX52" s="20"/>
      <c r="QQY52" s="20"/>
      <c r="QQZ52" s="20"/>
      <c r="QRA52" s="20"/>
      <c r="QRB52" s="20"/>
      <c r="QRC52" s="20"/>
      <c r="QRD52" s="20"/>
      <c r="QRE52" s="20"/>
      <c r="QRF52" s="20"/>
      <c r="QRG52" s="20"/>
      <c r="QRH52" s="20"/>
      <c r="QRI52" s="20"/>
      <c r="QRJ52" s="20"/>
      <c r="QRK52" s="20"/>
      <c r="QRL52" s="20"/>
      <c r="QRM52" s="20"/>
      <c r="QRN52" s="20"/>
      <c r="QRO52" s="20"/>
      <c r="QRP52" s="20"/>
      <c r="QRQ52" s="20"/>
      <c r="QRR52" s="20"/>
      <c r="QRS52" s="20"/>
      <c r="QRT52" s="20"/>
      <c r="QRU52" s="20"/>
      <c r="QRV52" s="20"/>
      <c r="QRW52" s="20"/>
      <c r="QRX52" s="20"/>
      <c r="QRY52" s="20"/>
      <c r="QRZ52" s="20"/>
      <c r="QSA52" s="20"/>
      <c r="QSB52" s="20"/>
      <c r="QSC52" s="20"/>
      <c r="QSD52" s="20"/>
      <c r="QSE52" s="20"/>
      <c r="QSF52" s="20"/>
      <c r="QSG52" s="20"/>
      <c r="QSH52" s="20"/>
      <c r="QSI52" s="20"/>
      <c r="QSJ52" s="20"/>
      <c r="QSK52" s="20"/>
      <c r="QSL52" s="20"/>
      <c r="QSM52" s="20"/>
      <c r="QSN52" s="20"/>
      <c r="QSO52" s="20"/>
      <c r="QSP52" s="20"/>
      <c r="QSQ52" s="20"/>
      <c r="QSR52" s="20"/>
      <c r="QSS52" s="20"/>
      <c r="QST52" s="20"/>
      <c r="QSU52" s="20"/>
      <c r="QSV52" s="20"/>
      <c r="QSW52" s="20"/>
      <c r="QSX52" s="20"/>
      <c r="QSY52" s="20"/>
      <c r="QSZ52" s="20"/>
      <c r="QTA52" s="20"/>
      <c r="QTB52" s="20"/>
      <c r="QTC52" s="20"/>
      <c r="QTD52" s="20"/>
      <c r="QTE52" s="20"/>
      <c r="QTF52" s="20"/>
      <c r="QTG52" s="20"/>
      <c r="QTH52" s="20"/>
      <c r="QTI52" s="20"/>
      <c r="QTJ52" s="20"/>
      <c r="QTK52" s="20"/>
      <c r="QTL52" s="20"/>
      <c r="QTM52" s="20"/>
      <c r="QTN52" s="20"/>
      <c r="QTO52" s="20"/>
      <c r="QTP52" s="20"/>
      <c r="QTQ52" s="20"/>
      <c r="QTR52" s="20"/>
      <c r="QTS52" s="20"/>
      <c r="QTT52" s="20"/>
      <c r="QTU52" s="20"/>
      <c r="QTV52" s="20"/>
      <c r="QTW52" s="20"/>
      <c r="QTX52" s="20"/>
      <c r="QTY52" s="20"/>
      <c r="QTZ52" s="20"/>
      <c r="QUA52" s="20"/>
      <c r="QUB52" s="20"/>
      <c r="QUC52" s="20"/>
      <c r="QUD52" s="20"/>
      <c r="QUE52" s="20"/>
      <c r="QUF52" s="20"/>
      <c r="QUG52" s="20"/>
      <c r="QUH52" s="20"/>
      <c r="QUI52" s="20"/>
      <c r="QUJ52" s="20"/>
      <c r="QUK52" s="20"/>
      <c r="QUL52" s="20"/>
      <c r="QUM52" s="20"/>
      <c r="QUN52" s="20"/>
      <c r="QUO52" s="20"/>
      <c r="QUP52" s="20"/>
      <c r="QUQ52" s="20"/>
      <c r="QUR52" s="20"/>
      <c r="QUS52" s="20"/>
      <c r="QUT52" s="20"/>
      <c r="QUU52" s="20"/>
      <c r="QUV52" s="20"/>
      <c r="QUW52" s="20"/>
      <c r="QUX52" s="20"/>
      <c r="QUY52" s="20"/>
      <c r="QUZ52" s="20"/>
      <c r="QVA52" s="20"/>
      <c r="QVB52" s="20"/>
      <c r="QVC52" s="20"/>
      <c r="QVD52" s="20"/>
      <c r="QVE52" s="20"/>
      <c r="QVF52" s="20"/>
      <c r="QVG52" s="20"/>
      <c r="QVH52" s="20"/>
      <c r="QVI52" s="20"/>
      <c r="QVJ52" s="20"/>
      <c r="QVK52" s="20"/>
      <c r="QVL52" s="20"/>
      <c r="QVM52" s="20"/>
      <c r="QVN52" s="20"/>
      <c r="QVO52" s="20"/>
      <c r="QVP52" s="20"/>
      <c r="QVQ52" s="20"/>
      <c r="QVR52" s="20"/>
      <c r="QVS52" s="20"/>
      <c r="QVT52" s="20"/>
      <c r="QVU52" s="20"/>
      <c r="QVV52" s="20"/>
      <c r="QVW52" s="20"/>
      <c r="QVX52" s="20"/>
      <c r="QVY52" s="20"/>
      <c r="QVZ52" s="20"/>
      <c r="QWA52" s="20"/>
      <c r="QWB52" s="20"/>
      <c r="QWC52" s="20"/>
      <c r="QWD52" s="20"/>
      <c r="QWE52" s="20"/>
      <c r="QWF52" s="20"/>
      <c r="QWG52" s="20"/>
      <c r="QWH52" s="20"/>
      <c r="QWI52" s="20"/>
      <c r="QWJ52" s="20"/>
      <c r="QWK52" s="20"/>
      <c r="QWL52" s="20"/>
      <c r="QWM52" s="20"/>
      <c r="QWN52" s="20"/>
      <c r="QWO52" s="20"/>
      <c r="QWP52" s="20"/>
      <c r="QWQ52" s="20"/>
      <c r="QWR52" s="20"/>
      <c r="QWS52" s="20"/>
      <c r="QWT52" s="20"/>
      <c r="QWU52" s="20"/>
      <c r="QWV52" s="20"/>
      <c r="QWW52" s="20"/>
      <c r="QWX52" s="20"/>
      <c r="QWY52" s="20"/>
      <c r="QWZ52" s="20"/>
      <c r="QXA52" s="20"/>
      <c r="QXB52" s="20"/>
      <c r="QXC52" s="20"/>
      <c r="QXD52" s="20"/>
      <c r="QXE52" s="20"/>
      <c r="QXF52" s="20"/>
      <c r="QXG52" s="20"/>
      <c r="QXH52" s="20"/>
      <c r="QXI52" s="20"/>
      <c r="QXJ52" s="20"/>
      <c r="QXK52" s="20"/>
      <c r="QXL52" s="20"/>
      <c r="QXM52" s="20"/>
      <c r="QXN52" s="20"/>
      <c r="QXO52" s="20"/>
      <c r="QXP52" s="20"/>
      <c r="QXQ52" s="20"/>
      <c r="QXR52" s="20"/>
      <c r="QXS52" s="20"/>
      <c r="QXT52" s="20"/>
      <c r="QXU52" s="20"/>
      <c r="QXV52" s="20"/>
      <c r="QXW52" s="20"/>
      <c r="QXX52" s="20"/>
      <c r="QXY52" s="20"/>
      <c r="QXZ52" s="20"/>
      <c r="QYA52" s="20"/>
      <c r="QYB52" s="20"/>
      <c r="QYC52" s="20"/>
      <c r="QYD52" s="20"/>
      <c r="QYE52" s="20"/>
      <c r="QYF52" s="20"/>
      <c r="QYG52" s="20"/>
      <c r="QYH52" s="20"/>
      <c r="QYI52" s="20"/>
      <c r="QYJ52" s="20"/>
      <c r="QYK52" s="20"/>
      <c r="QYL52" s="20"/>
      <c r="QYM52" s="20"/>
      <c r="QYN52" s="20"/>
      <c r="QYO52" s="20"/>
      <c r="QYP52" s="20"/>
      <c r="QYQ52" s="20"/>
      <c r="QYR52" s="20"/>
      <c r="QYS52" s="20"/>
      <c r="QYT52" s="20"/>
      <c r="QYU52" s="20"/>
      <c r="QYV52" s="20"/>
      <c r="QYW52" s="20"/>
      <c r="QYX52" s="20"/>
      <c r="QYY52" s="20"/>
      <c r="QYZ52" s="20"/>
      <c r="QZA52" s="20"/>
      <c r="QZB52" s="20"/>
      <c r="QZC52" s="20"/>
      <c r="QZD52" s="20"/>
      <c r="QZE52" s="20"/>
      <c r="QZF52" s="20"/>
      <c r="QZG52" s="20"/>
      <c r="QZH52" s="20"/>
      <c r="QZI52" s="20"/>
      <c r="QZJ52" s="20"/>
      <c r="QZK52" s="20"/>
      <c r="QZL52" s="20"/>
      <c r="QZM52" s="20"/>
      <c r="QZN52" s="20"/>
      <c r="QZO52" s="20"/>
      <c r="QZP52" s="20"/>
      <c r="QZQ52" s="20"/>
      <c r="QZR52" s="20"/>
      <c r="QZS52" s="20"/>
      <c r="QZT52" s="20"/>
      <c r="QZU52" s="20"/>
      <c r="QZV52" s="20"/>
      <c r="QZW52" s="20"/>
      <c r="QZX52" s="20"/>
      <c r="QZY52" s="20"/>
      <c r="QZZ52" s="20"/>
      <c r="RAA52" s="20"/>
      <c r="RAB52" s="20"/>
      <c r="RAC52" s="20"/>
      <c r="RAD52" s="20"/>
      <c r="RAE52" s="20"/>
      <c r="RAF52" s="20"/>
      <c r="RAG52" s="20"/>
      <c r="RAH52" s="20"/>
      <c r="RAI52" s="20"/>
      <c r="RAJ52" s="20"/>
      <c r="RAK52" s="20"/>
      <c r="RAL52" s="20"/>
      <c r="RAM52" s="20"/>
      <c r="RAN52" s="20"/>
      <c r="RAO52" s="20"/>
      <c r="RAP52" s="20"/>
      <c r="RAQ52" s="20"/>
      <c r="RAR52" s="20"/>
      <c r="RAS52" s="20"/>
      <c r="RAT52" s="20"/>
      <c r="RAU52" s="20"/>
      <c r="RAV52" s="20"/>
      <c r="RAW52" s="20"/>
      <c r="RAX52" s="20"/>
      <c r="RAY52" s="20"/>
      <c r="RAZ52" s="20"/>
      <c r="RBA52" s="20"/>
      <c r="RBB52" s="20"/>
      <c r="RBC52" s="20"/>
      <c r="RBD52" s="20"/>
      <c r="RBE52" s="20"/>
      <c r="RBF52" s="20"/>
      <c r="RBG52" s="20"/>
      <c r="RBH52" s="20"/>
      <c r="RBI52" s="20"/>
      <c r="RBJ52" s="20"/>
      <c r="RBK52" s="20"/>
      <c r="RBL52" s="20"/>
      <c r="RBM52" s="20"/>
      <c r="RBN52" s="20"/>
      <c r="RBO52" s="20"/>
      <c r="RBP52" s="20"/>
      <c r="RBQ52" s="20"/>
      <c r="RBR52" s="20"/>
      <c r="RBS52" s="20"/>
      <c r="RBT52" s="20"/>
      <c r="RBU52" s="20"/>
      <c r="RBV52" s="20"/>
      <c r="RBW52" s="20"/>
      <c r="RBX52" s="20"/>
      <c r="RBY52" s="20"/>
      <c r="RBZ52" s="20"/>
      <c r="RCA52" s="20"/>
      <c r="RCB52" s="20"/>
      <c r="RCC52" s="20"/>
      <c r="RCD52" s="20"/>
      <c r="RCE52" s="20"/>
      <c r="RCF52" s="20"/>
      <c r="RCG52" s="20"/>
      <c r="RCH52" s="20"/>
      <c r="RCI52" s="20"/>
      <c r="RCJ52" s="20"/>
      <c r="RCK52" s="20"/>
      <c r="RCL52" s="20"/>
      <c r="RCM52" s="20"/>
      <c r="RCN52" s="20"/>
      <c r="RCO52" s="20"/>
      <c r="RCP52" s="20"/>
      <c r="RCQ52" s="20"/>
      <c r="RCR52" s="20"/>
      <c r="RCS52" s="20"/>
      <c r="RCT52" s="20"/>
      <c r="RCU52" s="20"/>
      <c r="RCV52" s="20"/>
      <c r="RCW52" s="20"/>
      <c r="RCX52" s="20"/>
      <c r="RCY52" s="20"/>
      <c r="RCZ52" s="20"/>
      <c r="RDA52" s="20"/>
      <c r="RDB52" s="20"/>
      <c r="RDC52" s="20"/>
      <c r="RDD52" s="20"/>
      <c r="RDE52" s="20"/>
      <c r="RDF52" s="20"/>
      <c r="RDG52" s="20"/>
      <c r="RDH52" s="20"/>
      <c r="RDI52" s="20"/>
      <c r="RDJ52" s="20"/>
      <c r="RDK52" s="20"/>
      <c r="RDL52" s="20"/>
      <c r="RDM52" s="20"/>
      <c r="RDN52" s="20"/>
      <c r="RDO52" s="20"/>
      <c r="RDP52" s="20"/>
      <c r="RDQ52" s="20"/>
      <c r="RDR52" s="20"/>
      <c r="RDS52" s="20"/>
      <c r="RDT52" s="20"/>
      <c r="RDU52" s="20"/>
      <c r="RDV52" s="20"/>
      <c r="RDW52" s="20"/>
      <c r="RDX52" s="20"/>
      <c r="RDY52" s="20"/>
      <c r="RDZ52" s="20"/>
      <c r="REA52" s="20"/>
      <c r="REB52" s="20"/>
      <c r="REC52" s="20"/>
      <c r="RED52" s="20"/>
      <c r="REE52" s="20"/>
      <c r="REF52" s="20"/>
      <c r="REG52" s="20"/>
      <c r="REH52" s="20"/>
      <c r="REI52" s="20"/>
      <c r="REJ52" s="20"/>
      <c r="REK52" s="20"/>
      <c r="REL52" s="20"/>
      <c r="REM52" s="20"/>
      <c r="REN52" s="20"/>
      <c r="REO52" s="20"/>
      <c r="REP52" s="20"/>
      <c r="REQ52" s="20"/>
      <c r="RER52" s="20"/>
      <c r="RES52" s="20"/>
      <c r="RET52" s="20"/>
      <c r="REU52" s="20"/>
      <c r="REV52" s="20"/>
      <c r="REW52" s="20"/>
      <c r="REX52" s="20"/>
      <c r="REY52" s="20"/>
      <c r="REZ52" s="20"/>
      <c r="RFA52" s="20"/>
      <c r="RFB52" s="20"/>
      <c r="RFC52" s="20"/>
      <c r="RFD52" s="20"/>
      <c r="RFE52" s="20"/>
      <c r="RFF52" s="20"/>
      <c r="RFG52" s="20"/>
      <c r="RFH52" s="20"/>
      <c r="RFI52" s="20"/>
      <c r="RFJ52" s="20"/>
      <c r="RFK52" s="20"/>
      <c r="RFL52" s="20"/>
      <c r="RFM52" s="20"/>
      <c r="RFN52" s="20"/>
      <c r="RFO52" s="20"/>
      <c r="RFP52" s="20"/>
      <c r="RFQ52" s="20"/>
      <c r="RFR52" s="20"/>
      <c r="RFS52" s="20"/>
      <c r="RFT52" s="20"/>
      <c r="RFU52" s="20"/>
      <c r="RFV52" s="20"/>
      <c r="RFW52" s="20"/>
      <c r="RFX52" s="20"/>
      <c r="RFY52" s="20"/>
      <c r="RFZ52" s="20"/>
      <c r="RGA52" s="20"/>
      <c r="RGB52" s="20"/>
      <c r="RGC52" s="20"/>
      <c r="RGD52" s="20"/>
      <c r="RGE52" s="20"/>
      <c r="RGF52" s="20"/>
      <c r="RGG52" s="20"/>
      <c r="RGH52" s="20"/>
      <c r="RGI52" s="20"/>
      <c r="RGJ52" s="20"/>
      <c r="RGK52" s="20"/>
      <c r="RGL52" s="20"/>
      <c r="RGM52" s="20"/>
      <c r="RGN52" s="20"/>
      <c r="RGO52" s="20"/>
      <c r="RGP52" s="20"/>
      <c r="RGQ52" s="20"/>
      <c r="RGR52" s="20"/>
      <c r="RGS52" s="20"/>
      <c r="RGT52" s="20"/>
      <c r="RGU52" s="20"/>
      <c r="RGV52" s="20"/>
      <c r="RGW52" s="20"/>
      <c r="RGX52" s="20"/>
      <c r="RGY52" s="20"/>
      <c r="RGZ52" s="20"/>
      <c r="RHA52" s="20"/>
      <c r="RHB52" s="20"/>
      <c r="RHC52" s="20"/>
      <c r="RHD52" s="20"/>
      <c r="RHE52" s="20"/>
      <c r="RHF52" s="20"/>
      <c r="RHG52" s="20"/>
      <c r="RHH52" s="20"/>
      <c r="RHI52" s="20"/>
      <c r="RHJ52" s="20"/>
      <c r="RHK52" s="20"/>
      <c r="RHL52" s="20"/>
      <c r="RHM52" s="20"/>
      <c r="RHN52" s="20"/>
      <c r="RHO52" s="20"/>
      <c r="RHP52" s="20"/>
      <c r="RHQ52" s="20"/>
      <c r="RHR52" s="20"/>
      <c r="RHS52" s="20"/>
      <c r="RHT52" s="20"/>
      <c r="RHU52" s="20"/>
      <c r="RHV52" s="20"/>
      <c r="RHW52" s="20"/>
      <c r="RHX52" s="20"/>
      <c r="RHY52" s="20"/>
      <c r="RHZ52" s="20"/>
      <c r="RIA52" s="20"/>
      <c r="RIB52" s="20"/>
      <c r="RIC52" s="20"/>
      <c r="RID52" s="20"/>
      <c r="RIE52" s="20"/>
      <c r="RIF52" s="20"/>
      <c r="RIG52" s="20"/>
      <c r="RIH52" s="20"/>
      <c r="RII52" s="20"/>
      <c r="RIJ52" s="20"/>
      <c r="RIK52" s="20"/>
      <c r="RIL52" s="20"/>
      <c r="RIM52" s="20"/>
      <c r="RIN52" s="20"/>
      <c r="RIO52" s="20"/>
      <c r="RIP52" s="20"/>
      <c r="RIQ52" s="20"/>
      <c r="RIR52" s="20"/>
      <c r="RIS52" s="20"/>
      <c r="RIT52" s="20"/>
      <c r="RIU52" s="20"/>
      <c r="RIV52" s="20"/>
      <c r="RIW52" s="20"/>
      <c r="RIX52" s="20"/>
      <c r="RIY52" s="20"/>
      <c r="RIZ52" s="20"/>
      <c r="RJA52" s="20"/>
      <c r="RJB52" s="20"/>
      <c r="RJC52" s="20"/>
      <c r="RJD52" s="20"/>
      <c r="RJE52" s="20"/>
      <c r="RJF52" s="20"/>
      <c r="RJG52" s="20"/>
      <c r="RJH52" s="20"/>
      <c r="RJI52" s="20"/>
      <c r="RJJ52" s="20"/>
      <c r="RJK52" s="20"/>
      <c r="RJL52" s="20"/>
      <c r="RJM52" s="20"/>
      <c r="RJN52" s="20"/>
      <c r="RJO52" s="20"/>
      <c r="RJP52" s="20"/>
      <c r="RJQ52" s="20"/>
      <c r="RJR52" s="20"/>
      <c r="RJS52" s="20"/>
      <c r="RJT52" s="20"/>
      <c r="RJU52" s="20"/>
      <c r="RJV52" s="20"/>
      <c r="RJW52" s="20"/>
      <c r="RJX52" s="20"/>
      <c r="RJY52" s="20"/>
      <c r="RJZ52" s="20"/>
      <c r="RKA52" s="20"/>
      <c r="RKB52" s="20"/>
      <c r="RKC52" s="20"/>
      <c r="RKD52" s="20"/>
      <c r="RKE52" s="20"/>
      <c r="RKF52" s="20"/>
      <c r="RKG52" s="20"/>
      <c r="RKH52" s="20"/>
      <c r="RKI52" s="20"/>
      <c r="RKJ52" s="20"/>
      <c r="RKK52" s="20"/>
      <c r="RKL52" s="20"/>
      <c r="RKM52" s="20"/>
      <c r="RKN52" s="20"/>
      <c r="RKO52" s="20"/>
      <c r="RKP52" s="20"/>
      <c r="RKQ52" s="20"/>
      <c r="RKR52" s="20"/>
      <c r="RKS52" s="20"/>
      <c r="RKT52" s="20"/>
      <c r="RKU52" s="20"/>
      <c r="RKV52" s="20"/>
      <c r="RKW52" s="20"/>
      <c r="RKX52" s="20"/>
      <c r="RKY52" s="20"/>
      <c r="RKZ52" s="20"/>
      <c r="RLA52" s="20"/>
      <c r="RLB52" s="20"/>
      <c r="RLC52" s="20"/>
      <c r="RLD52" s="20"/>
      <c r="RLE52" s="20"/>
      <c r="RLF52" s="20"/>
      <c r="RLG52" s="20"/>
      <c r="RLH52" s="20"/>
      <c r="RLI52" s="20"/>
      <c r="RLJ52" s="20"/>
      <c r="RLK52" s="20"/>
      <c r="RLL52" s="20"/>
      <c r="RLM52" s="20"/>
      <c r="RLN52" s="20"/>
      <c r="RLO52" s="20"/>
      <c r="RLP52" s="20"/>
      <c r="RLQ52" s="20"/>
      <c r="RLR52" s="20"/>
      <c r="RLS52" s="20"/>
      <c r="RLT52" s="20"/>
      <c r="RLU52" s="20"/>
      <c r="RLV52" s="20"/>
      <c r="RLW52" s="20"/>
      <c r="RLX52" s="20"/>
      <c r="RLY52" s="20"/>
      <c r="RLZ52" s="20"/>
      <c r="RMA52" s="20"/>
      <c r="RMB52" s="20"/>
      <c r="RMC52" s="20"/>
      <c r="RMD52" s="20"/>
      <c r="RME52" s="20"/>
      <c r="RMF52" s="20"/>
      <c r="RMG52" s="20"/>
      <c r="RMH52" s="20"/>
      <c r="RMI52" s="20"/>
      <c r="RMJ52" s="20"/>
      <c r="RMK52" s="20"/>
      <c r="RML52" s="20"/>
      <c r="RMM52" s="20"/>
      <c r="RMN52" s="20"/>
      <c r="RMO52" s="20"/>
      <c r="RMP52" s="20"/>
      <c r="RMQ52" s="20"/>
      <c r="RMR52" s="20"/>
      <c r="RMS52" s="20"/>
      <c r="RMT52" s="20"/>
      <c r="RMU52" s="20"/>
      <c r="RMV52" s="20"/>
      <c r="RMW52" s="20"/>
      <c r="RMX52" s="20"/>
      <c r="RMY52" s="20"/>
      <c r="RMZ52" s="20"/>
      <c r="RNA52" s="20"/>
      <c r="RNB52" s="20"/>
      <c r="RNC52" s="20"/>
      <c r="RND52" s="20"/>
      <c r="RNE52" s="20"/>
      <c r="RNF52" s="20"/>
      <c r="RNG52" s="20"/>
      <c r="RNH52" s="20"/>
      <c r="RNI52" s="20"/>
      <c r="RNJ52" s="20"/>
      <c r="RNK52" s="20"/>
      <c r="RNL52" s="20"/>
      <c r="RNM52" s="20"/>
      <c r="RNN52" s="20"/>
      <c r="RNO52" s="20"/>
      <c r="RNP52" s="20"/>
      <c r="RNQ52" s="20"/>
      <c r="RNR52" s="20"/>
      <c r="RNS52" s="20"/>
      <c r="RNT52" s="20"/>
      <c r="RNU52" s="20"/>
      <c r="RNV52" s="20"/>
      <c r="RNW52" s="20"/>
      <c r="RNX52" s="20"/>
      <c r="RNY52" s="20"/>
      <c r="RNZ52" s="20"/>
      <c r="ROA52" s="20"/>
      <c r="ROB52" s="20"/>
      <c r="ROC52" s="20"/>
      <c r="ROD52" s="20"/>
      <c r="ROE52" s="20"/>
      <c r="ROF52" s="20"/>
      <c r="ROG52" s="20"/>
      <c r="ROH52" s="20"/>
      <c r="ROI52" s="20"/>
      <c r="ROJ52" s="20"/>
      <c r="ROK52" s="20"/>
      <c r="ROL52" s="20"/>
      <c r="ROM52" s="20"/>
      <c r="RON52" s="20"/>
      <c r="ROO52" s="20"/>
      <c r="ROP52" s="20"/>
      <c r="ROQ52" s="20"/>
      <c r="ROR52" s="20"/>
      <c r="ROS52" s="20"/>
      <c r="ROT52" s="20"/>
      <c r="ROU52" s="20"/>
      <c r="ROV52" s="20"/>
      <c r="ROW52" s="20"/>
      <c r="ROX52" s="20"/>
      <c r="ROY52" s="20"/>
      <c r="ROZ52" s="20"/>
      <c r="RPA52" s="20"/>
      <c r="RPB52" s="20"/>
      <c r="RPC52" s="20"/>
      <c r="RPD52" s="20"/>
      <c r="RPE52" s="20"/>
      <c r="RPF52" s="20"/>
      <c r="RPG52" s="20"/>
      <c r="RPH52" s="20"/>
      <c r="RPI52" s="20"/>
      <c r="RPJ52" s="20"/>
      <c r="RPK52" s="20"/>
      <c r="RPL52" s="20"/>
      <c r="RPM52" s="20"/>
      <c r="RPN52" s="20"/>
      <c r="RPO52" s="20"/>
      <c r="RPP52" s="20"/>
      <c r="RPQ52" s="20"/>
      <c r="RPR52" s="20"/>
      <c r="RPS52" s="20"/>
      <c r="RPT52" s="20"/>
      <c r="RPU52" s="20"/>
      <c r="RPV52" s="20"/>
      <c r="RPW52" s="20"/>
      <c r="RPX52" s="20"/>
      <c r="RPY52" s="20"/>
      <c r="RPZ52" s="20"/>
      <c r="RQA52" s="20"/>
      <c r="RQB52" s="20"/>
      <c r="RQC52" s="20"/>
      <c r="RQD52" s="20"/>
      <c r="RQE52" s="20"/>
      <c r="RQF52" s="20"/>
      <c r="RQG52" s="20"/>
      <c r="RQH52" s="20"/>
      <c r="RQI52" s="20"/>
      <c r="RQJ52" s="20"/>
      <c r="RQK52" s="20"/>
      <c r="RQL52" s="20"/>
      <c r="RQM52" s="20"/>
      <c r="RQN52" s="20"/>
      <c r="RQO52" s="20"/>
      <c r="RQP52" s="20"/>
      <c r="RQQ52" s="20"/>
      <c r="RQR52" s="20"/>
      <c r="RQS52" s="20"/>
      <c r="RQT52" s="20"/>
      <c r="RQU52" s="20"/>
      <c r="RQV52" s="20"/>
      <c r="RQW52" s="20"/>
      <c r="RQX52" s="20"/>
      <c r="RQY52" s="20"/>
      <c r="RQZ52" s="20"/>
      <c r="RRA52" s="20"/>
      <c r="RRB52" s="20"/>
      <c r="RRC52" s="20"/>
      <c r="RRD52" s="20"/>
      <c r="RRE52" s="20"/>
      <c r="RRF52" s="20"/>
      <c r="RRG52" s="20"/>
      <c r="RRH52" s="20"/>
      <c r="RRI52" s="20"/>
      <c r="RRJ52" s="20"/>
      <c r="RRK52" s="20"/>
      <c r="RRL52" s="20"/>
      <c r="RRM52" s="20"/>
      <c r="RRN52" s="20"/>
      <c r="RRO52" s="20"/>
      <c r="RRP52" s="20"/>
      <c r="RRQ52" s="20"/>
      <c r="RRR52" s="20"/>
      <c r="RRS52" s="20"/>
      <c r="RRT52" s="20"/>
      <c r="RRU52" s="20"/>
      <c r="RRV52" s="20"/>
      <c r="RRW52" s="20"/>
      <c r="RRX52" s="20"/>
      <c r="RRY52" s="20"/>
      <c r="RRZ52" s="20"/>
      <c r="RSA52" s="20"/>
      <c r="RSB52" s="20"/>
      <c r="RSC52" s="20"/>
      <c r="RSD52" s="20"/>
      <c r="RSE52" s="20"/>
      <c r="RSF52" s="20"/>
      <c r="RSG52" s="20"/>
      <c r="RSH52" s="20"/>
      <c r="RSI52" s="20"/>
      <c r="RSJ52" s="20"/>
      <c r="RSK52" s="20"/>
      <c r="RSL52" s="20"/>
      <c r="RSM52" s="20"/>
      <c r="RSN52" s="20"/>
      <c r="RSO52" s="20"/>
      <c r="RSP52" s="20"/>
      <c r="RSQ52" s="20"/>
      <c r="RSR52" s="20"/>
      <c r="RSS52" s="20"/>
      <c r="RST52" s="20"/>
      <c r="RSU52" s="20"/>
      <c r="RSV52" s="20"/>
      <c r="RSW52" s="20"/>
      <c r="RSX52" s="20"/>
      <c r="RSY52" s="20"/>
      <c r="RSZ52" s="20"/>
      <c r="RTA52" s="20"/>
      <c r="RTB52" s="20"/>
      <c r="RTC52" s="20"/>
      <c r="RTD52" s="20"/>
      <c r="RTE52" s="20"/>
      <c r="RTF52" s="20"/>
      <c r="RTG52" s="20"/>
      <c r="RTH52" s="20"/>
      <c r="RTI52" s="20"/>
      <c r="RTJ52" s="20"/>
      <c r="RTK52" s="20"/>
      <c r="RTL52" s="20"/>
      <c r="RTM52" s="20"/>
      <c r="RTN52" s="20"/>
      <c r="RTO52" s="20"/>
      <c r="RTP52" s="20"/>
      <c r="RTQ52" s="20"/>
      <c r="RTR52" s="20"/>
      <c r="RTS52" s="20"/>
      <c r="RTT52" s="20"/>
      <c r="RTU52" s="20"/>
      <c r="RTV52" s="20"/>
      <c r="RTW52" s="20"/>
      <c r="RTX52" s="20"/>
      <c r="RTY52" s="20"/>
      <c r="RTZ52" s="20"/>
      <c r="RUA52" s="20"/>
      <c r="RUB52" s="20"/>
      <c r="RUC52" s="20"/>
      <c r="RUD52" s="20"/>
      <c r="RUE52" s="20"/>
      <c r="RUF52" s="20"/>
      <c r="RUG52" s="20"/>
      <c r="RUH52" s="20"/>
      <c r="RUI52" s="20"/>
      <c r="RUJ52" s="20"/>
      <c r="RUK52" s="20"/>
      <c r="RUL52" s="20"/>
      <c r="RUM52" s="20"/>
      <c r="RUN52" s="20"/>
      <c r="RUO52" s="20"/>
      <c r="RUP52" s="20"/>
      <c r="RUQ52" s="20"/>
      <c r="RUR52" s="20"/>
      <c r="RUS52" s="20"/>
      <c r="RUT52" s="20"/>
      <c r="RUU52" s="20"/>
      <c r="RUV52" s="20"/>
      <c r="RUW52" s="20"/>
      <c r="RUX52" s="20"/>
      <c r="RUY52" s="20"/>
      <c r="RUZ52" s="20"/>
      <c r="RVA52" s="20"/>
      <c r="RVB52" s="20"/>
      <c r="RVC52" s="20"/>
      <c r="RVD52" s="20"/>
      <c r="RVE52" s="20"/>
      <c r="RVF52" s="20"/>
      <c r="RVG52" s="20"/>
      <c r="RVH52" s="20"/>
      <c r="RVI52" s="20"/>
      <c r="RVJ52" s="20"/>
      <c r="RVK52" s="20"/>
      <c r="RVL52" s="20"/>
      <c r="RVM52" s="20"/>
      <c r="RVN52" s="20"/>
      <c r="RVO52" s="20"/>
      <c r="RVP52" s="20"/>
      <c r="RVQ52" s="20"/>
      <c r="RVR52" s="20"/>
      <c r="RVS52" s="20"/>
      <c r="RVT52" s="20"/>
      <c r="RVU52" s="20"/>
      <c r="RVV52" s="20"/>
      <c r="RVW52" s="20"/>
      <c r="RVX52" s="20"/>
      <c r="RVY52" s="20"/>
      <c r="RVZ52" s="20"/>
      <c r="RWA52" s="20"/>
      <c r="RWB52" s="20"/>
      <c r="RWC52" s="20"/>
      <c r="RWD52" s="20"/>
      <c r="RWE52" s="20"/>
      <c r="RWF52" s="20"/>
      <c r="RWG52" s="20"/>
      <c r="RWH52" s="20"/>
      <c r="RWI52" s="20"/>
      <c r="RWJ52" s="20"/>
      <c r="RWK52" s="20"/>
      <c r="RWL52" s="20"/>
      <c r="RWM52" s="20"/>
      <c r="RWN52" s="20"/>
      <c r="RWO52" s="20"/>
      <c r="RWP52" s="20"/>
      <c r="RWQ52" s="20"/>
      <c r="RWR52" s="20"/>
      <c r="RWS52" s="20"/>
      <c r="RWT52" s="20"/>
      <c r="RWU52" s="20"/>
      <c r="RWV52" s="20"/>
      <c r="RWW52" s="20"/>
      <c r="RWX52" s="20"/>
      <c r="RWY52" s="20"/>
      <c r="RWZ52" s="20"/>
      <c r="RXA52" s="20"/>
      <c r="RXB52" s="20"/>
      <c r="RXC52" s="20"/>
      <c r="RXD52" s="20"/>
      <c r="RXE52" s="20"/>
      <c r="RXF52" s="20"/>
      <c r="RXG52" s="20"/>
      <c r="RXH52" s="20"/>
      <c r="RXI52" s="20"/>
      <c r="RXJ52" s="20"/>
      <c r="RXK52" s="20"/>
      <c r="RXL52" s="20"/>
      <c r="RXM52" s="20"/>
      <c r="RXN52" s="20"/>
      <c r="RXO52" s="20"/>
      <c r="RXP52" s="20"/>
      <c r="RXQ52" s="20"/>
      <c r="RXR52" s="20"/>
      <c r="RXS52" s="20"/>
      <c r="RXT52" s="20"/>
      <c r="RXU52" s="20"/>
      <c r="RXV52" s="20"/>
      <c r="RXW52" s="20"/>
      <c r="RXX52" s="20"/>
      <c r="RXY52" s="20"/>
      <c r="RXZ52" s="20"/>
      <c r="RYA52" s="20"/>
      <c r="RYB52" s="20"/>
      <c r="RYC52" s="20"/>
      <c r="RYD52" s="20"/>
      <c r="RYE52" s="20"/>
      <c r="RYF52" s="20"/>
      <c r="RYG52" s="20"/>
      <c r="RYH52" s="20"/>
      <c r="RYI52" s="20"/>
      <c r="RYJ52" s="20"/>
      <c r="RYK52" s="20"/>
      <c r="RYL52" s="20"/>
      <c r="RYM52" s="20"/>
      <c r="RYN52" s="20"/>
      <c r="RYO52" s="20"/>
      <c r="RYP52" s="20"/>
      <c r="RYQ52" s="20"/>
      <c r="RYR52" s="20"/>
      <c r="RYS52" s="20"/>
      <c r="RYT52" s="20"/>
      <c r="RYU52" s="20"/>
      <c r="RYV52" s="20"/>
      <c r="RYW52" s="20"/>
      <c r="RYX52" s="20"/>
      <c r="RYY52" s="20"/>
      <c r="RYZ52" s="20"/>
      <c r="RZA52" s="20"/>
      <c r="RZB52" s="20"/>
      <c r="RZC52" s="20"/>
      <c r="RZD52" s="20"/>
      <c r="RZE52" s="20"/>
      <c r="RZF52" s="20"/>
      <c r="RZG52" s="20"/>
      <c r="RZH52" s="20"/>
      <c r="RZI52" s="20"/>
      <c r="RZJ52" s="20"/>
      <c r="RZK52" s="20"/>
      <c r="RZL52" s="20"/>
      <c r="RZM52" s="20"/>
      <c r="RZN52" s="20"/>
      <c r="RZO52" s="20"/>
      <c r="RZP52" s="20"/>
      <c r="RZQ52" s="20"/>
      <c r="RZR52" s="20"/>
      <c r="RZS52" s="20"/>
      <c r="RZT52" s="20"/>
      <c r="RZU52" s="20"/>
      <c r="RZV52" s="20"/>
      <c r="RZW52" s="20"/>
      <c r="RZX52" s="20"/>
      <c r="RZY52" s="20"/>
      <c r="RZZ52" s="20"/>
      <c r="SAA52" s="20"/>
      <c r="SAB52" s="20"/>
      <c r="SAC52" s="20"/>
      <c r="SAD52" s="20"/>
      <c r="SAE52" s="20"/>
      <c r="SAF52" s="20"/>
      <c r="SAG52" s="20"/>
      <c r="SAH52" s="20"/>
      <c r="SAI52" s="20"/>
      <c r="SAJ52" s="20"/>
      <c r="SAK52" s="20"/>
      <c r="SAL52" s="20"/>
      <c r="SAM52" s="20"/>
      <c r="SAN52" s="20"/>
      <c r="SAO52" s="20"/>
      <c r="SAP52" s="20"/>
      <c r="SAQ52" s="20"/>
      <c r="SAR52" s="20"/>
      <c r="SAS52" s="20"/>
      <c r="SAT52" s="20"/>
      <c r="SAU52" s="20"/>
      <c r="SAV52" s="20"/>
      <c r="SAW52" s="20"/>
      <c r="SAX52" s="20"/>
      <c r="SAY52" s="20"/>
      <c r="SAZ52" s="20"/>
      <c r="SBA52" s="20"/>
      <c r="SBB52" s="20"/>
      <c r="SBC52" s="20"/>
      <c r="SBD52" s="20"/>
      <c r="SBE52" s="20"/>
      <c r="SBF52" s="20"/>
      <c r="SBG52" s="20"/>
      <c r="SBH52" s="20"/>
      <c r="SBI52" s="20"/>
      <c r="SBJ52" s="20"/>
      <c r="SBK52" s="20"/>
      <c r="SBL52" s="20"/>
      <c r="SBM52" s="20"/>
      <c r="SBN52" s="20"/>
      <c r="SBO52" s="20"/>
      <c r="SBP52" s="20"/>
      <c r="SBQ52" s="20"/>
      <c r="SBR52" s="20"/>
      <c r="SBS52" s="20"/>
      <c r="SBT52" s="20"/>
      <c r="SBU52" s="20"/>
      <c r="SBV52" s="20"/>
      <c r="SBW52" s="20"/>
      <c r="SBX52" s="20"/>
      <c r="SBY52" s="20"/>
      <c r="SBZ52" s="20"/>
      <c r="SCA52" s="20"/>
      <c r="SCB52" s="20"/>
      <c r="SCC52" s="20"/>
      <c r="SCD52" s="20"/>
      <c r="SCE52" s="20"/>
      <c r="SCF52" s="20"/>
      <c r="SCG52" s="20"/>
      <c r="SCH52" s="20"/>
      <c r="SCI52" s="20"/>
      <c r="SCJ52" s="20"/>
      <c r="SCK52" s="20"/>
      <c r="SCL52" s="20"/>
      <c r="SCM52" s="20"/>
      <c r="SCN52" s="20"/>
      <c r="SCO52" s="20"/>
      <c r="SCP52" s="20"/>
      <c r="SCQ52" s="20"/>
      <c r="SCR52" s="20"/>
      <c r="SCS52" s="20"/>
      <c r="SCT52" s="20"/>
      <c r="SCU52" s="20"/>
      <c r="SCV52" s="20"/>
      <c r="SCW52" s="20"/>
      <c r="SCX52" s="20"/>
      <c r="SCY52" s="20"/>
      <c r="SCZ52" s="20"/>
      <c r="SDA52" s="20"/>
      <c r="SDB52" s="20"/>
      <c r="SDC52" s="20"/>
      <c r="SDD52" s="20"/>
      <c r="SDE52" s="20"/>
      <c r="SDF52" s="20"/>
      <c r="SDG52" s="20"/>
      <c r="SDH52" s="20"/>
      <c r="SDI52" s="20"/>
      <c r="SDJ52" s="20"/>
      <c r="SDK52" s="20"/>
      <c r="SDL52" s="20"/>
      <c r="SDM52" s="20"/>
      <c r="SDN52" s="20"/>
      <c r="SDO52" s="20"/>
      <c r="SDP52" s="20"/>
      <c r="SDQ52" s="20"/>
      <c r="SDR52" s="20"/>
      <c r="SDS52" s="20"/>
      <c r="SDT52" s="20"/>
      <c r="SDU52" s="20"/>
      <c r="SDV52" s="20"/>
      <c r="SDW52" s="20"/>
      <c r="SDX52" s="20"/>
      <c r="SDY52" s="20"/>
      <c r="SDZ52" s="20"/>
      <c r="SEA52" s="20"/>
      <c r="SEB52" s="20"/>
      <c r="SEC52" s="20"/>
      <c r="SED52" s="20"/>
      <c r="SEE52" s="20"/>
      <c r="SEF52" s="20"/>
      <c r="SEG52" s="20"/>
      <c r="SEH52" s="20"/>
      <c r="SEI52" s="20"/>
      <c r="SEJ52" s="20"/>
      <c r="SEK52" s="20"/>
      <c r="SEL52" s="20"/>
      <c r="SEM52" s="20"/>
      <c r="SEN52" s="20"/>
      <c r="SEO52" s="20"/>
      <c r="SEP52" s="20"/>
      <c r="SEQ52" s="20"/>
      <c r="SER52" s="20"/>
      <c r="SES52" s="20"/>
      <c r="SET52" s="20"/>
      <c r="SEU52" s="20"/>
      <c r="SEV52" s="20"/>
      <c r="SEW52" s="20"/>
      <c r="SEX52" s="20"/>
      <c r="SEY52" s="20"/>
      <c r="SEZ52" s="20"/>
      <c r="SFA52" s="20"/>
      <c r="SFB52" s="20"/>
      <c r="SFC52" s="20"/>
      <c r="SFD52" s="20"/>
      <c r="SFE52" s="20"/>
      <c r="SFF52" s="20"/>
      <c r="SFG52" s="20"/>
      <c r="SFH52" s="20"/>
      <c r="SFI52" s="20"/>
      <c r="SFJ52" s="20"/>
      <c r="SFK52" s="20"/>
      <c r="SFL52" s="20"/>
      <c r="SFM52" s="20"/>
      <c r="SFN52" s="20"/>
      <c r="SFO52" s="20"/>
      <c r="SFP52" s="20"/>
      <c r="SFQ52" s="20"/>
      <c r="SFR52" s="20"/>
      <c r="SFS52" s="20"/>
      <c r="SFT52" s="20"/>
      <c r="SFU52" s="20"/>
      <c r="SFV52" s="20"/>
      <c r="SFW52" s="20"/>
      <c r="SFX52" s="20"/>
      <c r="SFY52" s="20"/>
      <c r="SFZ52" s="20"/>
      <c r="SGA52" s="20"/>
      <c r="SGB52" s="20"/>
      <c r="SGC52" s="20"/>
      <c r="SGD52" s="20"/>
      <c r="SGE52" s="20"/>
      <c r="SGF52" s="20"/>
      <c r="SGG52" s="20"/>
      <c r="SGH52" s="20"/>
      <c r="SGI52" s="20"/>
      <c r="SGJ52" s="20"/>
      <c r="SGK52" s="20"/>
      <c r="SGL52" s="20"/>
      <c r="SGM52" s="20"/>
      <c r="SGN52" s="20"/>
      <c r="SGO52" s="20"/>
      <c r="SGP52" s="20"/>
      <c r="SGQ52" s="20"/>
      <c r="SGR52" s="20"/>
      <c r="SGS52" s="20"/>
      <c r="SGT52" s="20"/>
      <c r="SGU52" s="20"/>
      <c r="SGV52" s="20"/>
      <c r="SGW52" s="20"/>
      <c r="SGX52" s="20"/>
      <c r="SGY52" s="20"/>
      <c r="SGZ52" s="20"/>
      <c r="SHA52" s="20"/>
      <c r="SHB52" s="20"/>
      <c r="SHC52" s="20"/>
      <c r="SHD52" s="20"/>
      <c r="SHE52" s="20"/>
      <c r="SHF52" s="20"/>
      <c r="SHG52" s="20"/>
      <c r="SHH52" s="20"/>
      <c r="SHI52" s="20"/>
      <c r="SHJ52" s="20"/>
      <c r="SHK52" s="20"/>
      <c r="SHL52" s="20"/>
      <c r="SHM52" s="20"/>
      <c r="SHN52" s="20"/>
      <c r="SHO52" s="20"/>
      <c r="SHP52" s="20"/>
      <c r="SHQ52" s="20"/>
      <c r="SHR52" s="20"/>
      <c r="SHS52" s="20"/>
      <c r="SHT52" s="20"/>
      <c r="SHU52" s="20"/>
      <c r="SHV52" s="20"/>
      <c r="SHW52" s="20"/>
      <c r="SHX52" s="20"/>
      <c r="SHY52" s="20"/>
      <c r="SHZ52" s="20"/>
      <c r="SIA52" s="20"/>
      <c r="SIB52" s="20"/>
      <c r="SIC52" s="20"/>
      <c r="SID52" s="20"/>
      <c r="SIE52" s="20"/>
      <c r="SIF52" s="20"/>
      <c r="SIG52" s="20"/>
      <c r="SIH52" s="20"/>
      <c r="SII52" s="20"/>
      <c r="SIJ52" s="20"/>
      <c r="SIK52" s="20"/>
      <c r="SIL52" s="20"/>
      <c r="SIM52" s="20"/>
      <c r="SIN52" s="20"/>
      <c r="SIO52" s="20"/>
      <c r="SIP52" s="20"/>
      <c r="SIQ52" s="20"/>
      <c r="SIR52" s="20"/>
      <c r="SIS52" s="20"/>
      <c r="SIT52" s="20"/>
      <c r="SIU52" s="20"/>
      <c r="SIV52" s="20"/>
      <c r="SIW52" s="20"/>
      <c r="SIX52" s="20"/>
      <c r="SIY52" s="20"/>
      <c r="SIZ52" s="20"/>
      <c r="SJA52" s="20"/>
      <c r="SJB52" s="20"/>
      <c r="SJC52" s="20"/>
      <c r="SJD52" s="20"/>
      <c r="SJE52" s="20"/>
      <c r="SJF52" s="20"/>
      <c r="SJG52" s="20"/>
      <c r="SJH52" s="20"/>
      <c r="SJI52" s="20"/>
      <c r="SJJ52" s="20"/>
      <c r="SJK52" s="20"/>
      <c r="SJL52" s="20"/>
      <c r="SJM52" s="20"/>
      <c r="SJN52" s="20"/>
      <c r="SJO52" s="20"/>
      <c r="SJP52" s="20"/>
      <c r="SJQ52" s="20"/>
      <c r="SJR52" s="20"/>
      <c r="SJS52" s="20"/>
      <c r="SJT52" s="20"/>
      <c r="SJU52" s="20"/>
      <c r="SJV52" s="20"/>
      <c r="SJW52" s="20"/>
      <c r="SJX52" s="20"/>
      <c r="SJY52" s="20"/>
      <c r="SJZ52" s="20"/>
      <c r="SKA52" s="20"/>
      <c r="SKB52" s="20"/>
      <c r="SKC52" s="20"/>
      <c r="SKD52" s="20"/>
      <c r="SKE52" s="20"/>
      <c r="SKF52" s="20"/>
      <c r="SKG52" s="20"/>
      <c r="SKH52" s="20"/>
      <c r="SKI52" s="20"/>
      <c r="SKJ52" s="20"/>
      <c r="SKK52" s="20"/>
      <c r="SKL52" s="20"/>
      <c r="SKM52" s="20"/>
      <c r="SKN52" s="20"/>
      <c r="SKO52" s="20"/>
      <c r="SKP52" s="20"/>
      <c r="SKQ52" s="20"/>
      <c r="SKR52" s="20"/>
      <c r="SKS52" s="20"/>
      <c r="SKT52" s="20"/>
      <c r="SKU52" s="20"/>
      <c r="SKV52" s="20"/>
      <c r="SKW52" s="20"/>
      <c r="SKX52" s="20"/>
      <c r="SKY52" s="20"/>
      <c r="SKZ52" s="20"/>
      <c r="SLA52" s="20"/>
      <c r="SLB52" s="20"/>
      <c r="SLC52" s="20"/>
      <c r="SLD52" s="20"/>
      <c r="SLE52" s="20"/>
      <c r="SLF52" s="20"/>
      <c r="SLG52" s="20"/>
      <c r="SLH52" s="20"/>
      <c r="SLI52" s="20"/>
      <c r="SLJ52" s="20"/>
      <c r="SLK52" s="20"/>
      <c r="SLL52" s="20"/>
      <c r="SLM52" s="20"/>
      <c r="SLN52" s="20"/>
      <c r="SLO52" s="20"/>
      <c r="SLP52" s="20"/>
      <c r="SLQ52" s="20"/>
      <c r="SLR52" s="20"/>
      <c r="SLS52" s="20"/>
      <c r="SLT52" s="20"/>
      <c r="SLU52" s="20"/>
      <c r="SLV52" s="20"/>
      <c r="SLW52" s="20"/>
      <c r="SLX52" s="20"/>
      <c r="SLY52" s="20"/>
      <c r="SLZ52" s="20"/>
      <c r="SMA52" s="20"/>
      <c r="SMB52" s="20"/>
      <c r="SMC52" s="20"/>
      <c r="SMD52" s="20"/>
      <c r="SME52" s="20"/>
      <c r="SMF52" s="20"/>
      <c r="SMG52" s="20"/>
      <c r="SMH52" s="20"/>
      <c r="SMI52" s="20"/>
      <c r="SMJ52" s="20"/>
      <c r="SMK52" s="20"/>
      <c r="SML52" s="20"/>
      <c r="SMM52" s="20"/>
      <c r="SMN52" s="20"/>
      <c r="SMO52" s="20"/>
      <c r="SMP52" s="20"/>
      <c r="SMQ52" s="20"/>
      <c r="SMR52" s="20"/>
      <c r="SMS52" s="20"/>
      <c r="SMT52" s="20"/>
      <c r="SMU52" s="20"/>
      <c r="SMV52" s="20"/>
      <c r="SMW52" s="20"/>
      <c r="SMX52" s="20"/>
      <c r="SMY52" s="20"/>
      <c r="SMZ52" s="20"/>
      <c r="SNA52" s="20"/>
      <c r="SNB52" s="20"/>
      <c r="SNC52" s="20"/>
      <c r="SND52" s="20"/>
      <c r="SNE52" s="20"/>
      <c r="SNF52" s="20"/>
      <c r="SNG52" s="20"/>
      <c r="SNH52" s="20"/>
      <c r="SNI52" s="20"/>
      <c r="SNJ52" s="20"/>
      <c r="SNK52" s="20"/>
      <c r="SNL52" s="20"/>
      <c r="SNM52" s="20"/>
      <c r="SNN52" s="20"/>
      <c r="SNO52" s="20"/>
      <c r="SNP52" s="20"/>
      <c r="SNQ52" s="20"/>
      <c r="SNR52" s="20"/>
      <c r="SNS52" s="20"/>
      <c r="SNT52" s="20"/>
      <c r="SNU52" s="20"/>
      <c r="SNV52" s="20"/>
      <c r="SNW52" s="20"/>
      <c r="SNX52" s="20"/>
      <c r="SNY52" s="20"/>
      <c r="SNZ52" s="20"/>
      <c r="SOA52" s="20"/>
      <c r="SOB52" s="20"/>
      <c r="SOC52" s="20"/>
      <c r="SOD52" s="20"/>
      <c r="SOE52" s="20"/>
      <c r="SOF52" s="20"/>
      <c r="SOG52" s="20"/>
      <c r="SOH52" s="20"/>
      <c r="SOI52" s="20"/>
      <c r="SOJ52" s="20"/>
      <c r="SOK52" s="20"/>
      <c r="SOL52" s="20"/>
      <c r="SOM52" s="20"/>
      <c r="SON52" s="20"/>
      <c r="SOO52" s="20"/>
      <c r="SOP52" s="20"/>
      <c r="SOQ52" s="20"/>
      <c r="SOR52" s="20"/>
      <c r="SOS52" s="20"/>
      <c r="SOT52" s="20"/>
      <c r="SOU52" s="20"/>
      <c r="SOV52" s="20"/>
      <c r="SOW52" s="20"/>
      <c r="SOX52" s="20"/>
      <c r="SOY52" s="20"/>
      <c r="SOZ52" s="20"/>
      <c r="SPA52" s="20"/>
      <c r="SPB52" s="20"/>
      <c r="SPC52" s="20"/>
      <c r="SPD52" s="20"/>
      <c r="SPE52" s="20"/>
      <c r="SPF52" s="20"/>
      <c r="SPG52" s="20"/>
      <c r="SPH52" s="20"/>
      <c r="SPI52" s="20"/>
      <c r="SPJ52" s="20"/>
      <c r="SPK52" s="20"/>
      <c r="SPL52" s="20"/>
      <c r="SPM52" s="20"/>
      <c r="SPN52" s="20"/>
      <c r="SPO52" s="20"/>
      <c r="SPP52" s="20"/>
      <c r="SPQ52" s="20"/>
      <c r="SPR52" s="20"/>
      <c r="SPS52" s="20"/>
      <c r="SPT52" s="20"/>
      <c r="SPU52" s="20"/>
      <c r="SPV52" s="20"/>
      <c r="SPW52" s="20"/>
      <c r="SPX52" s="20"/>
      <c r="SPY52" s="20"/>
      <c r="SPZ52" s="20"/>
      <c r="SQA52" s="20"/>
      <c r="SQB52" s="20"/>
      <c r="SQC52" s="20"/>
      <c r="SQD52" s="20"/>
      <c r="SQE52" s="20"/>
      <c r="SQF52" s="20"/>
      <c r="SQG52" s="20"/>
      <c r="SQH52" s="20"/>
      <c r="SQI52" s="20"/>
      <c r="SQJ52" s="20"/>
      <c r="SQK52" s="20"/>
      <c r="SQL52" s="20"/>
      <c r="SQM52" s="20"/>
      <c r="SQN52" s="20"/>
      <c r="SQO52" s="20"/>
      <c r="SQP52" s="20"/>
      <c r="SQQ52" s="20"/>
      <c r="SQR52" s="20"/>
      <c r="SQS52" s="20"/>
      <c r="SQT52" s="20"/>
      <c r="SQU52" s="20"/>
      <c r="SQV52" s="20"/>
      <c r="SQW52" s="20"/>
      <c r="SQX52" s="20"/>
      <c r="SQY52" s="20"/>
      <c r="SQZ52" s="20"/>
      <c r="SRA52" s="20"/>
      <c r="SRB52" s="20"/>
      <c r="SRC52" s="20"/>
      <c r="SRD52" s="20"/>
      <c r="SRE52" s="20"/>
      <c r="SRF52" s="20"/>
      <c r="SRG52" s="20"/>
      <c r="SRH52" s="20"/>
      <c r="SRI52" s="20"/>
      <c r="SRJ52" s="20"/>
      <c r="SRK52" s="20"/>
      <c r="SRL52" s="20"/>
      <c r="SRM52" s="20"/>
      <c r="SRN52" s="20"/>
      <c r="SRO52" s="20"/>
      <c r="SRP52" s="20"/>
      <c r="SRQ52" s="20"/>
      <c r="SRR52" s="20"/>
      <c r="SRS52" s="20"/>
      <c r="SRT52" s="20"/>
      <c r="SRU52" s="20"/>
      <c r="SRV52" s="20"/>
      <c r="SRW52" s="20"/>
      <c r="SRX52" s="20"/>
      <c r="SRY52" s="20"/>
      <c r="SRZ52" s="20"/>
      <c r="SSA52" s="20"/>
      <c r="SSB52" s="20"/>
      <c r="SSC52" s="20"/>
      <c r="SSD52" s="20"/>
      <c r="SSE52" s="20"/>
      <c r="SSF52" s="20"/>
      <c r="SSG52" s="20"/>
      <c r="SSH52" s="20"/>
      <c r="SSI52" s="20"/>
      <c r="SSJ52" s="20"/>
      <c r="SSK52" s="20"/>
      <c r="SSL52" s="20"/>
      <c r="SSM52" s="20"/>
      <c r="SSN52" s="20"/>
      <c r="SSO52" s="20"/>
      <c r="SSP52" s="20"/>
      <c r="SSQ52" s="20"/>
      <c r="SSR52" s="20"/>
      <c r="SSS52" s="20"/>
      <c r="SST52" s="20"/>
      <c r="SSU52" s="20"/>
      <c r="SSV52" s="20"/>
      <c r="SSW52" s="20"/>
      <c r="SSX52" s="20"/>
      <c r="SSY52" s="20"/>
      <c r="SSZ52" s="20"/>
      <c r="STA52" s="20"/>
      <c r="STB52" s="20"/>
      <c r="STC52" s="20"/>
      <c r="STD52" s="20"/>
      <c r="STE52" s="20"/>
      <c r="STF52" s="20"/>
      <c r="STG52" s="20"/>
      <c r="STH52" s="20"/>
      <c r="STI52" s="20"/>
      <c r="STJ52" s="20"/>
      <c r="STK52" s="20"/>
      <c r="STL52" s="20"/>
      <c r="STM52" s="20"/>
      <c r="STN52" s="20"/>
      <c r="STO52" s="20"/>
      <c r="STP52" s="20"/>
      <c r="STQ52" s="20"/>
      <c r="STR52" s="20"/>
      <c r="STS52" s="20"/>
      <c r="STT52" s="20"/>
      <c r="STU52" s="20"/>
      <c r="STV52" s="20"/>
      <c r="STW52" s="20"/>
      <c r="STX52" s="20"/>
      <c r="STY52" s="20"/>
      <c r="STZ52" s="20"/>
      <c r="SUA52" s="20"/>
      <c r="SUB52" s="20"/>
      <c r="SUC52" s="20"/>
      <c r="SUD52" s="20"/>
      <c r="SUE52" s="20"/>
      <c r="SUF52" s="20"/>
      <c r="SUG52" s="20"/>
      <c r="SUH52" s="20"/>
      <c r="SUI52" s="20"/>
      <c r="SUJ52" s="20"/>
      <c r="SUK52" s="20"/>
      <c r="SUL52" s="20"/>
      <c r="SUM52" s="20"/>
      <c r="SUN52" s="20"/>
      <c r="SUO52" s="20"/>
      <c r="SUP52" s="20"/>
      <c r="SUQ52" s="20"/>
      <c r="SUR52" s="20"/>
      <c r="SUS52" s="20"/>
      <c r="SUT52" s="20"/>
      <c r="SUU52" s="20"/>
      <c r="SUV52" s="20"/>
      <c r="SUW52" s="20"/>
      <c r="SUX52" s="20"/>
      <c r="SUY52" s="20"/>
      <c r="SUZ52" s="20"/>
      <c r="SVA52" s="20"/>
      <c r="SVB52" s="20"/>
      <c r="SVC52" s="20"/>
      <c r="SVD52" s="20"/>
      <c r="SVE52" s="20"/>
      <c r="SVF52" s="20"/>
      <c r="SVG52" s="20"/>
      <c r="SVH52" s="20"/>
      <c r="SVI52" s="20"/>
      <c r="SVJ52" s="20"/>
      <c r="SVK52" s="20"/>
      <c r="SVL52" s="20"/>
      <c r="SVM52" s="20"/>
      <c r="SVN52" s="20"/>
      <c r="SVO52" s="20"/>
      <c r="SVP52" s="20"/>
      <c r="SVQ52" s="20"/>
      <c r="SVR52" s="20"/>
      <c r="SVS52" s="20"/>
      <c r="SVT52" s="20"/>
      <c r="SVU52" s="20"/>
      <c r="SVV52" s="20"/>
      <c r="SVW52" s="20"/>
      <c r="SVX52" s="20"/>
      <c r="SVY52" s="20"/>
      <c r="SVZ52" s="20"/>
      <c r="SWA52" s="20"/>
      <c r="SWB52" s="20"/>
      <c r="SWC52" s="20"/>
      <c r="SWD52" s="20"/>
      <c r="SWE52" s="20"/>
      <c r="SWF52" s="20"/>
      <c r="SWG52" s="20"/>
      <c r="SWH52" s="20"/>
      <c r="SWI52" s="20"/>
      <c r="SWJ52" s="20"/>
      <c r="SWK52" s="20"/>
      <c r="SWL52" s="20"/>
      <c r="SWM52" s="20"/>
      <c r="SWN52" s="20"/>
      <c r="SWO52" s="20"/>
      <c r="SWP52" s="20"/>
      <c r="SWQ52" s="20"/>
      <c r="SWR52" s="20"/>
      <c r="SWS52" s="20"/>
      <c r="SWT52" s="20"/>
      <c r="SWU52" s="20"/>
      <c r="SWV52" s="20"/>
      <c r="SWW52" s="20"/>
      <c r="SWX52" s="20"/>
      <c r="SWY52" s="20"/>
      <c r="SWZ52" s="20"/>
      <c r="SXA52" s="20"/>
      <c r="SXB52" s="20"/>
      <c r="SXC52" s="20"/>
      <c r="SXD52" s="20"/>
      <c r="SXE52" s="20"/>
      <c r="SXF52" s="20"/>
      <c r="SXG52" s="20"/>
      <c r="SXH52" s="20"/>
      <c r="SXI52" s="20"/>
      <c r="SXJ52" s="20"/>
      <c r="SXK52" s="20"/>
      <c r="SXL52" s="20"/>
      <c r="SXM52" s="20"/>
      <c r="SXN52" s="20"/>
      <c r="SXO52" s="20"/>
      <c r="SXP52" s="20"/>
      <c r="SXQ52" s="20"/>
      <c r="SXR52" s="20"/>
      <c r="SXS52" s="20"/>
      <c r="SXT52" s="20"/>
      <c r="SXU52" s="20"/>
      <c r="SXV52" s="20"/>
      <c r="SXW52" s="20"/>
      <c r="SXX52" s="20"/>
      <c r="SXY52" s="20"/>
      <c r="SXZ52" s="20"/>
      <c r="SYA52" s="20"/>
      <c r="SYB52" s="20"/>
      <c r="SYC52" s="20"/>
      <c r="SYD52" s="20"/>
      <c r="SYE52" s="20"/>
      <c r="SYF52" s="20"/>
      <c r="SYG52" s="20"/>
      <c r="SYH52" s="20"/>
      <c r="SYI52" s="20"/>
      <c r="SYJ52" s="20"/>
      <c r="SYK52" s="20"/>
      <c r="SYL52" s="20"/>
      <c r="SYM52" s="20"/>
      <c r="SYN52" s="20"/>
      <c r="SYO52" s="20"/>
      <c r="SYP52" s="20"/>
      <c r="SYQ52" s="20"/>
      <c r="SYR52" s="20"/>
      <c r="SYS52" s="20"/>
      <c r="SYT52" s="20"/>
      <c r="SYU52" s="20"/>
      <c r="SYV52" s="20"/>
      <c r="SYW52" s="20"/>
      <c r="SYX52" s="20"/>
      <c r="SYY52" s="20"/>
      <c r="SYZ52" s="20"/>
      <c r="SZA52" s="20"/>
      <c r="SZB52" s="20"/>
      <c r="SZC52" s="20"/>
      <c r="SZD52" s="20"/>
      <c r="SZE52" s="20"/>
      <c r="SZF52" s="20"/>
      <c r="SZG52" s="20"/>
      <c r="SZH52" s="20"/>
      <c r="SZI52" s="20"/>
      <c r="SZJ52" s="20"/>
      <c r="SZK52" s="20"/>
      <c r="SZL52" s="20"/>
      <c r="SZM52" s="20"/>
      <c r="SZN52" s="20"/>
      <c r="SZO52" s="20"/>
      <c r="SZP52" s="20"/>
      <c r="SZQ52" s="20"/>
      <c r="SZR52" s="20"/>
      <c r="SZS52" s="20"/>
      <c r="SZT52" s="20"/>
      <c r="SZU52" s="20"/>
      <c r="SZV52" s="20"/>
      <c r="SZW52" s="20"/>
      <c r="SZX52" s="20"/>
      <c r="SZY52" s="20"/>
      <c r="SZZ52" s="20"/>
      <c r="TAA52" s="20"/>
      <c r="TAB52" s="20"/>
      <c r="TAC52" s="20"/>
      <c r="TAD52" s="20"/>
      <c r="TAE52" s="20"/>
      <c r="TAF52" s="20"/>
      <c r="TAG52" s="20"/>
      <c r="TAH52" s="20"/>
      <c r="TAI52" s="20"/>
      <c r="TAJ52" s="20"/>
      <c r="TAK52" s="20"/>
      <c r="TAL52" s="20"/>
      <c r="TAM52" s="20"/>
      <c r="TAN52" s="20"/>
      <c r="TAO52" s="20"/>
      <c r="TAP52" s="20"/>
      <c r="TAQ52" s="20"/>
      <c r="TAR52" s="20"/>
      <c r="TAS52" s="20"/>
      <c r="TAT52" s="20"/>
      <c r="TAU52" s="20"/>
      <c r="TAV52" s="20"/>
      <c r="TAW52" s="20"/>
      <c r="TAX52" s="20"/>
      <c r="TAY52" s="20"/>
      <c r="TAZ52" s="20"/>
      <c r="TBA52" s="20"/>
      <c r="TBB52" s="20"/>
      <c r="TBC52" s="20"/>
      <c r="TBD52" s="20"/>
      <c r="TBE52" s="20"/>
      <c r="TBF52" s="20"/>
      <c r="TBG52" s="20"/>
      <c r="TBH52" s="20"/>
      <c r="TBI52" s="20"/>
      <c r="TBJ52" s="20"/>
      <c r="TBK52" s="20"/>
      <c r="TBL52" s="20"/>
      <c r="TBM52" s="20"/>
      <c r="TBN52" s="20"/>
      <c r="TBO52" s="20"/>
      <c r="TBP52" s="20"/>
      <c r="TBQ52" s="20"/>
      <c r="TBR52" s="20"/>
      <c r="TBS52" s="20"/>
      <c r="TBT52" s="20"/>
      <c r="TBU52" s="20"/>
      <c r="TBV52" s="20"/>
      <c r="TBW52" s="20"/>
      <c r="TBX52" s="20"/>
      <c r="TBY52" s="20"/>
      <c r="TBZ52" s="20"/>
      <c r="TCA52" s="20"/>
      <c r="TCB52" s="20"/>
      <c r="TCC52" s="20"/>
      <c r="TCD52" s="20"/>
      <c r="TCE52" s="20"/>
      <c r="TCF52" s="20"/>
      <c r="TCG52" s="20"/>
      <c r="TCH52" s="20"/>
      <c r="TCI52" s="20"/>
      <c r="TCJ52" s="20"/>
      <c r="TCK52" s="20"/>
      <c r="TCL52" s="20"/>
      <c r="TCM52" s="20"/>
      <c r="TCN52" s="20"/>
      <c r="TCO52" s="20"/>
      <c r="TCP52" s="20"/>
      <c r="TCQ52" s="20"/>
      <c r="TCR52" s="20"/>
      <c r="TCS52" s="20"/>
      <c r="TCT52" s="20"/>
      <c r="TCU52" s="20"/>
      <c r="TCV52" s="20"/>
      <c r="TCW52" s="20"/>
      <c r="TCX52" s="20"/>
      <c r="TCY52" s="20"/>
      <c r="TCZ52" s="20"/>
      <c r="TDA52" s="20"/>
      <c r="TDB52" s="20"/>
      <c r="TDC52" s="20"/>
      <c r="TDD52" s="20"/>
      <c r="TDE52" s="20"/>
      <c r="TDF52" s="20"/>
      <c r="TDG52" s="20"/>
      <c r="TDH52" s="20"/>
      <c r="TDI52" s="20"/>
      <c r="TDJ52" s="20"/>
      <c r="TDK52" s="20"/>
      <c r="TDL52" s="20"/>
      <c r="TDM52" s="20"/>
      <c r="TDN52" s="20"/>
      <c r="TDO52" s="20"/>
      <c r="TDP52" s="20"/>
      <c r="TDQ52" s="20"/>
      <c r="TDR52" s="20"/>
      <c r="TDS52" s="20"/>
      <c r="TDT52" s="20"/>
      <c r="TDU52" s="20"/>
      <c r="TDV52" s="20"/>
      <c r="TDW52" s="20"/>
      <c r="TDX52" s="20"/>
      <c r="TDY52" s="20"/>
      <c r="TDZ52" s="20"/>
      <c r="TEA52" s="20"/>
      <c r="TEB52" s="20"/>
      <c r="TEC52" s="20"/>
      <c r="TED52" s="20"/>
      <c r="TEE52" s="20"/>
      <c r="TEF52" s="20"/>
      <c r="TEG52" s="20"/>
      <c r="TEH52" s="20"/>
      <c r="TEI52" s="20"/>
      <c r="TEJ52" s="20"/>
      <c r="TEK52" s="20"/>
      <c r="TEL52" s="20"/>
      <c r="TEM52" s="20"/>
      <c r="TEN52" s="20"/>
      <c r="TEO52" s="20"/>
      <c r="TEP52" s="20"/>
      <c r="TEQ52" s="20"/>
      <c r="TER52" s="20"/>
      <c r="TES52" s="20"/>
      <c r="TET52" s="20"/>
      <c r="TEU52" s="20"/>
      <c r="TEV52" s="20"/>
      <c r="TEW52" s="20"/>
      <c r="TEX52" s="20"/>
      <c r="TEY52" s="20"/>
      <c r="TEZ52" s="20"/>
      <c r="TFA52" s="20"/>
      <c r="TFB52" s="20"/>
      <c r="TFC52" s="20"/>
      <c r="TFD52" s="20"/>
      <c r="TFE52" s="20"/>
      <c r="TFF52" s="20"/>
      <c r="TFG52" s="20"/>
      <c r="TFH52" s="20"/>
      <c r="TFI52" s="20"/>
      <c r="TFJ52" s="20"/>
      <c r="TFK52" s="20"/>
      <c r="TFL52" s="20"/>
      <c r="TFM52" s="20"/>
      <c r="TFN52" s="20"/>
      <c r="TFO52" s="20"/>
      <c r="TFP52" s="20"/>
      <c r="TFQ52" s="20"/>
      <c r="TFR52" s="20"/>
      <c r="TFS52" s="20"/>
      <c r="TFT52" s="20"/>
      <c r="TFU52" s="20"/>
      <c r="TFV52" s="20"/>
      <c r="TFW52" s="20"/>
      <c r="TFX52" s="20"/>
      <c r="TFY52" s="20"/>
      <c r="TFZ52" s="20"/>
      <c r="TGA52" s="20"/>
      <c r="TGB52" s="20"/>
      <c r="TGC52" s="20"/>
      <c r="TGD52" s="20"/>
      <c r="TGE52" s="20"/>
      <c r="TGF52" s="20"/>
      <c r="TGG52" s="20"/>
      <c r="TGH52" s="20"/>
      <c r="TGI52" s="20"/>
      <c r="TGJ52" s="20"/>
      <c r="TGK52" s="20"/>
      <c r="TGL52" s="20"/>
      <c r="TGM52" s="20"/>
      <c r="TGN52" s="20"/>
      <c r="TGO52" s="20"/>
      <c r="TGP52" s="20"/>
      <c r="TGQ52" s="20"/>
      <c r="TGR52" s="20"/>
      <c r="TGS52" s="20"/>
      <c r="TGT52" s="20"/>
      <c r="TGU52" s="20"/>
      <c r="TGV52" s="20"/>
      <c r="TGW52" s="20"/>
      <c r="TGX52" s="20"/>
      <c r="TGY52" s="20"/>
      <c r="TGZ52" s="20"/>
      <c r="THA52" s="20"/>
      <c r="THB52" s="20"/>
      <c r="THC52" s="20"/>
      <c r="THD52" s="20"/>
      <c r="THE52" s="20"/>
      <c r="THF52" s="20"/>
      <c r="THG52" s="20"/>
      <c r="THH52" s="20"/>
      <c r="THI52" s="20"/>
      <c r="THJ52" s="20"/>
      <c r="THK52" s="20"/>
      <c r="THL52" s="20"/>
      <c r="THM52" s="20"/>
      <c r="THN52" s="20"/>
      <c r="THO52" s="20"/>
      <c r="THP52" s="20"/>
      <c r="THQ52" s="20"/>
      <c r="THR52" s="20"/>
      <c r="THS52" s="20"/>
      <c r="THT52" s="20"/>
      <c r="THU52" s="20"/>
      <c r="THV52" s="20"/>
      <c r="THW52" s="20"/>
      <c r="THX52" s="20"/>
      <c r="THY52" s="20"/>
      <c r="THZ52" s="20"/>
      <c r="TIA52" s="20"/>
      <c r="TIB52" s="20"/>
      <c r="TIC52" s="20"/>
      <c r="TID52" s="20"/>
      <c r="TIE52" s="20"/>
      <c r="TIF52" s="20"/>
      <c r="TIG52" s="20"/>
      <c r="TIH52" s="20"/>
      <c r="TII52" s="20"/>
      <c r="TIJ52" s="20"/>
      <c r="TIK52" s="20"/>
      <c r="TIL52" s="20"/>
      <c r="TIM52" s="20"/>
      <c r="TIN52" s="20"/>
      <c r="TIO52" s="20"/>
      <c r="TIP52" s="20"/>
      <c r="TIQ52" s="20"/>
      <c r="TIR52" s="20"/>
      <c r="TIS52" s="20"/>
      <c r="TIT52" s="20"/>
      <c r="TIU52" s="20"/>
      <c r="TIV52" s="20"/>
      <c r="TIW52" s="20"/>
      <c r="TIX52" s="20"/>
      <c r="TIY52" s="20"/>
      <c r="TIZ52" s="20"/>
      <c r="TJA52" s="20"/>
      <c r="TJB52" s="20"/>
      <c r="TJC52" s="20"/>
      <c r="TJD52" s="20"/>
      <c r="TJE52" s="20"/>
      <c r="TJF52" s="20"/>
      <c r="TJG52" s="20"/>
      <c r="TJH52" s="20"/>
      <c r="TJI52" s="20"/>
      <c r="TJJ52" s="20"/>
      <c r="TJK52" s="20"/>
      <c r="TJL52" s="20"/>
      <c r="TJM52" s="20"/>
      <c r="TJN52" s="20"/>
      <c r="TJO52" s="20"/>
      <c r="TJP52" s="20"/>
      <c r="TJQ52" s="20"/>
      <c r="TJR52" s="20"/>
      <c r="TJS52" s="20"/>
      <c r="TJT52" s="20"/>
      <c r="TJU52" s="20"/>
      <c r="TJV52" s="20"/>
      <c r="TJW52" s="20"/>
      <c r="TJX52" s="20"/>
      <c r="TJY52" s="20"/>
      <c r="TJZ52" s="20"/>
      <c r="TKA52" s="20"/>
      <c r="TKB52" s="20"/>
      <c r="TKC52" s="20"/>
      <c r="TKD52" s="20"/>
      <c r="TKE52" s="20"/>
      <c r="TKF52" s="20"/>
      <c r="TKG52" s="20"/>
      <c r="TKH52" s="20"/>
      <c r="TKI52" s="20"/>
      <c r="TKJ52" s="20"/>
      <c r="TKK52" s="20"/>
      <c r="TKL52" s="20"/>
      <c r="TKM52" s="20"/>
      <c r="TKN52" s="20"/>
      <c r="TKO52" s="20"/>
      <c r="TKP52" s="20"/>
      <c r="TKQ52" s="20"/>
      <c r="TKR52" s="20"/>
      <c r="TKS52" s="20"/>
      <c r="TKT52" s="20"/>
      <c r="TKU52" s="20"/>
      <c r="TKV52" s="20"/>
      <c r="TKW52" s="20"/>
      <c r="TKX52" s="20"/>
      <c r="TKY52" s="20"/>
      <c r="TKZ52" s="20"/>
      <c r="TLA52" s="20"/>
      <c r="TLB52" s="20"/>
      <c r="TLC52" s="20"/>
      <c r="TLD52" s="20"/>
      <c r="TLE52" s="20"/>
      <c r="TLF52" s="20"/>
      <c r="TLG52" s="20"/>
      <c r="TLH52" s="20"/>
      <c r="TLI52" s="20"/>
      <c r="TLJ52" s="20"/>
      <c r="TLK52" s="20"/>
      <c r="TLL52" s="20"/>
      <c r="TLM52" s="20"/>
      <c r="TLN52" s="20"/>
      <c r="TLO52" s="20"/>
      <c r="TLP52" s="20"/>
      <c r="TLQ52" s="20"/>
      <c r="TLR52" s="20"/>
      <c r="TLS52" s="20"/>
      <c r="TLT52" s="20"/>
      <c r="TLU52" s="20"/>
      <c r="TLV52" s="20"/>
      <c r="TLW52" s="20"/>
      <c r="TLX52" s="20"/>
      <c r="TLY52" s="20"/>
      <c r="TLZ52" s="20"/>
      <c r="TMA52" s="20"/>
      <c r="TMB52" s="20"/>
      <c r="TMC52" s="20"/>
      <c r="TMD52" s="20"/>
      <c r="TME52" s="20"/>
      <c r="TMF52" s="20"/>
      <c r="TMG52" s="20"/>
      <c r="TMH52" s="20"/>
      <c r="TMI52" s="20"/>
      <c r="TMJ52" s="20"/>
      <c r="TMK52" s="20"/>
      <c r="TML52" s="20"/>
      <c r="TMM52" s="20"/>
      <c r="TMN52" s="20"/>
      <c r="TMO52" s="20"/>
      <c r="TMP52" s="20"/>
      <c r="TMQ52" s="20"/>
      <c r="TMR52" s="20"/>
      <c r="TMS52" s="20"/>
      <c r="TMT52" s="20"/>
      <c r="TMU52" s="20"/>
      <c r="TMV52" s="20"/>
      <c r="TMW52" s="20"/>
      <c r="TMX52" s="20"/>
      <c r="TMY52" s="20"/>
      <c r="TMZ52" s="20"/>
      <c r="TNA52" s="20"/>
      <c r="TNB52" s="20"/>
      <c r="TNC52" s="20"/>
      <c r="TND52" s="20"/>
      <c r="TNE52" s="20"/>
      <c r="TNF52" s="20"/>
      <c r="TNG52" s="20"/>
      <c r="TNH52" s="20"/>
      <c r="TNI52" s="20"/>
      <c r="TNJ52" s="20"/>
      <c r="TNK52" s="20"/>
      <c r="TNL52" s="20"/>
      <c r="TNM52" s="20"/>
      <c r="TNN52" s="20"/>
      <c r="TNO52" s="20"/>
      <c r="TNP52" s="20"/>
      <c r="TNQ52" s="20"/>
      <c r="TNR52" s="20"/>
      <c r="TNS52" s="20"/>
      <c r="TNT52" s="20"/>
      <c r="TNU52" s="20"/>
      <c r="TNV52" s="20"/>
      <c r="TNW52" s="20"/>
      <c r="TNX52" s="20"/>
      <c r="TNY52" s="20"/>
      <c r="TNZ52" s="20"/>
      <c r="TOA52" s="20"/>
      <c r="TOB52" s="20"/>
      <c r="TOC52" s="20"/>
      <c r="TOD52" s="20"/>
      <c r="TOE52" s="20"/>
      <c r="TOF52" s="20"/>
      <c r="TOG52" s="20"/>
      <c r="TOH52" s="20"/>
      <c r="TOI52" s="20"/>
      <c r="TOJ52" s="20"/>
      <c r="TOK52" s="20"/>
      <c r="TOL52" s="20"/>
      <c r="TOM52" s="20"/>
      <c r="TON52" s="20"/>
      <c r="TOO52" s="20"/>
      <c r="TOP52" s="20"/>
      <c r="TOQ52" s="20"/>
      <c r="TOR52" s="20"/>
      <c r="TOS52" s="20"/>
      <c r="TOT52" s="20"/>
      <c r="TOU52" s="20"/>
      <c r="TOV52" s="20"/>
      <c r="TOW52" s="20"/>
      <c r="TOX52" s="20"/>
      <c r="TOY52" s="20"/>
      <c r="TOZ52" s="20"/>
      <c r="TPA52" s="20"/>
      <c r="TPB52" s="20"/>
      <c r="TPC52" s="20"/>
      <c r="TPD52" s="20"/>
      <c r="TPE52" s="20"/>
      <c r="TPF52" s="20"/>
      <c r="TPG52" s="20"/>
      <c r="TPH52" s="20"/>
      <c r="TPI52" s="20"/>
      <c r="TPJ52" s="20"/>
      <c r="TPK52" s="20"/>
      <c r="TPL52" s="20"/>
      <c r="TPM52" s="20"/>
      <c r="TPN52" s="20"/>
      <c r="TPO52" s="20"/>
      <c r="TPP52" s="20"/>
      <c r="TPQ52" s="20"/>
      <c r="TPR52" s="20"/>
      <c r="TPS52" s="20"/>
      <c r="TPT52" s="20"/>
      <c r="TPU52" s="20"/>
      <c r="TPV52" s="20"/>
      <c r="TPW52" s="20"/>
      <c r="TPX52" s="20"/>
      <c r="TPY52" s="20"/>
      <c r="TPZ52" s="20"/>
      <c r="TQA52" s="20"/>
      <c r="TQB52" s="20"/>
      <c r="TQC52" s="20"/>
      <c r="TQD52" s="20"/>
      <c r="TQE52" s="20"/>
      <c r="TQF52" s="20"/>
      <c r="TQG52" s="20"/>
      <c r="TQH52" s="20"/>
      <c r="TQI52" s="20"/>
      <c r="TQJ52" s="20"/>
      <c r="TQK52" s="20"/>
      <c r="TQL52" s="20"/>
      <c r="TQM52" s="20"/>
      <c r="TQN52" s="20"/>
      <c r="TQO52" s="20"/>
      <c r="TQP52" s="20"/>
      <c r="TQQ52" s="20"/>
      <c r="TQR52" s="20"/>
      <c r="TQS52" s="20"/>
      <c r="TQT52" s="20"/>
      <c r="TQU52" s="20"/>
      <c r="TQV52" s="20"/>
      <c r="TQW52" s="20"/>
      <c r="TQX52" s="20"/>
      <c r="TQY52" s="20"/>
      <c r="TQZ52" s="20"/>
      <c r="TRA52" s="20"/>
      <c r="TRB52" s="20"/>
      <c r="TRC52" s="20"/>
      <c r="TRD52" s="20"/>
      <c r="TRE52" s="20"/>
      <c r="TRF52" s="20"/>
      <c r="TRG52" s="20"/>
      <c r="TRH52" s="20"/>
      <c r="TRI52" s="20"/>
      <c r="TRJ52" s="20"/>
      <c r="TRK52" s="20"/>
      <c r="TRL52" s="20"/>
      <c r="TRM52" s="20"/>
      <c r="TRN52" s="20"/>
      <c r="TRO52" s="20"/>
      <c r="TRP52" s="20"/>
      <c r="TRQ52" s="20"/>
      <c r="TRR52" s="20"/>
      <c r="TRS52" s="20"/>
      <c r="TRT52" s="20"/>
      <c r="TRU52" s="20"/>
      <c r="TRV52" s="20"/>
      <c r="TRW52" s="20"/>
      <c r="TRX52" s="20"/>
      <c r="TRY52" s="20"/>
      <c r="TRZ52" s="20"/>
      <c r="TSA52" s="20"/>
      <c r="TSB52" s="20"/>
      <c r="TSC52" s="20"/>
      <c r="TSD52" s="20"/>
      <c r="TSE52" s="20"/>
      <c r="TSF52" s="20"/>
      <c r="TSG52" s="20"/>
      <c r="TSH52" s="20"/>
      <c r="TSI52" s="20"/>
      <c r="TSJ52" s="20"/>
      <c r="TSK52" s="20"/>
      <c r="TSL52" s="20"/>
      <c r="TSM52" s="20"/>
      <c r="TSN52" s="20"/>
      <c r="TSO52" s="20"/>
      <c r="TSP52" s="20"/>
      <c r="TSQ52" s="20"/>
      <c r="TSR52" s="20"/>
      <c r="TSS52" s="20"/>
      <c r="TST52" s="20"/>
      <c r="TSU52" s="20"/>
      <c r="TSV52" s="20"/>
      <c r="TSW52" s="20"/>
      <c r="TSX52" s="20"/>
      <c r="TSY52" s="20"/>
      <c r="TSZ52" s="20"/>
      <c r="TTA52" s="20"/>
      <c r="TTB52" s="20"/>
      <c r="TTC52" s="20"/>
      <c r="TTD52" s="20"/>
      <c r="TTE52" s="20"/>
      <c r="TTF52" s="20"/>
      <c r="TTG52" s="20"/>
      <c r="TTH52" s="20"/>
      <c r="TTI52" s="20"/>
      <c r="TTJ52" s="20"/>
      <c r="TTK52" s="20"/>
      <c r="TTL52" s="20"/>
      <c r="TTM52" s="20"/>
      <c r="TTN52" s="20"/>
      <c r="TTO52" s="20"/>
      <c r="TTP52" s="20"/>
      <c r="TTQ52" s="20"/>
      <c r="TTR52" s="20"/>
      <c r="TTS52" s="20"/>
      <c r="TTT52" s="20"/>
      <c r="TTU52" s="20"/>
      <c r="TTV52" s="20"/>
      <c r="TTW52" s="20"/>
      <c r="TTX52" s="20"/>
      <c r="TTY52" s="20"/>
      <c r="TTZ52" s="20"/>
      <c r="TUA52" s="20"/>
      <c r="TUB52" s="20"/>
      <c r="TUC52" s="20"/>
      <c r="TUD52" s="20"/>
      <c r="TUE52" s="20"/>
      <c r="TUF52" s="20"/>
      <c r="TUG52" s="20"/>
      <c r="TUH52" s="20"/>
      <c r="TUI52" s="20"/>
      <c r="TUJ52" s="20"/>
      <c r="TUK52" s="20"/>
      <c r="TUL52" s="20"/>
      <c r="TUM52" s="20"/>
      <c r="TUN52" s="20"/>
      <c r="TUO52" s="20"/>
      <c r="TUP52" s="20"/>
      <c r="TUQ52" s="20"/>
      <c r="TUR52" s="20"/>
      <c r="TUS52" s="20"/>
      <c r="TUT52" s="20"/>
      <c r="TUU52" s="20"/>
      <c r="TUV52" s="20"/>
      <c r="TUW52" s="20"/>
      <c r="TUX52" s="20"/>
      <c r="TUY52" s="20"/>
      <c r="TUZ52" s="20"/>
      <c r="TVA52" s="20"/>
      <c r="TVB52" s="20"/>
      <c r="TVC52" s="20"/>
      <c r="TVD52" s="20"/>
      <c r="TVE52" s="20"/>
      <c r="TVF52" s="20"/>
      <c r="TVG52" s="20"/>
      <c r="TVH52" s="20"/>
      <c r="TVI52" s="20"/>
      <c r="TVJ52" s="20"/>
      <c r="TVK52" s="20"/>
      <c r="TVL52" s="20"/>
      <c r="TVM52" s="20"/>
      <c r="TVN52" s="20"/>
      <c r="TVO52" s="20"/>
      <c r="TVP52" s="20"/>
      <c r="TVQ52" s="20"/>
      <c r="TVR52" s="20"/>
      <c r="TVS52" s="20"/>
      <c r="TVT52" s="20"/>
      <c r="TVU52" s="20"/>
      <c r="TVV52" s="20"/>
      <c r="TVW52" s="20"/>
      <c r="TVX52" s="20"/>
      <c r="TVY52" s="20"/>
      <c r="TVZ52" s="20"/>
      <c r="TWA52" s="20"/>
      <c r="TWB52" s="20"/>
      <c r="TWC52" s="20"/>
      <c r="TWD52" s="20"/>
      <c r="TWE52" s="20"/>
      <c r="TWF52" s="20"/>
      <c r="TWG52" s="20"/>
      <c r="TWH52" s="20"/>
      <c r="TWI52" s="20"/>
      <c r="TWJ52" s="20"/>
      <c r="TWK52" s="20"/>
      <c r="TWL52" s="20"/>
      <c r="TWM52" s="20"/>
      <c r="TWN52" s="20"/>
      <c r="TWO52" s="20"/>
      <c r="TWP52" s="20"/>
      <c r="TWQ52" s="20"/>
      <c r="TWR52" s="20"/>
      <c r="TWS52" s="20"/>
      <c r="TWT52" s="20"/>
      <c r="TWU52" s="20"/>
      <c r="TWV52" s="20"/>
      <c r="TWW52" s="20"/>
      <c r="TWX52" s="20"/>
      <c r="TWY52" s="20"/>
      <c r="TWZ52" s="20"/>
      <c r="TXA52" s="20"/>
      <c r="TXB52" s="20"/>
      <c r="TXC52" s="20"/>
      <c r="TXD52" s="20"/>
      <c r="TXE52" s="20"/>
      <c r="TXF52" s="20"/>
      <c r="TXG52" s="20"/>
      <c r="TXH52" s="20"/>
      <c r="TXI52" s="20"/>
      <c r="TXJ52" s="20"/>
      <c r="TXK52" s="20"/>
      <c r="TXL52" s="20"/>
      <c r="TXM52" s="20"/>
      <c r="TXN52" s="20"/>
      <c r="TXO52" s="20"/>
      <c r="TXP52" s="20"/>
      <c r="TXQ52" s="20"/>
      <c r="TXR52" s="20"/>
      <c r="TXS52" s="20"/>
      <c r="TXT52" s="20"/>
      <c r="TXU52" s="20"/>
      <c r="TXV52" s="20"/>
      <c r="TXW52" s="20"/>
      <c r="TXX52" s="20"/>
      <c r="TXY52" s="20"/>
      <c r="TXZ52" s="20"/>
      <c r="TYA52" s="20"/>
      <c r="TYB52" s="20"/>
      <c r="TYC52" s="20"/>
      <c r="TYD52" s="20"/>
      <c r="TYE52" s="20"/>
      <c r="TYF52" s="20"/>
      <c r="TYG52" s="20"/>
      <c r="TYH52" s="20"/>
      <c r="TYI52" s="20"/>
      <c r="TYJ52" s="20"/>
      <c r="TYK52" s="20"/>
      <c r="TYL52" s="20"/>
      <c r="TYM52" s="20"/>
      <c r="TYN52" s="20"/>
      <c r="TYO52" s="20"/>
      <c r="TYP52" s="20"/>
      <c r="TYQ52" s="20"/>
      <c r="TYR52" s="20"/>
      <c r="TYS52" s="20"/>
      <c r="TYT52" s="20"/>
      <c r="TYU52" s="20"/>
      <c r="TYV52" s="20"/>
      <c r="TYW52" s="20"/>
      <c r="TYX52" s="20"/>
      <c r="TYY52" s="20"/>
      <c r="TYZ52" s="20"/>
      <c r="TZA52" s="20"/>
      <c r="TZB52" s="20"/>
      <c r="TZC52" s="20"/>
      <c r="TZD52" s="20"/>
      <c r="TZE52" s="20"/>
      <c r="TZF52" s="20"/>
      <c r="TZG52" s="20"/>
      <c r="TZH52" s="20"/>
      <c r="TZI52" s="20"/>
      <c r="TZJ52" s="20"/>
      <c r="TZK52" s="20"/>
      <c r="TZL52" s="20"/>
      <c r="TZM52" s="20"/>
      <c r="TZN52" s="20"/>
      <c r="TZO52" s="20"/>
      <c r="TZP52" s="20"/>
      <c r="TZQ52" s="20"/>
      <c r="TZR52" s="20"/>
      <c r="TZS52" s="20"/>
      <c r="TZT52" s="20"/>
      <c r="TZU52" s="20"/>
      <c r="TZV52" s="20"/>
      <c r="TZW52" s="20"/>
      <c r="TZX52" s="20"/>
      <c r="TZY52" s="20"/>
      <c r="TZZ52" s="20"/>
      <c r="UAA52" s="20"/>
      <c r="UAB52" s="20"/>
      <c r="UAC52" s="20"/>
      <c r="UAD52" s="20"/>
      <c r="UAE52" s="20"/>
      <c r="UAF52" s="20"/>
      <c r="UAG52" s="20"/>
      <c r="UAH52" s="20"/>
      <c r="UAI52" s="20"/>
      <c r="UAJ52" s="20"/>
      <c r="UAK52" s="20"/>
      <c r="UAL52" s="20"/>
      <c r="UAM52" s="20"/>
      <c r="UAN52" s="20"/>
      <c r="UAO52" s="20"/>
      <c r="UAP52" s="20"/>
      <c r="UAQ52" s="20"/>
      <c r="UAR52" s="20"/>
      <c r="UAS52" s="20"/>
      <c r="UAT52" s="20"/>
      <c r="UAU52" s="20"/>
      <c r="UAV52" s="20"/>
      <c r="UAW52" s="20"/>
      <c r="UAX52" s="20"/>
      <c r="UAY52" s="20"/>
      <c r="UAZ52" s="20"/>
      <c r="UBA52" s="20"/>
      <c r="UBB52" s="20"/>
      <c r="UBC52" s="20"/>
      <c r="UBD52" s="20"/>
      <c r="UBE52" s="20"/>
      <c r="UBF52" s="20"/>
      <c r="UBG52" s="20"/>
      <c r="UBH52" s="20"/>
      <c r="UBI52" s="20"/>
      <c r="UBJ52" s="20"/>
      <c r="UBK52" s="20"/>
      <c r="UBL52" s="20"/>
      <c r="UBM52" s="20"/>
      <c r="UBN52" s="20"/>
      <c r="UBO52" s="20"/>
      <c r="UBP52" s="20"/>
      <c r="UBQ52" s="20"/>
      <c r="UBR52" s="20"/>
      <c r="UBS52" s="20"/>
      <c r="UBT52" s="20"/>
      <c r="UBU52" s="20"/>
      <c r="UBV52" s="20"/>
      <c r="UBW52" s="20"/>
      <c r="UBX52" s="20"/>
      <c r="UBY52" s="20"/>
      <c r="UBZ52" s="20"/>
      <c r="UCA52" s="20"/>
      <c r="UCB52" s="20"/>
      <c r="UCC52" s="20"/>
      <c r="UCD52" s="20"/>
      <c r="UCE52" s="20"/>
      <c r="UCF52" s="20"/>
      <c r="UCG52" s="20"/>
      <c r="UCH52" s="20"/>
      <c r="UCI52" s="20"/>
      <c r="UCJ52" s="20"/>
      <c r="UCK52" s="20"/>
      <c r="UCL52" s="20"/>
      <c r="UCM52" s="20"/>
      <c r="UCN52" s="20"/>
      <c r="UCO52" s="20"/>
      <c r="UCP52" s="20"/>
      <c r="UCQ52" s="20"/>
      <c r="UCR52" s="20"/>
      <c r="UCS52" s="20"/>
      <c r="UCT52" s="20"/>
      <c r="UCU52" s="20"/>
      <c r="UCV52" s="20"/>
      <c r="UCW52" s="20"/>
      <c r="UCX52" s="20"/>
      <c r="UCY52" s="20"/>
      <c r="UCZ52" s="20"/>
      <c r="UDA52" s="20"/>
      <c r="UDB52" s="20"/>
      <c r="UDC52" s="20"/>
      <c r="UDD52" s="20"/>
      <c r="UDE52" s="20"/>
      <c r="UDF52" s="20"/>
      <c r="UDG52" s="20"/>
      <c r="UDH52" s="20"/>
      <c r="UDI52" s="20"/>
      <c r="UDJ52" s="20"/>
      <c r="UDK52" s="20"/>
      <c r="UDL52" s="20"/>
      <c r="UDM52" s="20"/>
      <c r="UDN52" s="20"/>
      <c r="UDO52" s="20"/>
      <c r="UDP52" s="20"/>
      <c r="UDQ52" s="20"/>
      <c r="UDR52" s="20"/>
      <c r="UDS52" s="20"/>
      <c r="UDT52" s="20"/>
      <c r="UDU52" s="20"/>
      <c r="UDV52" s="20"/>
      <c r="UDW52" s="20"/>
      <c r="UDX52" s="20"/>
      <c r="UDY52" s="20"/>
      <c r="UDZ52" s="20"/>
      <c r="UEA52" s="20"/>
      <c r="UEB52" s="20"/>
      <c r="UEC52" s="20"/>
      <c r="UED52" s="20"/>
      <c r="UEE52" s="20"/>
      <c r="UEF52" s="20"/>
      <c r="UEG52" s="20"/>
      <c r="UEH52" s="20"/>
      <c r="UEI52" s="20"/>
      <c r="UEJ52" s="20"/>
      <c r="UEK52" s="20"/>
      <c r="UEL52" s="20"/>
      <c r="UEM52" s="20"/>
      <c r="UEN52" s="20"/>
      <c r="UEO52" s="20"/>
      <c r="UEP52" s="20"/>
      <c r="UEQ52" s="20"/>
      <c r="UER52" s="20"/>
      <c r="UES52" s="20"/>
      <c r="UET52" s="20"/>
      <c r="UEU52" s="20"/>
      <c r="UEV52" s="20"/>
      <c r="UEW52" s="20"/>
      <c r="UEX52" s="20"/>
      <c r="UEY52" s="20"/>
      <c r="UEZ52" s="20"/>
      <c r="UFA52" s="20"/>
      <c r="UFB52" s="20"/>
      <c r="UFC52" s="20"/>
      <c r="UFD52" s="20"/>
      <c r="UFE52" s="20"/>
      <c r="UFF52" s="20"/>
      <c r="UFG52" s="20"/>
      <c r="UFH52" s="20"/>
      <c r="UFI52" s="20"/>
      <c r="UFJ52" s="20"/>
      <c r="UFK52" s="20"/>
      <c r="UFL52" s="20"/>
      <c r="UFM52" s="20"/>
      <c r="UFN52" s="20"/>
      <c r="UFO52" s="20"/>
      <c r="UFP52" s="20"/>
      <c r="UFQ52" s="20"/>
      <c r="UFR52" s="20"/>
      <c r="UFS52" s="20"/>
      <c r="UFT52" s="20"/>
      <c r="UFU52" s="20"/>
      <c r="UFV52" s="20"/>
      <c r="UFW52" s="20"/>
      <c r="UFX52" s="20"/>
      <c r="UFY52" s="20"/>
      <c r="UFZ52" s="20"/>
      <c r="UGA52" s="20"/>
      <c r="UGB52" s="20"/>
      <c r="UGC52" s="20"/>
      <c r="UGD52" s="20"/>
      <c r="UGE52" s="20"/>
      <c r="UGF52" s="20"/>
      <c r="UGG52" s="20"/>
      <c r="UGH52" s="20"/>
      <c r="UGI52" s="20"/>
      <c r="UGJ52" s="20"/>
      <c r="UGK52" s="20"/>
      <c r="UGL52" s="20"/>
      <c r="UGM52" s="20"/>
      <c r="UGN52" s="20"/>
      <c r="UGO52" s="20"/>
      <c r="UGP52" s="20"/>
      <c r="UGQ52" s="20"/>
      <c r="UGR52" s="20"/>
      <c r="UGS52" s="20"/>
      <c r="UGT52" s="20"/>
      <c r="UGU52" s="20"/>
      <c r="UGV52" s="20"/>
      <c r="UGW52" s="20"/>
      <c r="UGX52" s="20"/>
      <c r="UGY52" s="20"/>
      <c r="UGZ52" s="20"/>
      <c r="UHA52" s="20"/>
      <c r="UHB52" s="20"/>
      <c r="UHC52" s="20"/>
      <c r="UHD52" s="20"/>
      <c r="UHE52" s="20"/>
      <c r="UHF52" s="20"/>
      <c r="UHG52" s="20"/>
      <c r="UHH52" s="20"/>
      <c r="UHI52" s="20"/>
      <c r="UHJ52" s="20"/>
      <c r="UHK52" s="20"/>
      <c r="UHL52" s="20"/>
      <c r="UHM52" s="20"/>
      <c r="UHN52" s="20"/>
      <c r="UHO52" s="20"/>
      <c r="UHP52" s="20"/>
      <c r="UHQ52" s="20"/>
      <c r="UHR52" s="20"/>
      <c r="UHS52" s="20"/>
      <c r="UHT52" s="20"/>
      <c r="UHU52" s="20"/>
      <c r="UHV52" s="20"/>
      <c r="UHW52" s="20"/>
      <c r="UHX52" s="20"/>
      <c r="UHY52" s="20"/>
      <c r="UHZ52" s="20"/>
      <c r="UIA52" s="20"/>
      <c r="UIB52" s="20"/>
      <c r="UIC52" s="20"/>
      <c r="UID52" s="20"/>
      <c r="UIE52" s="20"/>
      <c r="UIF52" s="20"/>
      <c r="UIG52" s="20"/>
      <c r="UIH52" s="20"/>
      <c r="UII52" s="20"/>
      <c r="UIJ52" s="20"/>
      <c r="UIK52" s="20"/>
      <c r="UIL52" s="20"/>
      <c r="UIM52" s="20"/>
      <c r="UIN52" s="20"/>
      <c r="UIO52" s="20"/>
      <c r="UIP52" s="20"/>
      <c r="UIQ52" s="20"/>
      <c r="UIR52" s="20"/>
      <c r="UIS52" s="20"/>
      <c r="UIT52" s="20"/>
      <c r="UIU52" s="20"/>
      <c r="UIV52" s="20"/>
      <c r="UIW52" s="20"/>
      <c r="UIX52" s="20"/>
      <c r="UIY52" s="20"/>
      <c r="UIZ52" s="20"/>
      <c r="UJA52" s="20"/>
      <c r="UJB52" s="20"/>
      <c r="UJC52" s="20"/>
      <c r="UJD52" s="20"/>
      <c r="UJE52" s="20"/>
      <c r="UJF52" s="20"/>
      <c r="UJG52" s="20"/>
      <c r="UJH52" s="20"/>
      <c r="UJI52" s="20"/>
      <c r="UJJ52" s="20"/>
      <c r="UJK52" s="20"/>
      <c r="UJL52" s="20"/>
      <c r="UJM52" s="20"/>
      <c r="UJN52" s="20"/>
      <c r="UJO52" s="20"/>
      <c r="UJP52" s="20"/>
      <c r="UJQ52" s="20"/>
      <c r="UJR52" s="20"/>
      <c r="UJS52" s="20"/>
      <c r="UJT52" s="20"/>
      <c r="UJU52" s="20"/>
      <c r="UJV52" s="20"/>
      <c r="UJW52" s="20"/>
      <c r="UJX52" s="20"/>
      <c r="UJY52" s="20"/>
      <c r="UJZ52" s="20"/>
      <c r="UKA52" s="20"/>
      <c r="UKB52" s="20"/>
      <c r="UKC52" s="20"/>
      <c r="UKD52" s="20"/>
      <c r="UKE52" s="20"/>
      <c r="UKF52" s="20"/>
      <c r="UKG52" s="20"/>
      <c r="UKH52" s="20"/>
      <c r="UKI52" s="20"/>
      <c r="UKJ52" s="20"/>
      <c r="UKK52" s="20"/>
      <c r="UKL52" s="20"/>
      <c r="UKM52" s="20"/>
      <c r="UKN52" s="20"/>
      <c r="UKO52" s="20"/>
      <c r="UKP52" s="20"/>
      <c r="UKQ52" s="20"/>
      <c r="UKR52" s="20"/>
      <c r="UKS52" s="20"/>
      <c r="UKT52" s="20"/>
      <c r="UKU52" s="20"/>
      <c r="UKV52" s="20"/>
      <c r="UKW52" s="20"/>
      <c r="UKX52" s="20"/>
      <c r="UKY52" s="20"/>
      <c r="UKZ52" s="20"/>
      <c r="ULA52" s="20"/>
      <c r="ULB52" s="20"/>
      <c r="ULC52" s="20"/>
      <c r="ULD52" s="20"/>
      <c r="ULE52" s="20"/>
      <c r="ULF52" s="20"/>
      <c r="ULG52" s="20"/>
      <c r="ULH52" s="20"/>
      <c r="ULI52" s="20"/>
      <c r="ULJ52" s="20"/>
      <c r="ULK52" s="20"/>
      <c r="ULL52" s="20"/>
      <c r="ULM52" s="20"/>
      <c r="ULN52" s="20"/>
      <c r="ULO52" s="20"/>
      <c r="ULP52" s="20"/>
      <c r="ULQ52" s="20"/>
      <c r="ULR52" s="20"/>
      <c r="ULS52" s="20"/>
      <c r="ULT52" s="20"/>
      <c r="ULU52" s="20"/>
      <c r="ULV52" s="20"/>
      <c r="ULW52" s="20"/>
      <c r="ULX52" s="20"/>
      <c r="ULY52" s="20"/>
      <c r="ULZ52" s="20"/>
      <c r="UMA52" s="20"/>
      <c r="UMB52" s="20"/>
      <c r="UMC52" s="20"/>
      <c r="UMD52" s="20"/>
      <c r="UME52" s="20"/>
      <c r="UMF52" s="20"/>
      <c r="UMG52" s="20"/>
      <c r="UMH52" s="20"/>
      <c r="UMI52" s="20"/>
      <c r="UMJ52" s="20"/>
      <c r="UMK52" s="20"/>
      <c r="UML52" s="20"/>
      <c r="UMM52" s="20"/>
      <c r="UMN52" s="20"/>
      <c r="UMO52" s="20"/>
      <c r="UMP52" s="20"/>
      <c r="UMQ52" s="20"/>
      <c r="UMR52" s="20"/>
      <c r="UMS52" s="20"/>
      <c r="UMT52" s="20"/>
      <c r="UMU52" s="20"/>
      <c r="UMV52" s="20"/>
      <c r="UMW52" s="20"/>
      <c r="UMX52" s="20"/>
      <c r="UMY52" s="20"/>
      <c r="UMZ52" s="20"/>
      <c r="UNA52" s="20"/>
      <c r="UNB52" s="20"/>
      <c r="UNC52" s="20"/>
      <c r="UND52" s="20"/>
      <c r="UNE52" s="20"/>
      <c r="UNF52" s="20"/>
      <c r="UNG52" s="20"/>
      <c r="UNH52" s="20"/>
      <c r="UNI52" s="20"/>
      <c r="UNJ52" s="20"/>
      <c r="UNK52" s="20"/>
      <c r="UNL52" s="20"/>
      <c r="UNM52" s="20"/>
      <c r="UNN52" s="20"/>
      <c r="UNO52" s="20"/>
      <c r="UNP52" s="20"/>
      <c r="UNQ52" s="20"/>
      <c r="UNR52" s="20"/>
      <c r="UNS52" s="20"/>
      <c r="UNT52" s="20"/>
      <c r="UNU52" s="20"/>
      <c r="UNV52" s="20"/>
      <c r="UNW52" s="20"/>
      <c r="UNX52" s="20"/>
      <c r="UNY52" s="20"/>
      <c r="UNZ52" s="20"/>
      <c r="UOA52" s="20"/>
      <c r="UOB52" s="20"/>
      <c r="UOC52" s="20"/>
      <c r="UOD52" s="20"/>
      <c r="UOE52" s="20"/>
      <c r="UOF52" s="20"/>
      <c r="UOG52" s="20"/>
      <c r="UOH52" s="20"/>
      <c r="UOI52" s="20"/>
      <c r="UOJ52" s="20"/>
      <c r="UOK52" s="20"/>
      <c r="UOL52" s="20"/>
      <c r="UOM52" s="20"/>
      <c r="UON52" s="20"/>
      <c r="UOO52" s="20"/>
      <c r="UOP52" s="20"/>
      <c r="UOQ52" s="20"/>
      <c r="UOR52" s="20"/>
      <c r="UOS52" s="20"/>
      <c r="UOT52" s="20"/>
      <c r="UOU52" s="20"/>
      <c r="UOV52" s="20"/>
      <c r="UOW52" s="20"/>
      <c r="UOX52" s="20"/>
      <c r="UOY52" s="20"/>
      <c r="UOZ52" s="20"/>
      <c r="UPA52" s="20"/>
      <c r="UPB52" s="20"/>
      <c r="UPC52" s="20"/>
      <c r="UPD52" s="20"/>
      <c r="UPE52" s="20"/>
      <c r="UPF52" s="20"/>
      <c r="UPG52" s="20"/>
      <c r="UPH52" s="20"/>
      <c r="UPI52" s="20"/>
      <c r="UPJ52" s="20"/>
      <c r="UPK52" s="20"/>
      <c r="UPL52" s="20"/>
      <c r="UPM52" s="20"/>
      <c r="UPN52" s="20"/>
      <c r="UPO52" s="20"/>
      <c r="UPP52" s="20"/>
      <c r="UPQ52" s="20"/>
      <c r="UPR52" s="20"/>
      <c r="UPS52" s="20"/>
      <c r="UPT52" s="20"/>
      <c r="UPU52" s="20"/>
      <c r="UPV52" s="20"/>
      <c r="UPW52" s="20"/>
      <c r="UPX52" s="20"/>
      <c r="UPY52" s="20"/>
      <c r="UPZ52" s="20"/>
      <c r="UQA52" s="20"/>
      <c r="UQB52" s="20"/>
      <c r="UQC52" s="20"/>
      <c r="UQD52" s="20"/>
      <c r="UQE52" s="20"/>
      <c r="UQF52" s="20"/>
      <c r="UQG52" s="20"/>
      <c r="UQH52" s="20"/>
      <c r="UQI52" s="20"/>
      <c r="UQJ52" s="20"/>
      <c r="UQK52" s="20"/>
      <c r="UQL52" s="20"/>
      <c r="UQM52" s="20"/>
      <c r="UQN52" s="20"/>
      <c r="UQO52" s="20"/>
      <c r="UQP52" s="20"/>
      <c r="UQQ52" s="20"/>
      <c r="UQR52" s="20"/>
      <c r="UQS52" s="20"/>
      <c r="UQT52" s="20"/>
      <c r="UQU52" s="20"/>
      <c r="UQV52" s="20"/>
      <c r="UQW52" s="20"/>
      <c r="UQX52" s="20"/>
      <c r="UQY52" s="20"/>
      <c r="UQZ52" s="20"/>
      <c r="URA52" s="20"/>
      <c r="URB52" s="20"/>
      <c r="URC52" s="20"/>
      <c r="URD52" s="20"/>
      <c r="URE52" s="20"/>
      <c r="URF52" s="20"/>
      <c r="URG52" s="20"/>
      <c r="URH52" s="20"/>
      <c r="URI52" s="20"/>
      <c r="URJ52" s="20"/>
      <c r="URK52" s="20"/>
      <c r="URL52" s="20"/>
      <c r="URM52" s="20"/>
      <c r="URN52" s="20"/>
      <c r="URO52" s="20"/>
      <c r="URP52" s="20"/>
      <c r="URQ52" s="20"/>
      <c r="URR52" s="20"/>
      <c r="URS52" s="20"/>
      <c r="URT52" s="20"/>
      <c r="URU52" s="20"/>
      <c r="URV52" s="20"/>
      <c r="URW52" s="20"/>
      <c r="URX52" s="20"/>
      <c r="URY52" s="20"/>
      <c r="URZ52" s="20"/>
      <c r="USA52" s="20"/>
      <c r="USB52" s="20"/>
      <c r="USC52" s="20"/>
      <c r="USD52" s="20"/>
      <c r="USE52" s="20"/>
      <c r="USF52" s="20"/>
      <c r="USG52" s="20"/>
      <c r="USH52" s="20"/>
      <c r="USI52" s="20"/>
      <c r="USJ52" s="20"/>
      <c r="USK52" s="20"/>
      <c r="USL52" s="20"/>
      <c r="USM52" s="20"/>
      <c r="USN52" s="20"/>
      <c r="USO52" s="20"/>
      <c r="USP52" s="20"/>
      <c r="USQ52" s="20"/>
      <c r="USR52" s="20"/>
      <c r="USS52" s="20"/>
      <c r="UST52" s="20"/>
      <c r="USU52" s="20"/>
      <c r="USV52" s="20"/>
      <c r="USW52" s="20"/>
      <c r="USX52" s="20"/>
      <c r="USY52" s="20"/>
      <c r="USZ52" s="20"/>
      <c r="UTA52" s="20"/>
      <c r="UTB52" s="20"/>
      <c r="UTC52" s="20"/>
      <c r="UTD52" s="20"/>
      <c r="UTE52" s="20"/>
      <c r="UTF52" s="20"/>
      <c r="UTG52" s="20"/>
      <c r="UTH52" s="20"/>
      <c r="UTI52" s="20"/>
      <c r="UTJ52" s="20"/>
      <c r="UTK52" s="20"/>
      <c r="UTL52" s="20"/>
      <c r="UTM52" s="20"/>
      <c r="UTN52" s="20"/>
      <c r="UTO52" s="20"/>
      <c r="UTP52" s="20"/>
      <c r="UTQ52" s="20"/>
      <c r="UTR52" s="20"/>
      <c r="UTS52" s="20"/>
      <c r="UTT52" s="20"/>
      <c r="UTU52" s="20"/>
      <c r="UTV52" s="20"/>
      <c r="UTW52" s="20"/>
      <c r="UTX52" s="20"/>
      <c r="UTY52" s="20"/>
      <c r="UTZ52" s="20"/>
      <c r="UUA52" s="20"/>
      <c r="UUB52" s="20"/>
      <c r="UUC52" s="20"/>
      <c r="UUD52" s="20"/>
      <c r="UUE52" s="20"/>
      <c r="UUF52" s="20"/>
      <c r="UUG52" s="20"/>
      <c r="UUH52" s="20"/>
      <c r="UUI52" s="20"/>
      <c r="UUJ52" s="20"/>
      <c r="UUK52" s="20"/>
      <c r="UUL52" s="20"/>
      <c r="UUM52" s="20"/>
      <c r="UUN52" s="20"/>
      <c r="UUO52" s="20"/>
      <c r="UUP52" s="20"/>
      <c r="UUQ52" s="20"/>
      <c r="UUR52" s="20"/>
      <c r="UUS52" s="20"/>
      <c r="UUT52" s="20"/>
      <c r="UUU52" s="20"/>
      <c r="UUV52" s="20"/>
      <c r="UUW52" s="20"/>
      <c r="UUX52" s="20"/>
      <c r="UUY52" s="20"/>
      <c r="UUZ52" s="20"/>
      <c r="UVA52" s="20"/>
      <c r="UVB52" s="20"/>
      <c r="UVC52" s="20"/>
      <c r="UVD52" s="20"/>
      <c r="UVE52" s="20"/>
      <c r="UVF52" s="20"/>
      <c r="UVG52" s="20"/>
      <c r="UVH52" s="20"/>
      <c r="UVI52" s="20"/>
      <c r="UVJ52" s="20"/>
      <c r="UVK52" s="20"/>
      <c r="UVL52" s="20"/>
      <c r="UVM52" s="20"/>
      <c r="UVN52" s="20"/>
      <c r="UVO52" s="20"/>
      <c r="UVP52" s="20"/>
      <c r="UVQ52" s="20"/>
      <c r="UVR52" s="20"/>
      <c r="UVS52" s="20"/>
      <c r="UVT52" s="20"/>
      <c r="UVU52" s="20"/>
      <c r="UVV52" s="20"/>
      <c r="UVW52" s="20"/>
      <c r="UVX52" s="20"/>
      <c r="UVY52" s="20"/>
      <c r="UVZ52" s="20"/>
      <c r="UWA52" s="20"/>
      <c r="UWB52" s="20"/>
      <c r="UWC52" s="20"/>
      <c r="UWD52" s="20"/>
      <c r="UWE52" s="20"/>
      <c r="UWF52" s="20"/>
      <c r="UWG52" s="20"/>
      <c r="UWH52" s="20"/>
      <c r="UWI52" s="20"/>
      <c r="UWJ52" s="20"/>
      <c r="UWK52" s="20"/>
      <c r="UWL52" s="20"/>
      <c r="UWM52" s="20"/>
      <c r="UWN52" s="20"/>
      <c r="UWO52" s="20"/>
      <c r="UWP52" s="20"/>
      <c r="UWQ52" s="20"/>
      <c r="UWR52" s="20"/>
      <c r="UWS52" s="20"/>
      <c r="UWT52" s="20"/>
      <c r="UWU52" s="20"/>
      <c r="UWV52" s="20"/>
      <c r="UWW52" s="20"/>
      <c r="UWX52" s="20"/>
      <c r="UWY52" s="20"/>
      <c r="UWZ52" s="20"/>
      <c r="UXA52" s="20"/>
      <c r="UXB52" s="20"/>
      <c r="UXC52" s="20"/>
      <c r="UXD52" s="20"/>
      <c r="UXE52" s="20"/>
      <c r="UXF52" s="20"/>
      <c r="UXG52" s="20"/>
      <c r="UXH52" s="20"/>
      <c r="UXI52" s="20"/>
      <c r="UXJ52" s="20"/>
      <c r="UXK52" s="20"/>
      <c r="UXL52" s="20"/>
      <c r="UXM52" s="20"/>
      <c r="UXN52" s="20"/>
      <c r="UXO52" s="20"/>
      <c r="UXP52" s="20"/>
      <c r="UXQ52" s="20"/>
      <c r="UXR52" s="20"/>
      <c r="UXS52" s="20"/>
      <c r="UXT52" s="20"/>
      <c r="UXU52" s="20"/>
      <c r="UXV52" s="20"/>
      <c r="UXW52" s="20"/>
      <c r="UXX52" s="20"/>
      <c r="UXY52" s="20"/>
      <c r="UXZ52" s="20"/>
      <c r="UYA52" s="20"/>
      <c r="UYB52" s="20"/>
      <c r="UYC52" s="20"/>
      <c r="UYD52" s="20"/>
      <c r="UYE52" s="20"/>
      <c r="UYF52" s="20"/>
      <c r="UYG52" s="20"/>
      <c r="UYH52" s="20"/>
      <c r="UYI52" s="20"/>
      <c r="UYJ52" s="20"/>
      <c r="UYK52" s="20"/>
      <c r="UYL52" s="20"/>
      <c r="UYM52" s="20"/>
      <c r="UYN52" s="20"/>
      <c r="UYO52" s="20"/>
      <c r="UYP52" s="20"/>
      <c r="UYQ52" s="20"/>
      <c r="UYR52" s="20"/>
      <c r="UYS52" s="20"/>
      <c r="UYT52" s="20"/>
      <c r="UYU52" s="20"/>
      <c r="UYV52" s="20"/>
      <c r="UYW52" s="20"/>
      <c r="UYX52" s="20"/>
      <c r="UYY52" s="20"/>
      <c r="UYZ52" s="20"/>
      <c r="UZA52" s="20"/>
      <c r="UZB52" s="20"/>
      <c r="UZC52" s="20"/>
      <c r="UZD52" s="20"/>
      <c r="UZE52" s="20"/>
      <c r="UZF52" s="20"/>
      <c r="UZG52" s="20"/>
      <c r="UZH52" s="20"/>
      <c r="UZI52" s="20"/>
      <c r="UZJ52" s="20"/>
      <c r="UZK52" s="20"/>
      <c r="UZL52" s="20"/>
      <c r="UZM52" s="20"/>
      <c r="UZN52" s="20"/>
      <c r="UZO52" s="20"/>
      <c r="UZP52" s="20"/>
      <c r="UZQ52" s="20"/>
      <c r="UZR52" s="20"/>
      <c r="UZS52" s="20"/>
      <c r="UZT52" s="20"/>
      <c r="UZU52" s="20"/>
      <c r="UZV52" s="20"/>
      <c r="UZW52" s="20"/>
      <c r="UZX52" s="20"/>
      <c r="UZY52" s="20"/>
      <c r="UZZ52" s="20"/>
      <c r="VAA52" s="20"/>
      <c r="VAB52" s="20"/>
      <c r="VAC52" s="20"/>
      <c r="VAD52" s="20"/>
      <c r="VAE52" s="20"/>
      <c r="VAF52" s="20"/>
      <c r="VAG52" s="20"/>
      <c r="VAH52" s="20"/>
      <c r="VAI52" s="20"/>
      <c r="VAJ52" s="20"/>
      <c r="VAK52" s="20"/>
      <c r="VAL52" s="20"/>
      <c r="VAM52" s="20"/>
      <c r="VAN52" s="20"/>
      <c r="VAO52" s="20"/>
      <c r="VAP52" s="20"/>
      <c r="VAQ52" s="20"/>
      <c r="VAR52" s="20"/>
      <c r="VAS52" s="20"/>
      <c r="VAT52" s="20"/>
      <c r="VAU52" s="20"/>
      <c r="VAV52" s="20"/>
      <c r="VAW52" s="20"/>
      <c r="VAX52" s="20"/>
      <c r="VAY52" s="20"/>
      <c r="VAZ52" s="20"/>
      <c r="VBA52" s="20"/>
      <c r="VBB52" s="20"/>
      <c r="VBC52" s="20"/>
      <c r="VBD52" s="20"/>
      <c r="VBE52" s="20"/>
      <c r="VBF52" s="20"/>
      <c r="VBG52" s="20"/>
      <c r="VBH52" s="20"/>
      <c r="VBI52" s="20"/>
      <c r="VBJ52" s="20"/>
      <c r="VBK52" s="20"/>
      <c r="VBL52" s="20"/>
      <c r="VBM52" s="20"/>
      <c r="VBN52" s="20"/>
      <c r="VBO52" s="20"/>
      <c r="VBP52" s="20"/>
      <c r="VBQ52" s="20"/>
      <c r="VBR52" s="20"/>
      <c r="VBS52" s="20"/>
      <c r="VBT52" s="20"/>
      <c r="VBU52" s="20"/>
      <c r="VBV52" s="20"/>
      <c r="VBW52" s="20"/>
      <c r="VBX52" s="20"/>
      <c r="VBY52" s="20"/>
      <c r="VBZ52" s="20"/>
      <c r="VCA52" s="20"/>
      <c r="VCB52" s="20"/>
      <c r="VCC52" s="20"/>
      <c r="VCD52" s="20"/>
      <c r="VCE52" s="20"/>
      <c r="VCF52" s="20"/>
      <c r="VCG52" s="20"/>
      <c r="VCH52" s="20"/>
      <c r="VCI52" s="20"/>
      <c r="VCJ52" s="20"/>
      <c r="VCK52" s="20"/>
      <c r="VCL52" s="20"/>
      <c r="VCM52" s="20"/>
      <c r="VCN52" s="20"/>
      <c r="VCO52" s="20"/>
      <c r="VCP52" s="20"/>
      <c r="VCQ52" s="20"/>
      <c r="VCR52" s="20"/>
      <c r="VCS52" s="20"/>
      <c r="VCT52" s="20"/>
      <c r="VCU52" s="20"/>
      <c r="VCV52" s="20"/>
      <c r="VCW52" s="20"/>
      <c r="VCX52" s="20"/>
      <c r="VCY52" s="20"/>
      <c r="VCZ52" s="20"/>
      <c r="VDA52" s="20"/>
      <c r="VDB52" s="20"/>
      <c r="VDC52" s="20"/>
      <c r="VDD52" s="20"/>
      <c r="VDE52" s="20"/>
      <c r="VDF52" s="20"/>
      <c r="VDG52" s="20"/>
      <c r="VDH52" s="20"/>
      <c r="VDI52" s="20"/>
      <c r="VDJ52" s="20"/>
      <c r="VDK52" s="20"/>
      <c r="VDL52" s="20"/>
      <c r="VDM52" s="20"/>
      <c r="VDN52" s="20"/>
      <c r="VDO52" s="20"/>
      <c r="VDP52" s="20"/>
      <c r="VDQ52" s="20"/>
      <c r="VDR52" s="20"/>
      <c r="VDS52" s="20"/>
      <c r="VDT52" s="20"/>
      <c r="VDU52" s="20"/>
      <c r="VDV52" s="20"/>
      <c r="VDW52" s="20"/>
      <c r="VDX52" s="20"/>
      <c r="VDY52" s="20"/>
      <c r="VDZ52" s="20"/>
      <c r="VEA52" s="20"/>
      <c r="VEB52" s="20"/>
      <c r="VEC52" s="20"/>
      <c r="VED52" s="20"/>
      <c r="VEE52" s="20"/>
      <c r="VEF52" s="20"/>
      <c r="VEG52" s="20"/>
      <c r="VEH52" s="20"/>
      <c r="VEI52" s="20"/>
      <c r="VEJ52" s="20"/>
      <c r="VEK52" s="20"/>
      <c r="VEL52" s="20"/>
      <c r="VEM52" s="20"/>
      <c r="VEN52" s="20"/>
      <c r="VEO52" s="20"/>
      <c r="VEP52" s="20"/>
      <c r="VEQ52" s="20"/>
      <c r="VER52" s="20"/>
      <c r="VES52" s="20"/>
      <c r="VET52" s="20"/>
      <c r="VEU52" s="20"/>
      <c r="VEV52" s="20"/>
      <c r="VEW52" s="20"/>
      <c r="VEX52" s="20"/>
      <c r="VEY52" s="20"/>
      <c r="VEZ52" s="20"/>
      <c r="VFA52" s="20"/>
      <c r="VFB52" s="20"/>
      <c r="VFC52" s="20"/>
      <c r="VFD52" s="20"/>
      <c r="VFE52" s="20"/>
      <c r="VFF52" s="20"/>
      <c r="VFG52" s="20"/>
      <c r="VFH52" s="20"/>
      <c r="VFI52" s="20"/>
      <c r="VFJ52" s="20"/>
      <c r="VFK52" s="20"/>
      <c r="VFL52" s="20"/>
      <c r="VFM52" s="20"/>
      <c r="VFN52" s="20"/>
      <c r="VFO52" s="20"/>
      <c r="VFP52" s="20"/>
      <c r="VFQ52" s="20"/>
      <c r="VFR52" s="20"/>
      <c r="VFS52" s="20"/>
      <c r="VFT52" s="20"/>
      <c r="VFU52" s="20"/>
      <c r="VFV52" s="20"/>
      <c r="VFW52" s="20"/>
      <c r="VFX52" s="20"/>
      <c r="VFY52" s="20"/>
      <c r="VFZ52" s="20"/>
      <c r="VGA52" s="20"/>
      <c r="VGB52" s="20"/>
      <c r="VGC52" s="20"/>
      <c r="VGD52" s="20"/>
      <c r="VGE52" s="20"/>
      <c r="VGF52" s="20"/>
      <c r="VGG52" s="20"/>
      <c r="VGH52" s="20"/>
      <c r="VGI52" s="20"/>
      <c r="VGJ52" s="20"/>
      <c r="VGK52" s="20"/>
      <c r="VGL52" s="20"/>
      <c r="VGM52" s="20"/>
      <c r="VGN52" s="20"/>
      <c r="VGO52" s="20"/>
      <c r="VGP52" s="20"/>
      <c r="VGQ52" s="20"/>
      <c r="VGR52" s="20"/>
      <c r="VGS52" s="20"/>
      <c r="VGT52" s="20"/>
      <c r="VGU52" s="20"/>
      <c r="VGV52" s="20"/>
      <c r="VGW52" s="20"/>
      <c r="VGX52" s="20"/>
      <c r="VGY52" s="20"/>
      <c r="VGZ52" s="20"/>
      <c r="VHA52" s="20"/>
      <c r="VHB52" s="20"/>
      <c r="VHC52" s="20"/>
      <c r="VHD52" s="20"/>
      <c r="VHE52" s="20"/>
      <c r="VHF52" s="20"/>
      <c r="VHG52" s="20"/>
      <c r="VHH52" s="20"/>
      <c r="VHI52" s="20"/>
      <c r="VHJ52" s="20"/>
      <c r="VHK52" s="20"/>
      <c r="VHL52" s="20"/>
      <c r="VHM52" s="20"/>
      <c r="VHN52" s="20"/>
      <c r="VHO52" s="20"/>
      <c r="VHP52" s="20"/>
      <c r="VHQ52" s="20"/>
      <c r="VHR52" s="20"/>
      <c r="VHS52" s="20"/>
      <c r="VHT52" s="20"/>
      <c r="VHU52" s="20"/>
      <c r="VHV52" s="20"/>
      <c r="VHW52" s="20"/>
      <c r="VHX52" s="20"/>
      <c r="VHY52" s="20"/>
      <c r="VHZ52" s="20"/>
      <c r="VIA52" s="20"/>
      <c r="VIB52" s="20"/>
      <c r="VIC52" s="20"/>
      <c r="VID52" s="20"/>
      <c r="VIE52" s="20"/>
      <c r="VIF52" s="20"/>
      <c r="VIG52" s="20"/>
      <c r="VIH52" s="20"/>
      <c r="VII52" s="20"/>
      <c r="VIJ52" s="20"/>
      <c r="VIK52" s="20"/>
      <c r="VIL52" s="20"/>
      <c r="VIM52" s="20"/>
      <c r="VIN52" s="20"/>
      <c r="VIO52" s="20"/>
      <c r="VIP52" s="20"/>
      <c r="VIQ52" s="20"/>
      <c r="VIR52" s="20"/>
      <c r="VIS52" s="20"/>
      <c r="VIT52" s="20"/>
      <c r="VIU52" s="20"/>
      <c r="VIV52" s="20"/>
      <c r="VIW52" s="20"/>
      <c r="VIX52" s="20"/>
      <c r="VIY52" s="20"/>
      <c r="VIZ52" s="20"/>
      <c r="VJA52" s="20"/>
      <c r="VJB52" s="20"/>
      <c r="VJC52" s="20"/>
      <c r="VJD52" s="20"/>
      <c r="VJE52" s="20"/>
      <c r="VJF52" s="20"/>
      <c r="VJG52" s="20"/>
      <c r="VJH52" s="20"/>
      <c r="VJI52" s="20"/>
      <c r="VJJ52" s="20"/>
      <c r="VJK52" s="20"/>
      <c r="VJL52" s="20"/>
      <c r="VJM52" s="20"/>
      <c r="VJN52" s="20"/>
      <c r="VJO52" s="20"/>
      <c r="VJP52" s="20"/>
      <c r="VJQ52" s="20"/>
      <c r="VJR52" s="20"/>
      <c r="VJS52" s="20"/>
      <c r="VJT52" s="20"/>
      <c r="VJU52" s="20"/>
      <c r="VJV52" s="20"/>
      <c r="VJW52" s="20"/>
      <c r="VJX52" s="20"/>
      <c r="VJY52" s="20"/>
      <c r="VJZ52" s="20"/>
      <c r="VKA52" s="20"/>
      <c r="VKB52" s="20"/>
      <c r="VKC52" s="20"/>
      <c r="VKD52" s="20"/>
      <c r="VKE52" s="20"/>
      <c r="VKF52" s="20"/>
      <c r="VKG52" s="20"/>
      <c r="VKH52" s="20"/>
      <c r="VKI52" s="20"/>
      <c r="VKJ52" s="20"/>
      <c r="VKK52" s="20"/>
      <c r="VKL52" s="20"/>
      <c r="VKM52" s="20"/>
      <c r="VKN52" s="20"/>
      <c r="VKO52" s="20"/>
      <c r="VKP52" s="20"/>
      <c r="VKQ52" s="20"/>
      <c r="VKR52" s="20"/>
      <c r="VKS52" s="20"/>
      <c r="VKT52" s="20"/>
      <c r="VKU52" s="20"/>
      <c r="VKV52" s="20"/>
      <c r="VKW52" s="20"/>
      <c r="VKX52" s="20"/>
      <c r="VKY52" s="20"/>
      <c r="VKZ52" s="20"/>
      <c r="VLA52" s="20"/>
      <c r="VLB52" s="20"/>
      <c r="VLC52" s="20"/>
      <c r="VLD52" s="20"/>
      <c r="VLE52" s="20"/>
      <c r="VLF52" s="20"/>
      <c r="VLG52" s="20"/>
      <c r="VLH52" s="20"/>
      <c r="VLI52" s="20"/>
      <c r="VLJ52" s="20"/>
      <c r="VLK52" s="20"/>
      <c r="VLL52" s="20"/>
      <c r="VLM52" s="20"/>
      <c r="VLN52" s="20"/>
      <c r="VLO52" s="20"/>
      <c r="VLP52" s="20"/>
      <c r="VLQ52" s="20"/>
      <c r="VLR52" s="20"/>
      <c r="VLS52" s="20"/>
      <c r="VLT52" s="20"/>
      <c r="VLU52" s="20"/>
      <c r="VLV52" s="20"/>
      <c r="VLW52" s="20"/>
      <c r="VLX52" s="20"/>
      <c r="VLY52" s="20"/>
      <c r="VLZ52" s="20"/>
      <c r="VMA52" s="20"/>
      <c r="VMB52" s="20"/>
      <c r="VMC52" s="20"/>
      <c r="VMD52" s="20"/>
      <c r="VME52" s="20"/>
      <c r="VMF52" s="20"/>
      <c r="VMG52" s="20"/>
      <c r="VMH52" s="20"/>
      <c r="VMI52" s="20"/>
      <c r="VMJ52" s="20"/>
      <c r="VMK52" s="20"/>
      <c r="VML52" s="20"/>
      <c r="VMM52" s="20"/>
      <c r="VMN52" s="20"/>
      <c r="VMO52" s="20"/>
      <c r="VMP52" s="20"/>
      <c r="VMQ52" s="20"/>
      <c r="VMR52" s="20"/>
      <c r="VMS52" s="20"/>
      <c r="VMT52" s="20"/>
      <c r="VMU52" s="20"/>
      <c r="VMV52" s="20"/>
      <c r="VMW52" s="20"/>
      <c r="VMX52" s="20"/>
      <c r="VMY52" s="20"/>
      <c r="VMZ52" s="20"/>
      <c r="VNA52" s="20"/>
      <c r="VNB52" s="20"/>
      <c r="VNC52" s="20"/>
      <c r="VND52" s="20"/>
      <c r="VNE52" s="20"/>
      <c r="VNF52" s="20"/>
      <c r="VNG52" s="20"/>
      <c r="VNH52" s="20"/>
      <c r="VNI52" s="20"/>
      <c r="VNJ52" s="20"/>
      <c r="VNK52" s="20"/>
      <c r="VNL52" s="20"/>
      <c r="VNM52" s="20"/>
      <c r="VNN52" s="20"/>
      <c r="VNO52" s="20"/>
      <c r="VNP52" s="20"/>
      <c r="VNQ52" s="20"/>
      <c r="VNR52" s="20"/>
      <c r="VNS52" s="20"/>
      <c r="VNT52" s="20"/>
      <c r="VNU52" s="20"/>
      <c r="VNV52" s="20"/>
      <c r="VNW52" s="20"/>
      <c r="VNX52" s="20"/>
      <c r="VNY52" s="20"/>
      <c r="VNZ52" s="20"/>
      <c r="VOA52" s="20"/>
      <c r="VOB52" s="20"/>
      <c r="VOC52" s="20"/>
      <c r="VOD52" s="20"/>
      <c r="VOE52" s="20"/>
      <c r="VOF52" s="20"/>
      <c r="VOG52" s="20"/>
      <c r="VOH52" s="20"/>
      <c r="VOI52" s="20"/>
      <c r="VOJ52" s="20"/>
      <c r="VOK52" s="20"/>
      <c r="VOL52" s="20"/>
      <c r="VOM52" s="20"/>
      <c r="VON52" s="20"/>
      <c r="VOO52" s="20"/>
      <c r="VOP52" s="20"/>
      <c r="VOQ52" s="20"/>
      <c r="VOR52" s="20"/>
      <c r="VOS52" s="20"/>
      <c r="VOT52" s="20"/>
      <c r="VOU52" s="20"/>
      <c r="VOV52" s="20"/>
      <c r="VOW52" s="20"/>
      <c r="VOX52" s="20"/>
      <c r="VOY52" s="20"/>
      <c r="VOZ52" s="20"/>
      <c r="VPA52" s="20"/>
      <c r="VPB52" s="20"/>
      <c r="VPC52" s="20"/>
      <c r="VPD52" s="20"/>
      <c r="VPE52" s="20"/>
      <c r="VPF52" s="20"/>
      <c r="VPG52" s="20"/>
      <c r="VPH52" s="20"/>
      <c r="VPI52" s="20"/>
      <c r="VPJ52" s="20"/>
      <c r="VPK52" s="20"/>
      <c r="VPL52" s="20"/>
      <c r="VPM52" s="20"/>
      <c r="VPN52" s="20"/>
      <c r="VPO52" s="20"/>
      <c r="VPP52" s="20"/>
      <c r="VPQ52" s="20"/>
      <c r="VPR52" s="20"/>
      <c r="VPS52" s="20"/>
      <c r="VPT52" s="20"/>
      <c r="VPU52" s="20"/>
      <c r="VPV52" s="20"/>
      <c r="VPW52" s="20"/>
      <c r="VPX52" s="20"/>
      <c r="VPY52" s="20"/>
      <c r="VPZ52" s="20"/>
      <c r="VQA52" s="20"/>
      <c r="VQB52" s="20"/>
      <c r="VQC52" s="20"/>
      <c r="VQD52" s="20"/>
      <c r="VQE52" s="20"/>
      <c r="VQF52" s="20"/>
      <c r="VQG52" s="20"/>
      <c r="VQH52" s="20"/>
      <c r="VQI52" s="20"/>
      <c r="VQJ52" s="20"/>
      <c r="VQK52" s="20"/>
      <c r="VQL52" s="20"/>
      <c r="VQM52" s="20"/>
      <c r="VQN52" s="20"/>
      <c r="VQO52" s="20"/>
      <c r="VQP52" s="20"/>
      <c r="VQQ52" s="20"/>
      <c r="VQR52" s="20"/>
      <c r="VQS52" s="20"/>
      <c r="VQT52" s="20"/>
      <c r="VQU52" s="20"/>
      <c r="VQV52" s="20"/>
      <c r="VQW52" s="20"/>
      <c r="VQX52" s="20"/>
      <c r="VQY52" s="20"/>
      <c r="VQZ52" s="20"/>
      <c r="VRA52" s="20"/>
      <c r="VRB52" s="20"/>
      <c r="VRC52" s="20"/>
      <c r="VRD52" s="20"/>
      <c r="VRE52" s="20"/>
      <c r="VRF52" s="20"/>
      <c r="VRG52" s="20"/>
      <c r="VRH52" s="20"/>
      <c r="VRI52" s="20"/>
      <c r="VRJ52" s="20"/>
      <c r="VRK52" s="20"/>
      <c r="VRL52" s="20"/>
      <c r="VRM52" s="20"/>
      <c r="VRN52" s="20"/>
      <c r="VRO52" s="20"/>
      <c r="VRP52" s="20"/>
      <c r="VRQ52" s="20"/>
      <c r="VRR52" s="20"/>
      <c r="VRS52" s="20"/>
      <c r="VRT52" s="20"/>
      <c r="VRU52" s="20"/>
      <c r="VRV52" s="20"/>
      <c r="VRW52" s="20"/>
      <c r="VRX52" s="20"/>
      <c r="VRY52" s="20"/>
      <c r="VRZ52" s="20"/>
      <c r="VSA52" s="20"/>
      <c r="VSB52" s="20"/>
      <c r="VSC52" s="20"/>
      <c r="VSD52" s="20"/>
      <c r="VSE52" s="20"/>
      <c r="VSF52" s="20"/>
      <c r="VSG52" s="20"/>
      <c r="VSH52" s="20"/>
      <c r="VSI52" s="20"/>
      <c r="VSJ52" s="20"/>
      <c r="VSK52" s="20"/>
      <c r="VSL52" s="20"/>
      <c r="VSM52" s="20"/>
      <c r="VSN52" s="20"/>
      <c r="VSO52" s="20"/>
      <c r="VSP52" s="20"/>
      <c r="VSQ52" s="20"/>
      <c r="VSR52" s="20"/>
      <c r="VSS52" s="20"/>
      <c r="VST52" s="20"/>
      <c r="VSU52" s="20"/>
      <c r="VSV52" s="20"/>
      <c r="VSW52" s="20"/>
      <c r="VSX52" s="20"/>
      <c r="VSY52" s="20"/>
      <c r="VSZ52" s="20"/>
      <c r="VTA52" s="20"/>
      <c r="VTB52" s="20"/>
      <c r="VTC52" s="20"/>
      <c r="VTD52" s="20"/>
      <c r="VTE52" s="20"/>
      <c r="VTF52" s="20"/>
      <c r="VTG52" s="20"/>
      <c r="VTH52" s="20"/>
      <c r="VTI52" s="20"/>
      <c r="VTJ52" s="20"/>
      <c r="VTK52" s="20"/>
      <c r="VTL52" s="20"/>
      <c r="VTM52" s="20"/>
      <c r="VTN52" s="20"/>
      <c r="VTO52" s="20"/>
      <c r="VTP52" s="20"/>
      <c r="VTQ52" s="20"/>
      <c r="VTR52" s="20"/>
      <c r="VTS52" s="20"/>
      <c r="VTT52" s="20"/>
      <c r="VTU52" s="20"/>
      <c r="VTV52" s="20"/>
      <c r="VTW52" s="20"/>
      <c r="VTX52" s="20"/>
      <c r="VTY52" s="20"/>
      <c r="VTZ52" s="20"/>
      <c r="VUA52" s="20"/>
      <c r="VUB52" s="20"/>
      <c r="VUC52" s="20"/>
      <c r="VUD52" s="20"/>
      <c r="VUE52" s="20"/>
      <c r="VUF52" s="20"/>
      <c r="VUG52" s="20"/>
      <c r="VUH52" s="20"/>
      <c r="VUI52" s="20"/>
      <c r="VUJ52" s="20"/>
      <c r="VUK52" s="20"/>
      <c r="VUL52" s="20"/>
      <c r="VUM52" s="20"/>
      <c r="VUN52" s="20"/>
      <c r="VUO52" s="20"/>
      <c r="VUP52" s="20"/>
      <c r="VUQ52" s="20"/>
      <c r="VUR52" s="20"/>
      <c r="VUS52" s="20"/>
      <c r="VUT52" s="20"/>
      <c r="VUU52" s="20"/>
      <c r="VUV52" s="20"/>
      <c r="VUW52" s="20"/>
      <c r="VUX52" s="20"/>
      <c r="VUY52" s="20"/>
      <c r="VUZ52" s="20"/>
      <c r="VVA52" s="20"/>
      <c r="VVB52" s="20"/>
      <c r="VVC52" s="20"/>
      <c r="VVD52" s="20"/>
      <c r="VVE52" s="20"/>
      <c r="VVF52" s="20"/>
      <c r="VVG52" s="20"/>
      <c r="VVH52" s="20"/>
      <c r="VVI52" s="20"/>
      <c r="VVJ52" s="20"/>
      <c r="VVK52" s="20"/>
      <c r="VVL52" s="20"/>
      <c r="VVM52" s="20"/>
      <c r="VVN52" s="20"/>
      <c r="VVO52" s="20"/>
      <c r="VVP52" s="20"/>
      <c r="VVQ52" s="20"/>
      <c r="VVR52" s="20"/>
      <c r="VVS52" s="20"/>
      <c r="VVT52" s="20"/>
      <c r="VVU52" s="20"/>
      <c r="VVV52" s="20"/>
      <c r="VVW52" s="20"/>
      <c r="VVX52" s="20"/>
      <c r="VVY52" s="20"/>
      <c r="VVZ52" s="20"/>
      <c r="VWA52" s="20"/>
      <c r="VWB52" s="20"/>
      <c r="VWC52" s="20"/>
      <c r="VWD52" s="20"/>
      <c r="VWE52" s="20"/>
      <c r="VWF52" s="20"/>
      <c r="VWG52" s="20"/>
      <c r="VWH52" s="20"/>
      <c r="VWI52" s="20"/>
      <c r="VWJ52" s="20"/>
      <c r="VWK52" s="20"/>
      <c r="VWL52" s="20"/>
      <c r="VWM52" s="20"/>
      <c r="VWN52" s="20"/>
      <c r="VWO52" s="20"/>
      <c r="VWP52" s="20"/>
      <c r="VWQ52" s="20"/>
      <c r="VWR52" s="20"/>
      <c r="VWS52" s="20"/>
      <c r="VWT52" s="20"/>
      <c r="VWU52" s="20"/>
      <c r="VWV52" s="20"/>
      <c r="VWW52" s="20"/>
      <c r="VWX52" s="20"/>
      <c r="VWY52" s="20"/>
      <c r="VWZ52" s="20"/>
      <c r="VXA52" s="20"/>
      <c r="VXB52" s="20"/>
      <c r="VXC52" s="20"/>
      <c r="VXD52" s="20"/>
      <c r="VXE52" s="20"/>
      <c r="VXF52" s="20"/>
      <c r="VXG52" s="20"/>
      <c r="VXH52" s="20"/>
      <c r="VXI52" s="20"/>
      <c r="VXJ52" s="20"/>
      <c r="VXK52" s="20"/>
      <c r="VXL52" s="20"/>
      <c r="VXM52" s="20"/>
      <c r="VXN52" s="20"/>
      <c r="VXO52" s="20"/>
      <c r="VXP52" s="20"/>
      <c r="VXQ52" s="20"/>
      <c r="VXR52" s="20"/>
      <c r="VXS52" s="20"/>
      <c r="VXT52" s="20"/>
      <c r="VXU52" s="20"/>
      <c r="VXV52" s="20"/>
      <c r="VXW52" s="20"/>
      <c r="VXX52" s="20"/>
      <c r="VXY52" s="20"/>
      <c r="VXZ52" s="20"/>
      <c r="VYA52" s="20"/>
      <c r="VYB52" s="20"/>
      <c r="VYC52" s="20"/>
      <c r="VYD52" s="20"/>
      <c r="VYE52" s="20"/>
      <c r="VYF52" s="20"/>
      <c r="VYG52" s="20"/>
      <c r="VYH52" s="20"/>
      <c r="VYI52" s="20"/>
      <c r="VYJ52" s="20"/>
      <c r="VYK52" s="20"/>
      <c r="VYL52" s="20"/>
      <c r="VYM52" s="20"/>
      <c r="VYN52" s="20"/>
      <c r="VYO52" s="20"/>
      <c r="VYP52" s="20"/>
      <c r="VYQ52" s="20"/>
      <c r="VYR52" s="20"/>
      <c r="VYS52" s="20"/>
      <c r="VYT52" s="20"/>
      <c r="VYU52" s="20"/>
      <c r="VYV52" s="20"/>
      <c r="VYW52" s="20"/>
      <c r="VYX52" s="20"/>
      <c r="VYY52" s="20"/>
      <c r="VYZ52" s="20"/>
      <c r="VZA52" s="20"/>
      <c r="VZB52" s="20"/>
      <c r="VZC52" s="20"/>
      <c r="VZD52" s="20"/>
      <c r="VZE52" s="20"/>
      <c r="VZF52" s="20"/>
      <c r="VZG52" s="20"/>
      <c r="VZH52" s="20"/>
      <c r="VZI52" s="20"/>
      <c r="VZJ52" s="20"/>
      <c r="VZK52" s="20"/>
      <c r="VZL52" s="20"/>
      <c r="VZM52" s="20"/>
      <c r="VZN52" s="20"/>
      <c r="VZO52" s="20"/>
      <c r="VZP52" s="20"/>
      <c r="VZQ52" s="20"/>
      <c r="VZR52" s="20"/>
      <c r="VZS52" s="20"/>
      <c r="VZT52" s="20"/>
      <c r="VZU52" s="20"/>
      <c r="VZV52" s="20"/>
      <c r="VZW52" s="20"/>
      <c r="VZX52" s="20"/>
      <c r="VZY52" s="20"/>
      <c r="VZZ52" s="20"/>
      <c r="WAA52" s="20"/>
      <c r="WAB52" s="20"/>
      <c r="WAC52" s="20"/>
      <c r="WAD52" s="20"/>
      <c r="WAE52" s="20"/>
      <c r="WAF52" s="20"/>
      <c r="WAG52" s="20"/>
      <c r="WAH52" s="20"/>
      <c r="WAI52" s="20"/>
      <c r="WAJ52" s="20"/>
      <c r="WAK52" s="20"/>
      <c r="WAL52" s="20"/>
      <c r="WAM52" s="20"/>
      <c r="WAN52" s="20"/>
      <c r="WAO52" s="20"/>
      <c r="WAP52" s="20"/>
      <c r="WAQ52" s="20"/>
      <c r="WAR52" s="20"/>
      <c r="WAS52" s="20"/>
      <c r="WAT52" s="20"/>
      <c r="WAU52" s="20"/>
      <c r="WAV52" s="20"/>
      <c r="WAW52" s="20"/>
      <c r="WAX52" s="20"/>
      <c r="WAY52" s="20"/>
      <c r="WAZ52" s="20"/>
      <c r="WBA52" s="20"/>
      <c r="WBB52" s="20"/>
      <c r="WBC52" s="20"/>
      <c r="WBD52" s="20"/>
      <c r="WBE52" s="20"/>
      <c r="WBF52" s="20"/>
      <c r="WBG52" s="20"/>
      <c r="WBH52" s="20"/>
      <c r="WBI52" s="20"/>
      <c r="WBJ52" s="20"/>
      <c r="WBK52" s="20"/>
      <c r="WBL52" s="20"/>
      <c r="WBM52" s="20"/>
      <c r="WBN52" s="20"/>
      <c r="WBO52" s="20"/>
      <c r="WBP52" s="20"/>
      <c r="WBQ52" s="20"/>
      <c r="WBR52" s="20"/>
      <c r="WBS52" s="20"/>
      <c r="WBT52" s="20"/>
      <c r="WBU52" s="20"/>
      <c r="WBV52" s="20"/>
      <c r="WBW52" s="20"/>
      <c r="WBX52" s="20"/>
      <c r="WBY52" s="20"/>
      <c r="WBZ52" s="20"/>
      <c r="WCA52" s="20"/>
      <c r="WCB52" s="20"/>
      <c r="WCC52" s="20"/>
      <c r="WCD52" s="20"/>
      <c r="WCE52" s="20"/>
      <c r="WCF52" s="20"/>
      <c r="WCG52" s="20"/>
      <c r="WCH52" s="20"/>
      <c r="WCI52" s="20"/>
      <c r="WCJ52" s="20"/>
      <c r="WCK52" s="20"/>
      <c r="WCL52" s="20"/>
      <c r="WCM52" s="20"/>
      <c r="WCN52" s="20"/>
      <c r="WCO52" s="20"/>
      <c r="WCP52" s="20"/>
      <c r="WCQ52" s="20"/>
      <c r="WCR52" s="20"/>
      <c r="WCS52" s="20"/>
      <c r="WCT52" s="20"/>
      <c r="WCU52" s="20"/>
      <c r="WCV52" s="20"/>
      <c r="WCW52" s="20"/>
      <c r="WCX52" s="20"/>
      <c r="WCY52" s="20"/>
      <c r="WCZ52" s="20"/>
      <c r="WDA52" s="20"/>
      <c r="WDB52" s="20"/>
      <c r="WDC52" s="20"/>
      <c r="WDD52" s="20"/>
      <c r="WDE52" s="20"/>
      <c r="WDF52" s="20"/>
      <c r="WDG52" s="20"/>
      <c r="WDH52" s="20"/>
      <c r="WDI52" s="20"/>
      <c r="WDJ52" s="20"/>
      <c r="WDK52" s="20"/>
      <c r="WDL52" s="20"/>
      <c r="WDM52" s="20"/>
      <c r="WDN52" s="20"/>
      <c r="WDO52" s="20"/>
      <c r="WDP52" s="20"/>
      <c r="WDQ52" s="20"/>
      <c r="WDR52" s="20"/>
      <c r="WDS52" s="20"/>
      <c r="WDT52" s="20"/>
      <c r="WDU52" s="20"/>
      <c r="WDV52" s="20"/>
      <c r="WDW52" s="20"/>
      <c r="WDX52" s="20"/>
      <c r="WDY52" s="20"/>
      <c r="WDZ52" s="20"/>
      <c r="WEA52" s="20"/>
      <c r="WEB52" s="20"/>
      <c r="WEC52" s="20"/>
      <c r="WED52" s="20"/>
      <c r="WEE52" s="20"/>
      <c r="WEF52" s="20"/>
      <c r="WEG52" s="20"/>
      <c r="WEH52" s="20"/>
      <c r="WEI52" s="20"/>
      <c r="WEJ52" s="20"/>
      <c r="WEK52" s="20"/>
      <c r="WEL52" s="20"/>
      <c r="WEM52" s="20"/>
      <c r="WEN52" s="20"/>
      <c r="WEO52" s="20"/>
      <c r="WEP52" s="20"/>
      <c r="WEQ52" s="20"/>
      <c r="WER52" s="20"/>
      <c r="WES52" s="20"/>
      <c r="WET52" s="20"/>
      <c r="WEU52" s="20"/>
      <c r="WEV52" s="20"/>
      <c r="WEW52" s="20"/>
      <c r="WEX52" s="20"/>
      <c r="WEY52" s="20"/>
      <c r="WEZ52" s="20"/>
      <c r="WFA52" s="20"/>
      <c r="WFB52" s="20"/>
      <c r="WFC52" s="20"/>
      <c r="WFD52" s="20"/>
      <c r="WFE52" s="20"/>
      <c r="WFF52" s="20"/>
      <c r="WFG52" s="20"/>
      <c r="WFH52" s="20"/>
      <c r="WFI52" s="20"/>
      <c r="WFJ52" s="20"/>
      <c r="WFK52" s="20"/>
      <c r="WFL52" s="20"/>
      <c r="WFM52" s="20"/>
      <c r="WFN52" s="20"/>
      <c r="WFO52" s="20"/>
      <c r="WFP52" s="20"/>
      <c r="WFQ52" s="20"/>
      <c r="WFR52" s="20"/>
      <c r="WFS52" s="20"/>
      <c r="WFT52" s="20"/>
      <c r="WFU52" s="20"/>
      <c r="WFV52" s="20"/>
      <c r="WFW52" s="20"/>
      <c r="WFX52" s="20"/>
      <c r="WFY52" s="20"/>
      <c r="WFZ52" s="20"/>
      <c r="WGA52" s="20"/>
      <c r="WGB52" s="20"/>
      <c r="WGC52" s="20"/>
      <c r="WGD52" s="20"/>
      <c r="WGE52" s="20"/>
      <c r="WGF52" s="20"/>
      <c r="WGG52" s="20"/>
      <c r="WGH52" s="20"/>
      <c r="WGI52" s="20"/>
      <c r="WGJ52" s="20"/>
      <c r="WGK52" s="20"/>
      <c r="WGL52" s="20"/>
      <c r="WGM52" s="20"/>
      <c r="WGN52" s="20"/>
      <c r="WGO52" s="20"/>
      <c r="WGP52" s="20"/>
      <c r="WGQ52" s="20"/>
      <c r="WGR52" s="20"/>
      <c r="WGS52" s="20"/>
      <c r="WGT52" s="20"/>
      <c r="WGU52" s="20"/>
      <c r="WGV52" s="20"/>
      <c r="WGW52" s="20"/>
      <c r="WGX52" s="20"/>
      <c r="WGY52" s="20"/>
      <c r="WGZ52" s="20"/>
      <c r="WHA52" s="20"/>
      <c r="WHB52" s="20"/>
      <c r="WHC52" s="20"/>
      <c r="WHD52" s="20"/>
      <c r="WHE52" s="20"/>
      <c r="WHF52" s="20"/>
      <c r="WHG52" s="20"/>
      <c r="WHH52" s="20"/>
      <c r="WHI52" s="20"/>
      <c r="WHJ52" s="20"/>
      <c r="WHK52" s="20"/>
      <c r="WHL52" s="20"/>
      <c r="WHM52" s="20"/>
      <c r="WHN52" s="20"/>
      <c r="WHO52" s="20"/>
      <c r="WHP52" s="20"/>
      <c r="WHQ52" s="20"/>
      <c r="WHR52" s="20"/>
      <c r="WHS52" s="20"/>
      <c r="WHT52" s="20"/>
      <c r="WHU52" s="20"/>
      <c r="WHV52" s="20"/>
      <c r="WHW52" s="20"/>
      <c r="WHX52" s="20"/>
      <c r="WHY52" s="20"/>
      <c r="WHZ52" s="20"/>
      <c r="WIA52" s="20"/>
      <c r="WIB52" s="20"/>
      <c r="WIC52" s="20"/>
      <c r="WID52" s="20"/>
      <c r="WIE52" s="20"/>
      <c r="WIF52" s="20"/>
      <c r="WIG52" s="20"/>
      <c r="WIH52" s="20"/>
      <c r="WII52" s="20"/>
      <c r="WIJ52" s="20"/>
      <c r="WIK52" s="20"/>
      <c r="WIL52" s="20"/>
      <c r="WIM52" s="20"/>
      <c r="WIN52" s="20"/>
      <c r="WIO52" s="20"/>
      <c r="WIP52" s="20"/>
      <c r="WIQ52" s="20"/>
      <c r="WIR52" s="20"/>
      <c r="WIS52" s="20"/>
      <c r="WIT52" s="20"/>
      <c r="WIU52" s="20"/>
      <c r="WIV52" s="20"/>
      <c r="WIW52" s="20"/>
      <c r="WIX52" s="20"/>
      <c r="WIY52" s="20"/>
      <c r="WIZ52" s="20"/>
      <c r="WJA52" s="20"/>
      <c r="WJB52" s="20"/>
      <c r="WJC52" s="20"/>
      <c r="WJD52" s="20"/>
      <c r="WJE52" s="20"/>
      <c r="WJF52" s="20"/>
      <c r="WJG52" s="20"/>
      <c r="WJH52" s="20"/>
      <c r="WJI52" s="20"/>
      <c r="WJJ52" s="20"/>
      <c r="WJK52" s="20"/>
      <c r="WJL52" s="20"/>
      <c r="WJM52" s="20"/>
      <c r="WJN52" s="20"/>
      <c r="WJO52" s="20"/>
      <c r="WJP52" s="20"/>
      <c r="WJQ52" s="20"/>
      <c r="WJR52" s="20"/>
      <c r="WJS52" s="20"/>
      <c r="WJT52" s="20"/>
      <c r="WJU52" s="20"/>
      <c r="WJV52" s="20"/>
      <c r="WJW52" s="20"/>
      <c r="WJX52" s="20"/>
      <c r="WJY52" s="20"/>
      <c r="WJZ52" s="20"/>
      <c r="WKA52" s="20"/>
      <c r="WKB52" s="20"/>
      <c r="WKC52" s="20"/>
      <c r="WKD52" s="20"/>
      <c r="WKE52" s="20"/>
      <c r="WKF52" s="20"/>
      <c r="WKG52" s="20"/>
      <c r="WKH52" s="20"/>
      <c r="WKI52" s="20"/>
      <c r="WKJ52" s="20"/>
      <c r="WKK52" s="20"/>
      <c r="WKL52" s="20"/>
      <c r="WKM52" s="20"/>
      <c r="WKN52" s="20"/>
      <c r="WKO52" s="20"/>
      <c r="WKP52" s="20"/>
      <c r="WKQ52" s="20"/>
      <c r="WKR52" s="20"/>
      <c r="WKS52" s="20"/>
      <c r="WKT52" s="20"/>
      <c r="WKU52" s="20"/>
      <c r="WKV52" s="20"/>
      <c r="WKW52" s="20"/>
      <c r="WKX52" s="20"/>
      <c r="WKY52" s="20"/>
      <c r="WKZ52" s="20"/>
      <c r="WLA52" s="20"/>
      <c r="WLB52" s="20"/>
      <c r="WLC52" s="20"/>
      <c r="WLD52" s="20"/>
      <c r="WLE52" s="20"/>
      <c r="WLF52" s="20"/>
      <c r="WLG52" s="20"/>
      <c r="WLH52" s="20"/>
      <c r="WLI52" s="20"/>
      <c r="WLJ52" s="20"/>
      <c r="WLK52" s="20"/>
      <c r="WLL52" s="20"/>
      <c r="WLM52" s="20"/>
      <c r="WLN52" s="20"/>
      <c r="WLO52" s="20"/>
      <c r="WLP52" s="20"/>
      <c r="WLQ52" s="20"/>
      <c r="WLR52" s="20"/>
      <c r="WLS52" s="20"/>
      <c r="WLT52" s="20"/>
      <c r="WLU52" s="20"/>
      <c r="WLV52" s="20"/>
      <c r="WLW52" s="20"/>
      <c r="WLX52" s="20"/>
      <c r="WLY52" s="20"/>
      <c r="WLZ52" s="20"/>
      <c r="WMA52" s="20"/>
      <c r="WMB52" s="20"/>
      <c r="WMC52" s="20"/>
      <c r="WMD52" s="20"/>
      <c r="WME52" s="20"/>
      <c r="WMF52" s="20"/>
      <c r="WMG52" s="20"/>
      <c r="WMH52" s="20"/>
      <c r="WMI52" s="20"/>
      <c r="WMJ52" s="20"/>
      <c r="WMK52" s="20"/>
      <c r="WML52" s="20"/>
      <c r="WMM52" s="20"/>
      <c r="WMN52" s="20"/>
      <c r="WMO52" s="20"/>
      <c r="WMP52" s="20"/>
      <c r="WMQ52" s="20"/>
      <c r="WMR52" s="20"/>
      <c r="WMS52" s="20"/>
      <c r="WMT52" s="20"/>
      <c r="WMU52" s="20"/>
      <c r="WMV52" s="20"/>
      <c r="WMW52" s="20"/>
      <c r="WMX52" s="20"/>
      <c r="WMY52" s="20"/>
      <c r="WMZ52" s="20"/>
      <c r="WNA52" s="20"/>
      <c r="WNB52" s="20"/>
      <c r="WNC52" s="20"/>
      <c r="WND52" s="20"/>
      <c r="WNE52" s="20"/>
      <c r="WNF52" s="20"/>
      <c r="WNG52" s="20"/>
      <c r="WNH52" s="20"/>
      <c r="WNI52" s="20"/>
      <c r="WNJ52" s="20"/>
      <c r="WNK52" s="20"/>
      <c r="WNL52" s="20"/>
      <c r="WNM52" s="20"/>
      <c r="WNN52" s="20"/>
      <c r="WNO52" s="20"/>
      <c r="WNP52" s="20"/>
      <c r="WNQ52" s="20"/>
      <c r="WNR52" s="20"/>
      <c r="WNS52" s="20"/>
      <c r="WNT52" s="20"/>
      <c r="WNU52" s="20"/>
      <c r="WNV52" s="20"/>
      <c r="WNW52" s="20"/>
      <c r="WNX52" s="20"/>
      <c r="WNY52" s="20"/>
      <c r="WNZ52" s="20"/>
      <c r="WOA52" s="20"/>
      <c r="WOB52" s="20"/>
      <c r="WOC52" s="20"/>
      <c r="WOD52" s="20"/>
      <c r="WOE52" s="20"/>
      <c r="WOF52" s="20"/>
      <c r="WOG52" s="20"/>
      <c r="WOH52" s="20"/>
      <c r="WOI52" s="20"/>
      <c r="WOJ52" s="20"/>
      <c r="WOK52" s="20"/>
      <c r="WOL52" s="20"/>
      <c r="WOM52" s="20"/>
      <c r="WON52" s="20"/>
      <c r="WOO52" s="20"/>
      <c r="WOP52" s="20"/>
      <c r="WOQ52" s="20"/>
      <c r="WOR52" s="20"/>
      <c r="WOS52" s="20"/>
      <c r="WOT52" s="20"/>
      <c r="WOU52" s="20"/>
      <c r="WOV52" s="20"/>
      <c r="WOW52" s="20"/>
      <c r="WOX52" s="20"/>
      <c r="WOY52" s="20"/>
      <c r="WOZ52" s="20"/>
      <c r="WPA52" s="20"/>
      <c r="WPB52" s="20"/>
      <c r="WPC52" s="20"/>
      <c r="WPD52" s="20"/>
      <c r="WPE52" s="20"/>
      <c r="WPF52" s="20"/>
      <c r="WPG52" s="20"/>
      <c r="WPH52" s="20"/>
      <c r="WPI52" s="20"/>
      <c r="WPJ52" s="20"/>
      <c r="WPK52" s="20"/>
      <c r="WPL52" s="20"/>
      <c r="WPM52" s="20"/>
      <c r="WPN52" s="20"/>
      <c r="WPO52" s="20"/>
      <c r="WPP52" s="20"/>
      <c r="WPQ52" s="20"/>
      <c r="WPR52" s="20"/>
      <c r="WPS52" s="20"/>
      <c r="WPT52" s="20"/>
      <c r="WPU52" s="20"/>
      <c r="WPV52" s="20"/>
      <c r="WPW52" s="20"/>
      <c r="WPX52" s="20"/>
      <c r="WPY52" s="20"/>
      <c r="WPZ52" s="20"/>
      <c r="WQA52" s="20"/>
      <c r="WQB52" s="20"/>
      <c r="WQC52" s="20"/>
      <c r="WQD52" s="20"/>
      <c r="WQE52" s="20"/>
      <c r="WQF52" s="20"/>
      <c r="WQG52" s="20"/>
      <c r="WQH52" s="20"/>
      <c r="WQI52" s="20"/>
      <c r="WQJ52" s="20"/>
      <c r="WQK52" s="20"/>
      <c r="WQL52" s="20"/>
      <c r="WQM52" s="20"/>
      <c r="WQN52" s="20"/>
      <c r="WQO52" s="20"/>
      <c r="WQP52" s="20"/>
      <c r="WQQ52" s="20"/>
      <c r="WQR52" s="20"/>
      <c r="WQS52" s="20"/>
      <c r="WQT52" s="20"/>
      <c r="WQU52" s="20"/>
      <c r="WQV52" s="20"/>
      <c r="WQW52" s="20"/>
      <c r="WQX52" s="20"/>
      <c r="WQY52" s="20"/>
      <c r="WQZ52" s="20"/>
      <c r="WRA52" s="20"/>
      <c r="WRB52" s="20"/>
      <c r="WRC52" s="20"/>
      <c r="WRD52" s="20"/>
      <c r="WRE52" s="20"/>
      <c r="WRF52" s="20"/>
      <c r="WRG52" s="20"/>
      <c r="WRH52" s="20"/>
      <c r="WRI52" s="20"/>
      <c r="WRJ52" s="20"/>
      <c r="WRK52" s="20"/>
      <c r="WRL52" s="20"/>
      <c r="WRM52" s="20"/>
      <c r="WRN52" s="20"/>
      <c r="WRO52" s="20"/>
      <c r="WRP52" s="20"/>
      <c r="WRQ52" s="20"/>
      <c r="WRR52" s="20"/>
      <c r="WRS52" s="20"/>
      <c r="WRT52" s="20"/>
      <c r="WRU52" s="20"/>
      <c r="WRV52" s="20"/>
      <c r="WRW52" s="20"/>
      <c r="WRX52" s="20"/>
      <c r="WRY52" s="20"/>
      <c r="WRZ52" s="20"/>
      <c r="WSA52" s="20"/>
      <c r="WSB52" s="20"/>
      <c r="WSC52" s="20"/>
      <c r="WSD52" s="20"/>
      <c r="WSE52" s="20"/>
      <c r="WSF52" s="20"/>
      <c r="WSG52" s="20"/>
      <c r="WSH52" s="20"/>
      <c r="WSI52" s="20"/>
      <c r="WSJ52" s="20"/>
      <c r="WSK52" s="20"/>
      <c r="WSL52" s="20"/>
      <c r="WSM52" s="20"/>
      <c r="WSN52" s="20"/>
      <c r="WSO52" s="20"/>
      <c r="WSP52" s="20"/>
      <c r="WSQ52" s="20"/>
      <c r="WSR52" s="20"/>
      <c r="WSS52" s="20"/>
      <c r="WST52" s="20"/>
      <c r="WSU52" s="20"/>
      <c r="WSV52" s="20"/>
      <c r="WSW52" s="20"/>
      <c r="WSX52" s="20"/>
      <c r="WSY52" s="20"/>
      <c r="WSZ52" s="20"/>
      <c r="WTA52" s="20"/>
      <c r="WTB52" s="20"/>
      <c r="WTC52" s="20"/>
      <c r="WTD52" s="20"/>
      <c r="WTE52" s="20"/>
      <c r="WTF52" s="20"/>
      <c r="WTG52" s="20"/>
      <c r="WTH52" s="20"/>
      <c r="WTI52" s="20"/>
      <c r="WTJ52" s="20"/>
      <c r="WTK52" s="20"/>
      <c r="WTL52" s="20"/>
      <c r="WTM52" s="20"/>
      <c r="WTN52" s="20"/>
      <c r="WTO52" s="20"/>
      <c r="WTP52" s="20"/>
      <c r="WTQ52" s="20"/>
      <c r="WTR52" s="20"/>
      <c r="WTS52" s="20"/>
      <c r="WTT52" s="20"/>
      <c r="WTU52" s="20"/>
      <c r="WTV52" s="20"/>
      <c r="WTW52" s="20"/>
      <c r="WTX52" s="20"/>
      <c r="WTY52" s="20"/>
      <c r="WTZ52" s="20"/>
      <c r="WUA52" s="20"/>
      <c r="WUB52" s="20"/>
      <c r="WUC52" s="20"/>
      <c r="WUD52" s="20"/>
      <c r="WUE52" s="20"/>
      <c r="WUF52" s="20"/>
      <c r="WUG52" s="20"/>
      <c r="WUH52" s="20"/>
      <c r="WUI52" s="20"/>
      <c r="WUJ52" s="20"/>
      <c r="WUK52" s="20"/>
      <c r="WUL52" s="20"/>
      <c r="WUM52" s="20"/>
      <c r="WUN52" s="20"/>
      <c r="WUO52" s="20"/>
      <c r="WUP52" s="20"/>
      <c r="WUQ52" s="20"/>
      <c r="WUR52" s="20"/>
      <c r="WUS52" s="20"/>
      <c r="WUT52" s="20"/>
      <c r="WUU52" s="20"/>
      <c r="WUV52" s="20"/>
      <c r="WUW52" s="20"/>
      <c r="WUX52" s="20"/>
      <c r="WUY52" s="20"/>
      <c r="WUZ52" s="20"/>
      <c r="WVA52" s="20"/>
      <c r="WVB52" s="20"/>
      <c r="WVC52" s="20"/>
      <c r="WVD52" s="20"/>
      <c r="WVE52" s="20"/>
      <c r="WVF52" s="20"/>
      <c r="WVG52" s="20"/>
      <c r="WVH52" s="20"/>
      <c r="WVI52" s="20"/>
      <c r="WVJ52" s="20"/>
      <c r="WVK52" s="20"/>
      <c r="WVL52" s="20"/>
      <c r="WVM52" s="20"/>
      <c r="WVN52" s="20"/>
      <c r="WVO52" s="20"/>
      <c r="WVP52" s="20"/>
      <c r="WVQ52" s="20"/>
      <c r="WVR52" s="20"/>
      <c r="WVS52" s="20"/>
      <c r="WVT52" s="20"/>
      <c r="WVU52" s="20"/>
      <c r="WVV52" s="20"/>
      <c r="WVW52" s="20"/>
      <c r="WVX52" s="20"/>
      <c r="WVY52" s="20"/>
      <c r="WVZ52" s="20"/>
      <c r="WWA52" s="20"/>
      <c r="WWB52" s="20"/>
      <c r="WWC52" s="20"/>
      <c r="WWD52" s="20"/>
      <c r="WWE52" s="20"/>
      <c r="WWF52" s="20"/>
      <c r="WWG52" s="20"/>
      <c r="WWH52" s="20"/>
      <c r="WWI52" s="20"/>
      <c r="WWJ52" s="20"/>
      <c r="WWK52" s="20"/>
      <c r="WWL52" s="20"/>
      <c r="WWM52" s="20"/>
      <c r="WWN52" s="20"/>
      <c r="WWO52" s="20"/>
      <c r="WWP52" s="20"/>
      <c r="WWQ52" s="20"/>
      <c r="WWR52" s="20"/>
      <c r="WWS52" s="20"/>
      <c r="WWT52" s="20"/>
      <c r="WWU52" s="20"/>
      <c r="WWV52" s="20"/>
      <c r="WWW52" s="20"/>
      <c r="WWX52" s="20"/>
      <c r="WWY52" s="20"/>
      <c r="WWZ52" s="20"/>
      <c r="WXA52" s="20"/>
      <c r="WXB52" s="20"/>
      <c r="WXC52" s="20"/>
      <c r="WXD52" s="20"/>
      <c r="WXE52" s="20"/>
      <c r="WXF52" s="20"/>
      <c r="WXG52" s="20"/>
      <c r="WXH52" s="20"/>
      <c r="WXI52" s="20"/>
      <c r="WXJ52" s="20"/>
      <c r="WXK52" s="20"/>
      <c r="WXL52" s="20"/>
      <c r="WXM52" s="20"/>
      <c r="WXN52" s="20"/>
      <c r="WXO52" s="20"/>
      <c r="WXP52" s="20"/>
      <c r="WXQ52" s="20"/>
      <c r="WXR52" s="20"/>
      <c r="WXS52" s="20"/>
      <c r="WXT52" s="20"/>
      <c r="WXU52" s="20"/>
      <c r="WXV52" s="20"/>
      <c r="WXW52" s="20"/>
      <c r="WXX52" s="20"/>
      <c r="WXY52" s="20"/>
      <c r="WXZ52" s="20"/>
      <c r="WYA52" s="20"/>
      <c r="WYB52" s="20"/>
      <c r="WYC52" s="20"/>
      <c r="WYD52" s="20"/>
      <c r="WYE52" s="20"/>
      <c r="WYF52" s="20"/>
      <c r="WYG52" s="20"/>
      <c r="WYH52" s="20"/>
      <c r="WYI52" s="20"/>
      <c r="WYJ52" s="20"/>
      <c r="WYK52" s="20"/>
      <c r="WYL52" s="20"/>
      <c r="WYM52" s="20"/>
      <c r="WYN52" s="20"/>
      <c r="WYO52" s="20"/>
      <c r="WYP52" s="20"/>
      <c r="WYQ52" s="20"/>
      <c r="WYR52" s="20"/>
      <c r="WYS52" s="20"/>
      <c r="WYT52" s="20"/>
      <c r="WYU52" s="20"/>
      <c r="WYV52" s="20"/>
      <c r="WYW52" s="20"/>
      <c r="WYX52" s="20"/>
      <c r="WYY52" s="20"/>
      <c r="WYZ52" s="20"/>
      <c r="WZA52" s="20"/>
      <c r="WZB52" s="20"/>
      <c r="WZC52" s="20"/>
      <c r="WZD52" s="20"/>
      <c r="WZE52" s="20"/>
      <c r="WZF52" s="20"/>
      <c r="WZG52" s="20"/>
      <c r="WZH52" s="20"/>
      <c r="WZI52" s="20"/>
      <c r="WZJ52" s="20"/>
      <c r="WZK52" s="20"/>
      <c r="WZL52" s="20"/>
      <c r="WZM52" s="20"/>
      <c r="WZN52" s="20"/>
      <c r="WZO52" s="20"/>
      <c r="WZP52" s="20"/>
      <c r="WZQ52" s="20"/>
      <c r="WZR52" s="20"/>
      <c r="WZS52" s="20"/>
      <c r="WZT52" s="20"/>
      <c r="WZU52" s="20"/>
      <c r="WZV52" s="20"/>
      <c r="WZW52" s="20"/>
      <c r="WZX52" s="20"/>
      <c r="WZY52" s="20"/>
      <c r="WZZ52" s="20"/>
      <c r="XAA52" s="20"/>
      <c r="XAB52" s="20"/>
      <c r="XAC52" s="20"/>
      <c r="XAD52" s="20"/>
      <c r="XAE52" s="20"/>
      <c r="XAF52" s="20"/>
      <c r="XAG52" s="20"/>
      <c r="XAH52" s="20"/>
      <c r="XAI52" s="20"/>
      <c r="XAJ52" s="20"/>
      <c r="XAK52" s="20"/>
      <c r="XAL52" s="20"/>
      <c r="XAM52" s="20"/>
      <c r="XAN52" s="20"/>
      <c r="XAO52" s="20"/>
      <c r="XAP52" s="20"/>
      <c r="XAQ52" s="20"/>
      <c r="XAR52" s="20"/>
      <c r="XAS52" s="20"/>
      <c r="XAT52" s="20"/>
      <c r="XAU52" s="20"/>
      <c r="XAV52" s="20"/>
      <c r="XAW52" s="20"/>
      <c r="XAX52" s="20"/>
      <c r="XAY52" s="20"/>
      <c r="XAZ52" s="20"/>
      <c r="XBA52" s="20"/>
      <c r="XBB52" s="20"/>
      <c r="XBC52" s="20"/>
      <c r="XBD52" s="20"/>
      <c r="XBE52" s="20"/>
      <c r="XBF52" s="20"/>
      <c r="XBG52" s="20"/>
      <c r="XBH52" s="20"/>
      <c r="XBI52" s="20"/>
      <c r="XBJ52" s="20"/>
      <c r="XBK52" s="20"/>
      <c r="XBL52" s="20"/>
      <c r="XBM52" s="20"/>
      <c r="XBN52" s="20"/>
      <c r="XBO52" s="20"/>
      <c r="XBP52" s="20"/>
      <c r="XBQ52" s="20"/>
      <c r="XBR52" s="20"/>
      <c r="XBS52" s="20"/>
      <c r="XBT52" s="20"/>
      <c r="XBU52" s="20"/>
      <c r="XBV52" s="20"/>
      <c r="XBW52" s="20"/>
      <c r="XBX52" s="20"/>
      <c r="XBY52" s="20"/>
      <c r="XBZ52" s="20"/>
      <c r="XCA52" s="20"/>
      <c r="XCB52" s="20"/>
      <c r="XCC52" s="20"/>
      <c r="XCD52" s="20"/>
      <c r="XCE52" s="20"/>
      <c r="XCF52" s="20"/>
      <c r="XCG52" s="20"/>
      <c r="XCH52" s="20"/>
      <c r="XCI52" s="20"/>
      <c r="XCJ52" s="20"/>
      <c r="XCK52" s="20"/>
      <c r="XCL52" s="20"/>
      <c r="XCM52" s="20"/>
      <c r="XCN52" s="20"/>
      <c r="XCO52" s="20"/>
      <c r="XCP52" s="20"/>
      <c r="XCQ52" s="20"/>
      <c r="XCR52" s="20"/>
      <c r="XCS52" s="20"/>
      <c r="XCT52" s="20"/>
      <c r="XCU52" s="20"/>
      <c r="XCV52" s="20"/>
      <c r="XCW52" s="20"/>
      <c r="XCX52" s="20"/>
      <c r="XCY52" s="20"/>
      <c r="XCZ52" s="20"/>
      <c r="XDA52" s="20"/>
      <c r="XDB52" s="20"/>
      <c r="XDC52" s="20"/>
      <c r="XDD52" s="20"/>
      <c r="XDE52" s="20"/>
      <c r="XDF52" s="20"/>
      <c r="XDG52" s="20"/>
      <c r="XDH52" s="20"/>
      <c r="XDI52" s="20"/>
      <c r="XDJ52" s="20"/>
      <c r="XDK52" s="20"/>
      <c r="XDL52" s="20"/>
      <c r="XDM52" s="20"/>
      <c r="XDN52" s="20"/>
      <c r="XDO52" s="20"/>
      <c r="XDP52" s="20"/>
      <c r="XDQ52" s="20"/>
      <c r="XDR52" s="20"/>
      <c r="XDS52" s="20"/>
      <c r="XDT52" s="20"/>
      <c r="XDU52" s="20"/>
      <c r="XDV52" s="20"/>
      <c r="XDW52" s="20"/>
      <c r="XDX52" s="20"/>
      <c r="XDY52" s="20"/>
      <c r="XDZ52" s="20"/>
      <c r="XEA52" s="20"/>
      <c r="XEB52" s="20"/>
      <c r="XEC52" s="20"/>
      <c r="XED52" s="20"/>
      <c r="XEE52" s="20"/>
      <c r="XEF52" s="20"/>
      <c r="XEG52" s="20"/>
      <c r="XEH52" s="20"/>
      <c r="XEI52" s="20"/>
      <c r="XEJ52" s="20"/>
      <c r="XEK52" s="20"/>
      <c r="XEL52" s="20"/>
      <c r="XEM52" s="20"/>
      <c r="XEN52" s="20"/>
      <c r="XEO52" s="20"/>
      <c r="XEP52" s="20"/>
      <c r="XEQ52" s="20"/>
      <c r="XER52" s="20"/>
      <c r="XES52" s="20"/>
      <c r="XET52" s="20"/>
      <c r="XEU52" s="20"/>
      <c r="XEV52" s="20"/>
      <c r="XEW52" s="20"/>
      <c r="XEX52" s="20"/>
      <c r="XEY52" s="20"/>
      <c r="XEZ52" s="20"/>
      <c r="XFA52" s="20"/>
      <c r="XFB52" s="20"/>
    </row>
    <row r="53" spans="1:16382" s="283" customFormat="1" ht="15.9" customHeight="1">
      <c r="A53" s="20"/>
      <c r="B53" s="21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  <c r="BPK53" s="20"/>
      <c r="BPL53" s="20"/>
      <c r="BPM53" s="20"/>
      <c r="BPN53" s="20"/>
      <c r="BPO53" s="20"/>
      <c r="BPP53" s="20"/>
      <c r="BPQ53" s="20"/>
      <c r="BPR53" s="20"/>
      <c r="BPS53" s="20"/>
      <c r="BPT53" s="20"/>
      <c r="BPU53" s="20"/>
      <c r="BPV53" s="20"/>
      <c r="BPW53" s="20"/>
      <c r="BPX53" s="20"/>
      <c r="BPY53" s="20"/>
      <c r="BPZ53" s="20"/>
      <c r="BQA53" s="20"/>
      <c r="BQB53" s="20"/>
      <c r="BQC53" s="20"/>
      <c r="BQD53" s="20"/>
      <c r="BQE53" s="20"/>
      <c r="BQF53" s="20"/>
      <c r="BQG53" s="20"/>
      <c r="BQH53" s="20"/>
      <c r="BQI53" s="20"/>
      <c r="BQJ53" s="20"/>
      <c r="BQK53" s="20"/>
      <c r="BQL53" s="20"/>
      <c r="BQM53" s="20"/>
      <c r="BQN53" s="20"/>
      <c r="BQO53" s="20"/>
      <c r="BQP53" s="20"/>
      <c r="BQQ53" s="20"/>
      <c r="BQR53" s="20"/>
      <c r="BQS53" s="20"/>
      <c r="BQT53" s="20"/>
      <c r="BQU53" s="20"/>
      <c r="BQV53" s="20"/>
      <c r="BQW53" s="20"/>
      <c r="BQX53" s="20"/>
      <c r="BQY53" s="20"/>
      <c r="BQZ53" s="20"/>
      <c r="BRA53" s="20"/>
      <c r="BRB53" s="20"/>
      <c r="BRC53" s="20"/>
      <c r="BRD53" s="20"/>
      <c r="BRE53" s="20"/>
      <c r="BRF53" s="20"/>
      <c r="BRG53" s="20"/>
      <c r="BRH53" s="20"/>
      <c r="BRI53" s="20"/>
      <c r="BRJ53" s="20"/>
      <c r="BRK53" s="20"/>
      <c r="BRL53" s="20"/>
      <c r="BRM53" s="20"/>
      <c r="BRN53" s="20"/>
      <c r="BRO53" s="20"/>
      <c r="BRP53" s="20"/>
      <c r="BRQ53" s="20"/>
      <c r="BRR53" s="20"/>
      <c r="BRS53" s="20"/>
      <c r="BRT53" s="20"/>
      <c r="BRU53" s="20"/>
      <c r="BRV53" s="20"/>
      <c r="BRW53" s="20"/>
      <c r="BRX53" s="20"/>
      <c r="BRY53" s="20"/>
      <c r="BRZ53" s="20"/>
      <c r="BSA53" s="20"/>
      <c r="BSB53" s="20"/>
      <c r="BSC53" s="20"/>
      <c r="BSD53" s="20"/>
      <c r="BSE53" s="20"/>
      <c r="BSF53" s="20"/>
      <c r="BSG53" s="20"/>
      <c r="BSH53" s="20"/>
      <c r="BSI53" s="20"/>
      <c r="BSJ53" s="20"/>
      <c r="BSK53" s="20"/>
      <c r="BSL53" s="20"/>
      <c r="BSM53" s="20"/>
      <c r="BSN53" s="20"/>
      <c r="BSO53" s="20"/>
      <c r="BSP53" s="20"/>
      <c r="BSQ53" s="20"/>
      <c r="BSR53" s="20"/>
      <c r="BSS53" s="20"/>
      <c r="BST53" s="20"/>
      <c r="BSU53" s="20"/>
      <c r="BSV53" s="20"/>
      <c r="BSW53" s="20"/>
      <c r="BSX53" s="20"/>
      <c r="BSY53" s="20"/>
      <c r="BSZ53" s="20"/>
      <c r="BTA53" s="20"/>
      <c r="BTB53" s="20"/>
      <c r="BTC53" s="20"/>
      <c r="BTD53" s="20"/>
      <c r="BTE53" s="20"/>
      <c r="BTF53" s="20"/>
      <c r="BTG53" s="20"/>
      <c r="BTH53" s="20"/>
      <c r="BTI53" s="20"/>
      <c r="BTJ53" s="20"/>
      <c r="BTK53" s="20"/>
      <c r="BTL53" s="20"/>
      <c r="BTM53" s="20"/>
      <c r="BTN53" s="20"/>
      <c r="BTO53" s="20"/>
      <c r="BTP53" s="20"/>
      <c r="BTQ53" s="20"/>
      <c r="BTR53" s="20"/>
      <c r="BTS53" s="20"/>
      <c r="BTT53" s="20"/>
      <c r="BTU53" s="20"/>
      <c r="BTV53" s="20"/>
      <c r="BTW53" s="20"/>
      <c r="BTX53" s="20"/>
      <c r="BTY53" s="20"/>
      <c r="BTZ53" s="20"/>
      <c r="BUA53" s="20"/>
      <c r="BUB53" s="20"/>
      <c r="BUC53" s="20"/>
      <c r="BUD53" s="20"/>
      <c r="BUE53" s="20"/>
      <c r="BUF53" s="20"/>
      <c r="BUG53" s="20"/>
      <c r="BUH53" s="20"/>
      <c r="BUI53" s="20"/>
      <c r="BUJ53" s="20"/>
      <c r="BUK53" s="20"/>
      <c r="BUL53" s="20"/>
      <c r="BUM53" s="20"/>
      <c r="BUN53" s="20"/>
      <c r="BUO53" s="20"/>
      <c r="BUP53" s="20"/>
      <c r="BUQ53" s="20"/>
      <c r="BUR53" s="20"/>
      <c r="BUS53" s="20"/>
      <c r="BUT53" s="20"/>
      <c r="BUU53" s="20"/>
      <c r="BUV53" s="20"/>
      <c r="BUW53" s="20"/>
      <c r="BUX53" s="20"/>
      <c r="BUY53" s="20"/>
      <c r="BUZ53" s="20"/>
      <c r="BVA53" s="20"/>
      <c r="BVB53" s="20"/>
      <c r="BVC53" s="20"/>
      <c r="BVD53" s="20"/>
      <c r="BVE53" s="20"/>
      <c r="BVF53" s="20"/>
      <c r="BVG53" s="20"/>
      <c r="BVH53" s="20"/>
      <c r="BVI53" s="20"/>
      <c r="BVJ53" s="20"/>
      <c r="BVK53" s="20"/>
      <c r="BVL53" s="20"/>
      <c r="BVM53" s="20"/>
      <c r="BVN53" s="20"/>
      <c r="BVO53" s="20"/>
      <c r="BVP53" s="20"/>
      <c r="BVQ53" s="20"/>
      <c r="BVR53" s="20"/>
      <c r="BVS53" s="20"/>
      <c r="BVT53" s="20"/>
      <c r="BVU53" s="20"/>
      <c r="BVV53" s="20"/>
      <c r="BVW53" s="20"/>
      <c r="BVX53" s="20"/>
      <c r="BVY53" s="20"/>
      <c r="BVZ53" s="20"/>
      <c r="BWA53" s="20"/>
      <c r="BWB53" s="20"/>
      <c r="BWC53" s="20"/>
      <c r="BWD53" s="20"/>
      <c r="BWE53" s="20"/>
      <c r="BWF53" s="20"/>
      <c r="BWG53" s="20"/>
      <c r="BWH53" s="20"/>
      <c r="BWI53" s="20"/>
      <c r="BWJ53" s="20"/>
      <c r="BWK53" s="20"/>
      <c r="BWL53" s="20"/>
      <c r="BWM53" s="20"/>
      <c r="BWN53" s="20"/>
      <c r="BWO53" s="20"/>
      <c r="BWP53" s="20"/>
      <c r="BWQ53" s="20"/>
      <c r="BWR53" s="20"/>
      <c r="BWS53" s="20"/>
      <c r="BWT53" s="20"/>
      <c r="BWU53" s="20"/>
      <c r="BWV53" s="20"/>
      <c r="BWW53" s="20"/>
      <c r="BWX53" s="20"/>
      <c r="BWY53" s="20"/>
      <c r="BWZ53" s="20"/>
      <c r="BXA53" s="20"/>
      <c r="BXB53" s="20"/>
      <c r="BXC53" s="20"/>
      <c r="BXD53" s="20"/>
      <c r="BXE53" s="20"/>
      <c r="BXF53" s="20"/>
      <c r="BXG53" s="20"/>
      <c r="BXH53" s="20"/>
      <c r="BXI53" s="20"/>
      <c r="BXJ53" s="20"/>
      <c r="BXK53" s="20"/>
      <c r="BXL53" s="20"/>
      <c r="BXM53" s="20"/>
      <c r="BXN53" s="20"/>
      <c r="BXO53" s="20"/>
      <c r="BXP53" s="20"/>
      <c r="BXQ53" s="20"/>
      <c r="BXR53" s="20"/>
      <c r="BXS53" s="20"/>
      <c r="BXT53" s="20"/>
      <c r="BXU53" s="20"/>
      <c r="BXV53" s="20"/>
      <c r="BXW53" s="20"/>
      <c r="BXX53" s="20"/>
      <c r="BXY53" s="20"/>
      <c r="BXZ53" s="20"/>
      <c r="BYA53" s="20"/>
      <c r="BYB53" s="20"/>
      <c r="BYC53" s="20"/>
      <c r="BYD53" s="20"/>
      <c r="BYE53" s="20"/>
      <c r="BYF53" s="20"/>
      <c r="BYG53" s="20"/>
      <c r="BYH53" s="20"/>
      <c r="BYI53" s="20"/>
      <c r="BYJ53" s="20"/>
      <c r="BYK53" s="20"/>
      <c r="BYL53" s="20"/>
      <c r="BYM53" s="20"/>
      <c r="BYN53" s="20"/>
      <c r="BYO53" s="20"/>
      <c r="BYP53" s="20"/>
      <c r="BYQ53" s="20"/>
      <c r="BYR53" s="20"/>
      <c r="BYS53" s="20"/>
      <c r="BYT53" s="20"/>
      <c r="BYU53" s="20"/>
      <c r="BYV53" s="20"/>
      <c r="BYW53" s="20"/>
      <c r="BYX53" s="20"/>
      <c r="BYY53" s="20"/>
      <c r="BYZ53" s="20"/>
      <c r="BZA53" s="20"/>
      <c r="BZB53" s="20"/>
      <c r="BZC53" s="20"/>
      <c r="BZD53" s="20"/>
      <c r="BZE53" s="20"/>
      <c r="BZF53" s="20"/>
      <c r="BZG53" s="20"/>
      <c r="BZH53" s="20"/>
      <c r="BZI53" s="20"/>
      <c r="BZJ53" s="20"/>
      <c r="BZK53" s="20"/>
      <c r="BZL53" s="20"/>
      <c r="BZM53" s="20"/>
      <c r="BZN53" s="20"/>
      <c r="BZO53" s="20"/>
      <c r="BZP53" s="20"/>
      <c r="BZQ53" s="20"/>
      <c r="BZR53" s="20"/>
      <c r="BZS53" s="20"/>
      <c r="BZT53" s="20"/>
      <c r="BZU53" s="20"/>
      <c r="BZV53" s="20"/>
      <c r="BZW53" s="20"/>
      <c r="BZX53" s="20"/>
      <c r="BZY53" s="20"/>
      <c r="BZZ53" s="20"/>
      <c r="CAA53" s="20"/>
      <c r="CAB53" s="20"/>
      <c r="CAC53" s="20"/>
      <c r="CAD53" s="20"/>
      <c r="CAE53" s="20"/>
      <c r="CAF53" s="20"/>
      <c r="CAG53" s="20"/>
      <c r="CAH53" s="20"/>
      <c r="CAI53" s="20"/>
      <c r="CAJ53" s="20"/>
      <c r="CAK53" s="20"/>
      <c r="CAL53" s="20"/>
      <c r="CAM53" s="20"/>
      <c r="CAN53" s="20"/>
      <c r="CAO53" s="20"/>
      <c r="CAP53" s="20"/>
      <c r="CAQ53" s="20"/>
      <c r="CAR53" s="20"/>
      <c r="CAS53" s="20"/>
      <c r="CAT53" s="20"/>
      <c r="CAU53" s="20"/>
      <c r="CAV53" s="20"/>
      <c r="CAW53" s="20"/>
      <c r="CAX53" s="20"/>
      <c r="CAY53" s="20"/>
      <c r="CAZ53" s="20"/>
      <c r="CBA53" s="20"/>
      <c r="CBB53" s="20"/>
      <c r="CBC53" s="20"/>
      <c r="CBD53" s="20"/>
      <c r="CBE53" s="20"/>
      <c r="CBF53" s="20"/>
      <c r="CBG53" s="20"/>
      <c r="CBH53" s="20"/>
      <c r="CBI53" s="20"/>
      <c r="CBJ53" s="20"/>
      <c r="CBK53" s="20"/>
      <c r="CBL53" s="20"/>
      <c r="CBM53" s="20"/>
      <c r="CBN53" s="20"/>
      <c r="CBO53" s="20"/>
      <c r="CBP53" s="20"/>
      <c r="CBQ53" s="20"/>
      <c r="CBR53" s="20"/>
      <c r="CBS53" s="20"/>
      <c r="CBT53" s="20"/>
      <c r="CBU53" s="20"/>
      <c r="CBV53" s="20"/>
      <c r="CBW53" s="20"/>
      <c r="CBX53" s="20"/>
      <c r="CBY53" s="20"/>
      <c r="CBZ53" s="20"/>
      <c r="CCA53" s="20"/>
      <c r="CCB53" s="20"/>
      <c r="CCC53" s="20"/>
      <c r="CCD53" s="20"/>
      <c r="CCE53" s="20"/>
      <c r="CCF53" s="20"/>
      <c r="CCG53" s="20"/>
      <c r="CCH53" s="20"/>
      <c r="CCI53" s="20"/>
      <c r="CCJ53" s="20"/>
      <c r="CCK53" s="20"/>
      <c r="CCL53" s="20"/>
      <c r="CCM53" s="20"/>
      <c r="CCN53" s="20"/>
      <c r="CCO53" s="20"/>
      <c r="CCP53" s="20"/>
      <c r="CCQ53" s="20"/>
      <c r="CCR53" s="20"/>
      <c r="CCS53" s="20"/>
      <c r="CCT53" s="20"/>
      <c r="CCU53" s="20"/>
      <c r="CCV53" s="20"/>
      <c r="CCW53" s="20"/>
      <c r="CCX53" s="20"/>
      <c r="CCY53" s="20"/>
      <c r="CCZ53" s="20"/>
      <c r="CDA53" s="20"/>
      <c r="CDB53" s="20"/>
      <c r="CDC53" s="20"/>
      <c r="CDD53" s="20"/>
      <c r="CDE53" s="20"/>
      <c r="CDF53" s="20"/>
      <c r="CDG53" s="20"/>
      <c r="CDH53" s="20"/>
      <c r="CDI53" s="20"/>
      <c r="CDJ53" s="20"/>
      <c r="CDK53" s="20"/>
      <c r="CDL53" s="20"/>
      <c r="CDM53" s="20"/>
      <c r="CDN53" s="20"/>
      <c r="CDO53" s="20"/>
      <c r="CDP53" s="20"/>
      <c r="CDQ53" s="20"/>
      <c r="CDR53" s="20"/>
      <c r="CDS53" s="20"/>
      <c r="CDT53" s="20"/>
      <c r="CDU53" s="20"/>
      <c r="CDV53" s="20"/>
      <c r="CDW53" s="20"/>
      <c r="CDX53" s="20"/>
      <c r="CDY53" s="20"/>
      <c r="CDZ53" s="20"/>
      <c r="CEA53" s="20"/>
      <c r="CEB53" s="20"/>
      <c r="CEC53" s="20"/>
      <c r="CED53" s="20"/>
      <c r="CEE53" s="20"/>
      <c r="CEF53" s="20"/>
      <c r="CEG53" s="20"/>
      <c r="CEH53" s="20"/>
      <c r="CEI53" s="20"/>
      <c r="CEJ53" s="20"/>
      <c r="CEK53" s="20"/>
      <c r="CEL53" s="20"/>
      <c r="CEM53" s="20"/>
      <c r="CEN53" s="20"/>
      <c r="CEO53" s="20"/>
      <c r="CEP53" s="20"/>
      <c r="CEQ53" s="20"/>
      <c r="CER53" s="20"/>
      <c r="CES53" s="20"/>
      <c r="CET53" s="20"/>
      <c r="CEU53" s="20"/>
      <c r="CEV53" s="20"/>
      <c r="CEW53" s="20"/>
      <c r="CEX53" s="20"/>
      <c r="CEY53" s="20"/>
      <c r="CEZ53" s="20"/>
      <c r="CFA53" s="20"/>
      <c r="CFB53" s="20"/>
      <c r="CFC53" s="20"/>
      <c r="CFD53" s="20"/>
      <c r="CFE53" s="20"/>
      <c r="CFF53" s="20"/>
      <c r="CFG53" s="20"/>
      <c r="CFH53" s="20"/>
      <c r="CFI53" s="20"/>
      <c r="CFJ53" s="20"/>
      <c r="CFK53" s="20"/>
      <c r="CFL53" s="20"/>
      <c r="CFM53" s="20"/>
      <c r="CFN53" s="20"/>
      <c r="CFO53" s="20"/>
      <c r="CFP53" s="20"/>
      <c r="CFQ53" s="20"/>
      <c r="CFR53" s="20"/>
      <c r="CFS53" s="20"/>
      <c r="CFT53" s="20"/>
      <c r="CFU53" s="20"/>
      <c r="CFV53" s="20"/>
      <c r="CFW53" s="20"/>
      <c r="CFX53" s="20"/>
      <c r="CFY53" s="20"/>
      <c r="CFZ53" s="20"/>
      <c r="CGA53" s="20"/>
      <c r="CGB53" s="20"/>
      <c r="CGC53" s="20"/>
      <c r="CGD53" s="20"/>
      <c r="CGE53" s="20"/>
      <c r="CGF53" s="20"/>
      <c r="CGG53" s="20"/>
      <c r="CGH53" s="20"/>
      <c r="CGI53" s="20"/>
      <c r="CGJ53" s="20"/>
      <c r="CGK53" s="20"/>
      <c r="CGL53" s="20"/>
      <c r="CGM53" s="20"/>
      <c r="CGN53" s="20"/>
      <c r="CGO53" s="20"/>
      <c r="CGP53" s="20"/>
      <c r="CGQ53" s="20"/>
      <c r="CGR53" s="20"/>
      <c r="CGS53" s="20"/>
      <c r="CGT53" s="20"/>
      <c r="CGU53" s="20"/>
      <c r="CGV53" s="20"/>
      <c r="CGW53" s="20"/>
      <c r="CGX53" s="20"/>
      <c r="CGY53" s="20"/>
      <c r="CGZ53" s="20"/>
      <c r="CHA53" s="20"/>
      <c r="CHB53" s="20"/>
      <c r="CHC53" s="20"/>
      <c r="CHD53" s="20"/>
      <c r="CHE53" s="20"/>
      <c r="CHF53" s="20"/>
      <c r="CHG53" s="20"/>
      <c r="CHH53" s="20"/>
      <c r="CHI53" s="20"/>
      <c r="CHJ53" s="20"/>
      <c r="CHK53" s="20"/>
      <c r="CHL53" s="20"/>
      <c r="CHM53" s="20"/>
      <c r="CHN53" s="20"/>
      <c r="CHO53" s="20"/>
      <c r="CHP53" s="20"/>
      <c r="CHQ53" s="20"/>
      <c r="CHR53" s="20"/>
      <c r="CHS53" s="20"/>
      <c r="CHT53" s="20"/>
      <c r="CHU53" s="20"/>
      <c r="CHV53" s="20"/>
      <c r="CHW53" s="20"/>
      <c r="CHX53" s="20"/>
      <c r="CHY53" s="20"/>
      <c r="CHZ53" s="20"/>
      <c r="CIA53" s="20"/>
      <c r="CIB53" s="20"/>
      <c r="CIC53" s="20"/>
      <c r="CID53" s="20"/>
      <c r="CIE53" s="20"/>
      <c r="CIF53" s="20"/>
      <c r="CIG53" s="20"/>
      <c r="CIH53" s="20"/>
      <c r="CII53" s="20"/>
      <c r="CIJ53" s="20"/>
      <c r="CIK53" s="20"/>
      <c r="CIL53" s="20"/>
      <c r="CIM53" s="20"/>
      <c r="CIN53" s="20"/>
      <c r="CIO53" s="20"/>
      <c r="CIP53" s="20"/>
      <c r="CIQ53" s="20"/>
      <c r="CIR53" s="20"/>
      <c r="CIS53" s="20"/>
      <c r="CIT53" s="20"/>
      <c r="CIU53" s="20"/>
      <c r="CIV53" s="20"/>
      <c r="CIW53" s="20"/>
      <c r="CIX53" s="20"/>
      <c r="CIY53" s="20"/>
      <c r="CIZ53" s="20"/>
      <c r="CJA53" s="20"/>
      <c r="CJB53" s="20"/>
      <c r="CJC53" s="20"/>
      <c r="CJD53" s="20"/>
      <c r="CJE53" s="20"/>
      <c r="CJF53" s="20"/>
      <c r="CJG53" s="20"/>
      <c r="CJH53" s="20"/>
      <c r="CJI53" s="20"/>
      <c r="CJJ53" s="20"/>
      <c r="CJK53" s="20"/>
      <c r="CJL53" s="20"/>
      <c r="CJM53" s="20"/>
      <c r="CJN53" s="20"/>
      <c r="CJO53" s="20"/>
      <c r="CJP53" s="20"/>
      <c r="CJQ53" s="20"/>
      <c r="CJR53" s="20"/>
      <c r="CJS53" s="20"/>
      <c r="CJT53" s="20"/>
      <c r="CJU53" s="20"/>
      <c r="CJV53" s="20"/>
      <c r="CJW53" s="20"/>
      <c r="CJX53" s="20"/>
      <c r="CJY53" s="20"/>
      <c r="CJZ53" s="20"/>
      <c r="CKA53" s="20"/>
      <c r="CKB53" s="20"/>
      <c r="CKC53" s="20"/>
      <c r="CKD53" s="20"/>
      <c r="CKE53" s="20"/>
      <c r="CKF53" s="20"/>
      <c r="CKG53" s="20"/>
      <c r="CKH53" s="20"/>
      <c r="CKI53" s="20"/>
      <c r="CKJ53" s="20"/>
      <c r="CKK53" s="20"/>
      <c r="CKL53" s="20"/>
      <c r="CKM53" s="20"/>
      <c r="CKN53" s="20"/>
      <c r="CKO53" s="20"/>
      <c r="CKP53" s="20"/>
      <c r="CKQ53" s="20"/>
      <c r="CKR53" s="20"/>
      <c r="CKS53" s="20"/>
      <c r="CKT53" s="20"/>
      <c r="CKU53" s="20"/>
      <c r="CKV53" s="20"/>
      <c r="CKW53" s="20"/>
      <c r="CKX53" s="20"/>
      <c r="CKY53" s="20"/>
      <c r="CKZ53" s="20"/>
      <c r="CLA53" s="20"/>
      <c r="CLB53" s="20"/>
      <c r="CLC53" s="20"/>
      <c r="CLD53" s="20"/>
      <c r="CLE53" s="20"/>
      <c r="CLF53" s="20"/>
      <c r="CLG53" s="20"/>
      <c r="CLH53" s="20"/>
      <c r="CLI53" s="20"/>
      <c r="CLJ53" s="20"/>
      <c r="CLK53" s="20"/>
      <c r="CLL53" s="20"/>
      <c r="CLM53" s="20"/>
      <c r="CLN53" s="20"/>
      <c r="CLO53" s="20"/>
      <c r="CLP53" s="20"/>
      <c r="CLQ53" s="20"/>
      <c r="CLR53" s="20"/>
      <c r="CLS53" s="20"/>
      <c r="CLT53" s="20"/>
      <c r="CLU53" s="20"/>
      <c r="CLV53" s="20"/>
      <c r="CLW53" s="20"/>
      <c r="CLX53" s="20"/>
      <c r="CLY53" s="20"/>
      <c r="CLZ53" s="20"/>
      <c r="CMA53" s="20"/>
      <c r="CMB53" s="20"/>
      <c r="CMC53" s="20"/>
      <c r="CMD53" s="20"/>
      <c r="CME53" s="20"/>
      <c r="CMF53" s="20"/>
      <c r="CMG53" s="20"/>
      <c r="CMH53" s="20"/>
      <c r="CMI53" s="20"/>
      <c r="CMJ53" s="20"/>
      <c r="CMK53" s="20"/>
      <c r="CML53" s="20"/>
      <c r="CMM53" s="20"/>
      <c r="CMN53" s="20"/>
      <c r="CMO53" s="20"/>
      <c r="CMP53" s="20"/>
      <c r="CMQ53" s="20"/>
      <c r="CMR53" s="20"/>
      <c r="CMS53" s="20"/>
      <c r="CMT53" s="20"/>
      <c r="CMU53" s="20"/>
      <c r="CMV53" s="20"/>
      <c r="CMW53" s="20"/>
      <c r="CMX53" s="20"/>
      <c r="CMY53" s="20"/>
      <c r="CMZ53" s="20"/>
      <c r="CNA53" s="20"/>
      <c r="CNB53" s="20"/>
      <c r="CNC53" s="20"/>
      <c r="CND53" s="20"/>
      <c r="CNE53" s="20"/>
      <c r="CNF53" s="20"/>
      <c r="CNG53" s="20"/>
      <c r="CNH53" s="20"/>
      <c r="CNI53" s="20"/>
      <c r="CNJ53" s="20"/>
      <c r="CNK53" s="20"/>
      <c r="CNL53" s="20"/>
      <c r="CNM53" s="20"/>
      <c r="CNN53" s="20"/>
      <c r="CNO53" s="20"/>
      <c r="CNP53" s="20"/>
      <c r="CNQ53" s="20"/>
      <c r="CNR53" s="20"/>
      <c r="CNS53" s="20"/>
      <c r="CNT53" s="20"/>
      <c r="CNU53" s="20"/>
      <c r="CNV53" s="20"/>
      <c r="CNW53" s="20"/>
      <c r="CNX53" s="20"/>
      <c r="CNY53" s="20"/>
      <c r="CNZ53" s="20"/>
      <c r="COA53" s="20"/>
      <c r="COB53" s="20"/>
      <c r="COC53" s="20"/>
      <c r="COD53" s="20"/>
      <c r="COE53" s="20"/>
      <c r="COF53" s="20"/>
      <c r="COG53" s="20"/>
      <c r="COH53" s="20"/>
      <c r="COI53" s="20"/>
      <c r="COJ53" s="20"/>
      <c r="COK53" s="20"/>
      <c r="COL53" s="20"/>
      <c r="COM53" s="20"/>
      <c r="CON53" s="20"/>
      <c r="COO53" s="20"/>
      <c r="COP53" s="20"/>
      <c r="COQ53" s="20"/>
      <c r="COR53" s="20"/>
      <c r="COS53" s="20"/>
      <c r="COT53" s="20"/>
      <c r="COU53" s="20"/>
      <c r="COV53" s="20"/>
      <c r="COW53" s="20"/>
      <c r="COX53" s="20"/>
      <c r="COY53" s="20"/>
      <c r="COZ53" s="20"/>
      <c r="CPA53" s="20"/>
      <c r="CPB53" s="20"/>
      <c r="CPC53" s="20"/>
      <c r="CPD53" s="20"/>
      <c r="CPE53" s="20"/>
      <c r="CPF53" s="20"/>
      <c r="CPG53" s="20"/>
      <c r="CPH53" s="20"/>
      <c r="CPI53" s="20"/>
      <c r="CPJ53" s="20"/>
      <c r="CPK53" s="20"/>
      <c r="CPL53" s="20"/>
      <c r="CPM53" s="20"/>
      <c r="CPN53" s="20"/>
      <c r="CPO53" s="20"/>
      <c r="CPP53" s="20"/>
      <c r="CPQ53" s="20"/>
      <c r="CPR53" s="20"/>
      <c r="CPS53" s="20"/>
      <c r="CPT53" s="20"/>
      <c r="CPU53" s="20"/>
      <c r="CPV53" s="20"/>
      <c r="CPW53" s="20"/>
      <c r="CPX53" s="20"/>
      <c r="CPY53" s="20"/>
      <c r="CPZ53" s="20"/>
      <c r="CQA53" s="20"/>
      <c r="CQB53" s="20"/>
      <c r="CQC53" s="20"/>
      <c r="CQD53" s="20"/>
      <c r="CQE53" s="20"/>
      <c r="CQF53" s="20"/>
      <c r="CQG53" s="20"/>
      <c r="CQH53" s="20"/>
      <c r="CQI53" s="20"/>
      <c r="CQJ53" s="20"/>
      <c r="CQK53" s="20"/>
      <c r="CQL53" s="20"/>
      <c r="CQM53" s="20"/>
      <c r="CQN53" s="20"/>
      <c r="CQO53" s="20"/>
      <c r="CQP53" s="20"/>
      <c r="CQQ53" s="20"/>
      <c r="CQR53" s="20"/>
      <c r="CQS53" s="20"/>
      <c r="CQT53" s="20"/>
      <c r="CQU53" s="20"/>
      <c r="CQV53" s="20"/>
      <c r="CQW53" s="20"/>
      <c r="CQX53" s="20"/>
      <c r="CQY53" s="20"/>
      <c r="CQZ53" s="20"/>
      <c r="CRA53" s="20"/>
      <c r="CRB53" s="20"/>
      <c r="CRC53" s="20"/>
      <c r="CRD53" s="20"/>
      <c r="CRE53" s="20"/>
      <c r="CRF53" s="20"/>
      <c r="CRG53" s="20"/>
      <c r="CRH53" s="20"/>
      <c r="CRI53" s="20"/>
      <c r="CRJ53" s="20"/>
      <c r="CRK53" s="20"/>
      <c r="CRL53" s="20"/>
      <c r="CRM53" s="20"/>
      <c r="CRN53" s="20"/>
      <c r="CRO53" s="20"/>
      <c r="CRP53" s="20"/>
      <c r="CRQ53" s="20"/>
      <c r="CRR53" s="20"/>
      <c r="CRS53" s="20"/>
      <c r="CRT53" s="20"/>
      <c r="CRU53" s="20"/>
      <c r="CRV53" s="20"/>
      <c r="CRW53" s="20"/>
      <c r="CRX53" s="20"/>
      <c r="CRY53" s="20"/>
      <c r="CRZ53" s="20"/>
      <c r="CSA53" s="20"/>
      <c r="CSB53" s="20"/>
      <c r="CSC53" s="20"/>
      <c r="CSD53" s="20"/>
      <c r="CSE53" s="20"/>
      <c r="CSF53" s="20"/>
      <c r="CSG53" s="20"/>
      <c r="CSH53" s="20"/>
      <c r="CSI53" s="20"/>
      <c r="CSJ53" s="20"/>
      <c r="CSK53" s="20"/>
      <c r="CSL53" s="20"/>
      <c r="CSM53" s="20"/>
      <c r="CSN53" s="20"/>
      <c r="CSO53" s="20"/>
      <c r="CSP53" s="20"/>
      <c r="CSQ53" s="20"/>
      <c r="CSR53" s="20"/>
      <c r="CSS53" s="20"/>
      <c r="CST53" s="20"/>
      <c r="CSU53" s="20"/>
      <c r="CSV53" s="20"/>
      <c r="CSW53" s="20"/>
      <c r="CSX53" s="20"/>
      <c r="CSY53" s="20"/>
      <c r="CSZ53" s="20"/>
      <c r="CTA53" s="20"/>
      <c r="CTB53" s="20"/>
      <c r="CTC53" s="20"/>
      <c r="CTD53" s="20"/>
      <c r="CTE53" s="20"/>
      <c r="CTF53" s="20"/>
      <c r="CTG53" s="20"/>
      <c r="CTH53" s="20"/>
      <c r="CTI53" s="20"/>
      <c r="CTJ53" s="20"/>
      <c r="CTK53" s="20"/>
      <c r="CTL53" s="20"/>
      <c r="CTM53" s="20"/>
      <c r="CTN53" s="20"/>
      <c r="CTO53" s="20"/>
      <c r="CTP53" s="20"/>
      <c r="CTQ53" s="20"/>
      <c r="CTR53" s="20"/>
      <c r="CTS53" s="20"/>
      <c r="CTT53" s="20"/>
      <c r="CTU53" s="20"/>
      <c r="CTV53" s="20"/>
      <c r="CTW53" s="20"/>
      <c r="CTX53" s="20"/>
      <c r="CTY53" s="20"/>
      <c r="CTZ53" s="20"/>
      <c r="CUA53" s="20"/>
      <c r="CUB53" s="20"/>
      <c r="CUC53" s="20"/>
      <c r="CUD53" s="20"/>
      <c r="CUE53" s="20"/>
      <c r="CUF53" s="20"/>
      <c r="CUG53" s="20"/>
      <c r="CUH53" s="20"/>
      <c r="CUI53" s="20"/>
      <c r="CUJ53" s="20"/>
      <c r="CUK53" s="20"/>
      <c r="CUL53" s="20"/>
      <c r="CUM53" s="20"/>
      <c r="CUN53" s="20"/>
      <c r="CUO53" s="20"/>
      <c r="CUP53" s="20"/>
      <c r="CUQ53" s="20"/>
      <c r="CUR53" s="20"/>
      <c r="CUS53" s="20"/>
      <c r="CUT53" s="20"/>
      <c r="CUU53" s="20"/>
      <c r="CUV53" s="20"/>
      <c r="CUW53" s="20"/>
      <c r="CUX53" s="20"/>
      <c r="CUY53" s="20"/>
      <c r="CUZ53" s="20"/>
      <c r="CVA53" s="20"/>
      <c r="CVB53" s="20"/>
      <c r="CVC53" s="20"/>
      <c r="CVD53" s="20"/>
      <c r="CVE53" s="20"/>
      <c r="CVF53" s="20"/>
      <c r="CVG53" s="20"/>
      <c r="CVH53" s="20"/>
      <c r="CVI53" s="20"/>
      <c r="CVJ53" s="20"/>
      <c r="CVK53" s="20"/>
      <c r="CVL53" s="20"/>
      <c r="CVM53" s="20"/>
      <c r="CVN53" s="20"/>
      <c r="CVO53" s="20"/>
      <c r="CVP53" s="20"/>
      <c r="CVQ53" s="20"/>
      <c r="CVR53" s="20"/>
      <c r="CVS53" s="20"/>
      <c r="CVT53" s="20"/>
      <c r="CVU53" s="20"/>
      <c r="CVV53" s="20"/>
      <c r="CVW53" s="20"/>
      <c r="CVX53" s="20"/>
      <c r="CVY53" s="20"/>
      <c r="CVZ53" s="20"/>
      <c r="CWA53" s="20"/>
      <c r="CWB53" s="20"/>
      <c r="CWC53" s="20"/>
      <c r="CWD53" s="20"/>
      <c r="CWE53" s="20"/>
      <c r="CWF53" s="20"/>
      <c r="CWG53" s="20"/>
      <c r="CWH53" s="20"/>
      <c r="CWI53" s="20"/>
      <c r="CWJ53" s="20"/>
      <c r="CWK53" s="20"/>
      <c r="CWL53" s="20"/>
      <c r="CWM53" s="20"/>
      <c r="CWN53" s="20"/>
      <c r="CWO53" s="20"/>
      <c r="CWP53" s="20"/>
      <c r="CWQ53" s="20"/>
      <c r="CWR53" s="20"/>
      <c r="CWS53" s="20"/>
      <c r="CWT53" s="20"/>
      <c r="CWU53" s="20"/>
      <c r="CWV53" s="20"/>
      <c r="CWW53" s="20"/>
      <c r="CWX53" s="20"/>
      <c r="CWY53" s="20"/>
      <c r="CWZ53" s="20"/>
      <c r="CXA53" s="20"/>
      <c r="CXB53" s="20"/>
      <c r="CXC53" s="20"/>
      <c r="CXD53" s="20"/>
      <c r="CXE53" s="20"/>
      <c r="CXF53" s="20"/>
      <c r="CXG53" s="20"/>
      <c r="CXH53" s="20"/>
      <c r="CXI53" s="20"/>
      <c r="CXJ53" s="20"/>
      <c r="CXK53" s="20"/>
      <c r="CXL53" s="20"/>
      <c r="CXM53" s="20"/>
      <c r="CXN53" s="20"/>
      <c r="CXO53" s="20"/>
      <c r="CXP53" s="20"/>
      <c r="CXQ53" s="20"/>
      <c r="CXR53" s="20"/>
      <c r="CXS53" s="20"/>
      <c r="CXT53" s="20"/>
      <c r="CXU53" s="20"/>
      <c r="CXV53" s="20"/>
      <c r="CXW53" s="20"/>
      <c r="CXX53" s="20"/>
      <c r="CXY53" s="20"/>
      <c r="CXZ53" s="20"/>
      <c r="CYA53" s="20"/>
      <c r="CYB53" s="20"/>
      <c r="CYC53" s="20"/>
      <c r="CYD53" s="20"/>
      <c r="CYE53" s="20"/>
      <c r="CYF53" s="20"/>
      <c r="CYG53" s="20"/>
      <c r="CYH53" s="20"/>
      <c r="CYI53" s="20"/>
      <c r="CYJ53" s="20"/>
      <c r="CYK53" s="20"/>
      <c r="CYL53" s="20"/>
      <c r="CYM53" s="20"/>
      <c r="CYN53" s="20"/>
      <c r="CYO53" s="20"/>
      <c r="CYP53" s="20"/>
      <c r="CYQ53" s="20"/>
      <c r="CYR53" s="20"/>
      <c r="CYS53" s="20"/>
      <c r="CYT53" s="20"/>
      <c r="CYU53" s="20"/>
      <c r="CYV53" s="20"/>
      <c r="CYW53" s="20"/>
      <c r="CYX53" s="20"/>
      <c r="CYY53" s="20"/>
      <c r="CYZ53" s="20"/>
      <c r="CZA53" s="20"/>
      <c r="CZB53" s="20"/>
      <c r="CZC53" s="20"/>
      <c r="CZD53" s="20"/>
      <c r="CZE53" s="20"/>
      <c r="CZF53" s="20"/>
      <c r="CZG53" s="20"/>
      <c r="CZH53" s="20"/>
      <c r="CZI53" s="20"/>
      <c r="CZJ53" s="20"/>
      <c r="CZK53" s="20"/>
      <c r="CZL53" s="20"/>
      <c r="CZM53" s="20"/>
      <c r="CZN53" s="20"/>
      <c r="CZO53" s="20"/>
      <c r="CZP53" s="20"/>
      <c r="CZQ53" s="20"/>
      <c r="CZR53" s="20"/>
      <c r="CZS53" s="20"/>
      <c r="CZT53" s="20"/>
      <c r="CZU53" s="20"/>
      <c r="CZV53" s="20"/>
      <c r="CZW53" s="20"/>
      <c r="CZX53" s="20"/>
      <c r="CZY53" s="20"/>
      <c r="CZZ53" s="20"/>
      <c r="DAA53" s="20"/>
      <c r="DAB53" s="20"/>
      <c r="DAC53" s="20"/>
      <c r="DAD53" s="20"/>
      <c r="DAE53" s="20"/>
      <c r="DAF53" s="20"/>
      <c r="DAG53" s="20"/>
      <c r="DAH53" s="20"/>
      <c r="DAI53" s="20"/>
      <c r="DAJ53" s="20"/>
      <c r="DAK53" s="20"/>
      <c r="DAL53" s="20"/>
      <c r="DAM53" s="20"/>
      <c r="DAN53" s="20"/>
      <c r="DAO53" s="20"/>
      <c r="DAP53" s="20"/>
      <c r="DAQ53" s="20"/>
      <c r="DAR53" s="20"/>
      <c r="DAS53" s="20"/>
      <c r="DAT53" s="20"/>
      <c r="DAU53" s="20"/>
      <c r="DAV53" s="20"/>
      <c r="DAW53" s="20"/>
      <c r="DAX53" s="20"/>
      <c r="DAY53" s="20"/>
      <c r="DAZ53" s="20"/>
      <c r="DBA53" s="20"/>
      <c r="DBB53" s="20"/>
      <c r="DBC53" s="20"/>
      <c r="DBD53" s="20"/>
      <c r="DBE53" s="20"/>
      <c r="DBF53" s="20"/>
      <c r="DBG53" s="20"/>
      <c r="DBH53" s="20"/>
      <c r="DBI53" s="20"/>
      <c r="DBJ53" s="20"/>
      <c r="DBK53" s="20"/>
      <c r="DBL53" s="20"/>
      <c r="DBM53" s="20"/>
      <c r="DBN53" s="20"/>
      <c r="DBO53" s="20"/>
      <c r="DBP53" s="20"/>
      <c r="DBQ53" s="20"/>
      <c r="DBR53" s="20"/>
      <c r="DBS53" s="20"/>
      <c r="DBT53" s="20"/>
      <c r="DBU53" s="20"/>
      <c r="DBV53" s="20"/>
      <c r="DBW53" s="20"/>
      <c r="DBX53" s="20"/>
      <c r="DBY53" s="20"/>
      <c r="DBZ53" s="20"/>
      <c r="DCA53" s="20"/>
      <c r="DCB53" s="20"/>
      <c r="DCC53" s="20"/>
      <c r="DCD53" s="20"/>
      <c r="DCE53" s="20"/>
      <c r="DCF53" s="20"/>
      <c r="DCG53" s="20"/>
      <c r="DCH53" s="20"/>
      <c r="DCI53" s="20"/>
      <c r="DCJ53" s="20"/>
      <c r="DCK53" s="20"/>
      <c r="DCL53" s="20"/>
      <c r="DCM53" s="20"/>
      <c r="DCN53" s="20"/>
      <c r="DCO53" s="20"/>
      <c r="DCP53" s="20"/>
      <c r="DCQ53" s="20"/>
      <c r="DCR53" s="20"/>
      <c r="DCS53" s="20"/>
      <c r="DCT53" s="20"/>
      <c r="DCU53" s="20"/>
      <c r="DCV53" s="20"/>
      <c r="DCW53" s="20"/>
      <c r="DCX53" s="20"/>
      <c r="DCY53" s="20"/>
      <c r="DCZ53" s="20"/>
      <c r="DDA53" s="20"/>
      <c r="DDB53" s="20"/>
      <c r="DDC53" s="20"/>
      <c r="DDD53" s="20"/>
      <c r="DDE53" s="20"/>
      <c r="DDF53" s="20"/>
      <c r="DDG53" s="20"/>
      <c r="DDH53" s="20"/>
      <c r="DDI53" s="20"/>
      <c r="DDJ53" s="20"/>
      <c r="DDK53" s="20"/>
      <c r="DDL53" s="20"/>
      <c r="DDM53" s="20"/>
      <c r="DDN53" s="20"/>
      <c r="DDO53" s="20"/>
      <c r="DDP53" s="20"/>
      <c r="DDQ53" s="20"/>
      <c r="DDR53" s="20"/>
      <c r="DDS53" s="20"/>
      <c r="DDT53" s="20"/>
      <c r="DDU53" s="20"/>
      <c r="DDV53" s="20"/>
      <c r="DDW53" s="20"/>
      <c r="DDX53" s="20"/>
      <c r="DDY53" s="20"/>
      <c r="DDZ53" s="20"/>
      <c r="DEA53" s="20"/>
      <c r="DEB53" s="20"/>
      <c r="DEC53" s="20"/>
      <c r="DED53" s="20"/>
      <c r="DEE53" s="20"/>
      <c r="DEF53" s="20"/>
      <c r="DEG53" s="20"/>
      <c r="DEH53" s="20"/>
      <c r="DEI53" s="20"/>
      <c r="DEJ53" s="20"/>
      <c r="DEK53" s="20"/>
      <c r="DEL53" s="20"/>
      <c r="DEM53" s="20"/>
      <c r="DEN53" s="20"/>
      <c r="DEO53" s="20"/>
      <c r="DEP53" s="20"/>
      <c r="DEQ53" s="20"/>
      <c r="DER53" s="20"/>
      <c r="DES53" s="20"/>
      <c r="DET53" s="20"/>
      <c r="DEU53" s="20"/>
      <c r="DEV53" s="20"/>
      <c r="DEW53" s="20"/>
      <c r="DEX53" s="20"/>
      <c r="DEY53" s="20"/>
      <c r="DEZ53" s="20"/>
      <c r="DFA53" s="20"/>
      <c r="DFB53" s="20"/>
      <c r="DFC53" s="20"/>
      <c r="DFD53" s="20"/>
      <c r="DFE53" s="20"/>
      <c r="DFF53" s="20"/>
      <c r="DFG53" s="20"/>
      <c r="DFH53" s="20"/>
      <c r="DFI53" s="20"/>
      <c r="DFJ53" s="20"/>
      <c r="DFK53" s="20"/>
      <c r="DFL53" s="20"/>
      <c r="DFM53" s="20"/>
      <c r="DFN53" s="20"/>
      <c r="DFO53" s="20"/>
      <c r="DFP53" s="20"/>
      <c r="DFQ53" s="20"/>
      <c r="DFR53" s="20"/>
      <c r="DFS53" s="20"/>
      <c r="DFT53" s="20"/>
      <c r="DFU53" s="20"/>
      <c r="DFV53" s="20"/>
      <c r="DFW53" s="20"/>
      <c r="DFX53" s="20"/>
      <c r="DFY53" s="20"/>
      <c r="DFZ53" s="20"/>
      <c r="DGA53" s="20"/>
      <c r="DGB53" s="20"/>
      <c r="DGC53" s="20"/>
      <c r="DGD53" s="20"/>
      <c r="DGE53" s="20"/>
      <c r="DGF53" s="20"/>
      <c r="DGG53" s="20"/>
      <c r="DGH53" s="20"/>
      <c r="DGI53" s="20"/>
      <c r="DGJ53" s="20"/>
      <c r="DGK53" s="20"/>
      <c r="DGL53" s="20"/>
      <c r="DGM53" s="20"/>
      <c r="DGN53" s="20"/>
      <c r="DGO53" s="20"/>
      <c r="DGP53" s="20"/>
      <c r="DGQ53" s="20"/>
      <c r="DGR53" s="20"/>
      <c r="DGS53" s="20"/>
      <c r="DGT53" s="20"/>
      <c r="DGU53" s="20"/>
      <c r="DGV53" s="20"/>
      <c r="DGW53" s="20"/>
      <c r="DGX53" s="20"/>
      <c r="DGY53" s="20"/>
      <c r="DGZ53" s="20"/>
      <c r="DHA53" s="20"/>
      <c r="DHB53" s="20"/>
      <c r="DHC53" s="20"/>
      <c r="DHD53" s="20"/>
      <c r="DHE53" s="20"/>
      <c r="DHF53" s="20"/>
      <c r="DHG53" s="20"/>
      <c r="DHH53" s="20"/>
      <c r="DHI53" s="20"/>
      <c r="DHJ53" s="20"/>
      <c r="DHK53" s="20"/>
      <c r="DHL53" s="20"/>
      <c r="DHM53" s="20"/>
      <c r="DHN53" s="20"/>
      <c r="DHO53" s="20"/>
      <c r="DHP53" s="20"/>
      <c r="DHQ53" s="20"/>
      <c r="DHR53" s="20"/>
      <c r="DHS53" s="20"/>
      <c r="DHT53" s="20"/>
      <c r="DHU53" s="20"/>
      <c r="DHV53" s="20"/>
      <c r="DHW53" s="20"/>
      <c r="DHX53" s="20"/>
      <c r="DHY53" s="20"/>
      <c r="DHZ53" s="20"/>
      <c r="DIA53" s="20"/>
      <c r="DIB53" s="20"/>
      <c r="DIC53" s="20"/>
      <c r="DID53" s="20"/>
      <c r="DIE53" s="20"/>
      <c r="DIF53" s="20"/>
      <c r="DIG53" s="20"/>
      <c r="DIH53" s="20"/>
      <c r="DII53" s="20"/>
      <c r="DIJ53" s="20"/>
      <c r="DIK53" s="20"/>
      <c r="DIL53" s="20"/>
      <c r="DIM53" s="20"/>
      <c r="DIN53" s="20"/>
      <c r="DIO53" s="20"/>
      <c r="DIP53" s="20"/>
      <c r="DIQ53" s="20"/>
      <c r="DIR53" s="20"/>
      <c r="DIS53" s="20"/>
      <c r="DIT53" s="20"/>
      <c r="DIU53" s="20"/>
      <c r="DIV53" s="20"/>
      <c r="DIW53" s="20"/>
      <c r="DIX53" s="20"/>
      <c r="DIY53" s="20"/>
      <c r="DIZ53" s="20"/>
      <c r="DJA53" s="20"/>
      <c r="DJB53" s="20"/>
      <c r="DJC53" s="20"/>
      <c r="DJD53" s="20"/>
      <c r="DJE53" s="20"/>
      <c r="DJF53" s="20"/>
      <c r="DJG53" s="20"/>
      <c r="DJH53" s="20"/>
      <c r="DJI53" s="20"/>
      <c r="DJJ53" s="20"/>
      <c r="DJK53" s="20"/>
      <c r="DJL53" s="20"/>
      <c r="DJM53" s="20"/>
      <c r="DJN53" s="20"/>
      <c r="DJO53" s="20"/>
      <c r="DJP53" s="20"/>
      <c r="DJQ53" s="20"/>
      <c r="DJR53" s="20"/>
      <c r="DJS53" s="20"/>
      <c r="DJT53" s="20"/>
      <c r="DJU53" s="20"/>
      <c r="DJV53" s="20"/>
      <c r="DJW53" s="20"/>
      <c r="DJX53" s="20"/>
      <c r="DJY53" s="20"/>
      <c r="DJZ53" s="20"/>
      <c r="DKA53" s="20"/>
      <c r="DKB53" s="20"/>
      <c r="DKC53" s="20"/>
      <c r="DKD53" s="20"/>
      <c r="DKE53" s="20"/>
      <c r="DKF53" s="20"/>
      <c r="DKG53" s="20"/>
      <c r="DKH53" s="20"/>
      <c r="DKI53" s="20"/>
      <c r="DKJ53" s="20"/>
      <c r="DKK53" s="20"/>
      <c r="DKL53" s="20"/>
      <c r="DKM53" s="20"/>
      <c r="DKN53" s="20"/>
      <c r="DKO53" s="20"/>
      <c r="DKP53" s="20"/>
      <c r="DKQ53" s="20"/>
      <c r="DKR53" s="20"/>
      <c r="DKS53" s="20"/>
      <c r="DKT53" s="20"/>
      <c r="DKU53" s="20"/>
      <c r="DKV53" s="20"/>
      <c r="DKW53" s="20"/>
      <c r="DKX53" s="20"/>
      <c r="DKY53" s="20"/>
      <c r="DKZ53" s="20"/>
      <c r="DLA53" s="20"/>
      <c r="DLB53" s="20"/>
      <c r="DLC53" s="20"/>
      <c r="DLD53" s="20"/>
      <c r="DLE53" s="20"/>
      <c r="DLF53" s="20"/>
      <c r="DLG53" s="20"/>
      <c r="DLH53" s="20"/>
      <c r="DLI53" s="20"/>
      <c r="DLJ53" s="20"/>
      <c r="DLK53" s="20"/>
      <c r="DLL53" s="20"/>
      <c r="DLM53" s="20"/>
      <c r="DLN53" s="20"/>
      <c r="DLO53" s="20"/>
      <c r="DLP53" s="20"/>
      <c r="DLQ53" s="20"/>
      <c r="DLR53" s="20"/>
      <c r="DLS53" s="20"/>
      <c r="DLT53" s="20"/>
      <c r="DLU53" s="20"/>
      <c r="DLV53" s="20"/>
      <c r="DLW53" s="20"/>
      <c r="DLX53" s="20"/>
      <c r="DLY53" s="20"/>
      <c r="DLZ53" s="20"/>
      <c r="DMA53" s="20"/>
      <c r="DMB53" s="20"/>
      <c r="DMC53" s="20"/>
      <c r="DMD53" s="20"/>
      <c r="DME53" s="20"/>
      <c r="DMF53" s="20"/>
      <c r="DMG53" s="20"/>
      <c r="DMH53" s="20"/>
      <c r="DMI53" s="20"/>
      <c r="DMJ53" s="20"/>
      <c r="DMK53" s="20"/>
      <c r="DML53" s="20"/>
      <c r="DMM53" s="20"/>
      <c r="DMN53" s="20"/>
      <c r="DMO53" s="20"/>
      <c r="DMP53" s="20"/>
      <c r="DMQ53" s="20"/>
      <c r="DMR53" s="20"/>
      <c r="DMS53" s="20"/>
      <c r="DMT53" s="20"/>
      <c r="DMU53" s="20"/>
      <c r="DMV53" s="20"/>
      <c r="DMW53" s="20"/>
      <c r="DMX53" s="20"/>
      <c r="DMY53" s="20"/>
      <c r="DMZ53" s="20"/>
      <c r="DNA53" s="20"/>
      <c r="DNB53" s="20"/>
      <c r="DNC53" s="20"/>
      <c r="DND53" s="20"/>
      <c r="DNE53" s="20"/>
      <c r="DNF53" s="20"/>
      <c r="DNG53" s="20"/>
      <c r="DNH53" s="20"/>
      <c r="DNI53" s="20"/>
      <c r="DNJ53" s="20"/>
      <c r="DNK53" s="20"/>
      <c r="DNL53" s="20"/>
      <c r="DNM53" s="20"/>
      <c r="DNN53" s="20"/>
      <c r="DNO53" s="20"/>
      <c r="DNP53" s="20"/>
      <c r="DNQ53" s="20"/>
      <c r="DNR53" s="20"/>
      <c r="DNS53" s="20"/>
      <c r="DNT53" s="20"/>
      <c r="DNU53" s="20"/>
      <c r="DNV53" s="20"/>
      <c r="DNW53" s="20"/>
      <c r="DNX53" s="20"/>
      <c r="DNY53" s="20"/>
      <c r="DNZ53" s="20"/>
      <c r="DOA53" s="20"/>
      <c r="DOB53" s="20"/>
      <c r="DOC53" s="20"/>
      <c r="DOD53" s="20"/>
      <c r="DOE53" s="20"/>
      <c r="DOF53" s="20"/>
      <c r="DOG53" s="20"/>
      <c r="DOH53" s="20"/>
      <c r="DOI53" s="20"/>
      <c r="DOJ53" s="20"/>
      <c r="DOK53" s="20"/>
      <c r="DOL53" s="20"/>
      <c r="DOM53" s="20"/>
      <c r="DON53" s="20"/>
      <c r="DOO53" s="20"/>
      <c r="DOP53" s="20"/>
      <c r="DOQ53" s="20"/>
      <c r="DOR53" s="20"/>
      <c r="DOS53" s="20"/>
      <c r="DOT53" s="20"/>
      <c r="DOU53" s="20"/>
      <c r="DOV53" s="20"/>
      <c r="DOW53" s="20"/>
      <c r="DOX53" s="20"/>
      <c r="DOY53" s="20"/>
      <c r="DOZ53" s="20"/>
      <c r="DPA53" s="20"/>
      <c r="DPB53" s="20"/>
      <c r="DPC53" s="20"/>
      <c r="DPD53" s="20"/>
      <c r="DPE53" s="20"/>
      <c r="DPF53" s="20"/>
      <c r="DPG53" s="20"/>
      <c r="DPH53" s="20"/>
      <c r="DPI53" s="20"/>
      <c r="DPJ53" s="20"/>
      <c r="DPK53" s="20"/>
      <c r="DPL53" s="20"/>
      <c r="DPM53" s="20"/>
      <c r="DPN53" s="20"/>
      <c r="DPO53" s="20"/>
      <c r="DPP53" s="20"/>
      <c r="DPQ53" s="20"/>
      <c r="DPR53" s="20"/>
      <c r="DPS53" s="20"/>
      <c r="DPT53" s="20"/>
      <c r="DPU53" s="20"/>
      <c r="DPV53" s="20"/>
      <c r="DPW53" s="20"/>
      <c r="DPX53" s="20"/>
      <c r="DPY53" s="20"/>
      <c r="DPZ53" s="20"/>
      <c r="DQA53" s="20"/>
      <c r="DQB53" s="20"/>
      <c r="DQC53" s="20"/>
      <c r="DQD53" s="20"/>
      <c r="DQE53" s="20"/>
      <c r="DQF53" s="20"/>
      <c r="DQG53" s="20"/>
      <c r="DQH53" s="20"/>
      <c r="DQI53" s="20"/>
      <c r="DQJ53" s="20"/>
      <c r="DQK53" s="20"/>
      <c r="DQL53" s="20"/>
      <c r="DQM53" s="20"/>
      <c r="DQN53" s="20"/>
      <c r="DQO53" s="20"/>
      <c r="DQP53" s="20"/>
      <c r="DQQ53" s="20"/>
      <c r="DQR53" s="20"/>
      <c r="DQS53" s="20"/>
      <c r="DQT53" s="20"/>
      <c r="DQU53" s="20"/>
      <c r="DQV53" s="20"/>
      <c r="DQW53" s="20"/>
      <c r="DQX53" s="20"/>
      <c r="DQY53" s="20"/>
      <c r="DQZ53" s="20"/>
      <c r="DRA53" s="20"/>
      <c r="DRB53" s="20"/>
      <c r="DRC53" s="20"/>
      <c r="DRD53" s="20"/>
      <c r="DRE53" s="20"/>
      <c r="DRF53" s="20"/>
      <c r="DRG53" s="20"/>
      <c r="DRH53" s="20"/>
      <c r="DRI53" s="20"/>
      <c r="DRJ53" s="20"/>
      <c r="DRK53" s="20"/>
      <c r="DRL53" s="20"/>
      <c r="DRM53" s="20"/>
      <c r="DRN53" s="20"/>
      <c r="DRO53" s="20"/>
      <c r="DRP53" s="20"/>
      <c r="DRQ53" s="20"/>
      <c r="DRR53" s="20"/>
      <c r="DRS53" s="20"/>
      <c r="DRT53" s="20"/>
      <c r="DRU53" s="20"/>
      <c r="DRV53" s="20"/>
      <c r="DRW53" s="20"/>
      <c r="DRX53" s="20"/>
      <c r="DRY53" s="20"/>
      <c r="DRZ53" s="20"/>
      <c r="DSA53" s="20"/>
      <c r="DSB53" s="20"/>
      <c r="DSC53" s="20"/>
      <c r="DSD53" s="20"/>
      <c r="DSE53" s="20"/>
      <c r="DSF53" s="20"/>
      <c r="DSG53" s="20"/>
      <c r="DSH53" s="20"/>
      <c r="DSI53" s="20"/>
      <c r="DSJ53" s="20"/>
      <c r="DSK53" s="20"/>
      <c r="DSL53" s="20"/>
      <c r="DSM53" s="20"/>
      <c r="DSN53" s="20"/>
      <c r="DSO53" s="20"/>
      <c r="DSP53" s="20"/>
      <c r="DSQ53" s="20"/>
      <c r="DSR53" s="20"/>
      <c r="DSS53" s="20"/>
      <c r="DST53" s="20"/>
      <c r="DSU53" s="20"/>
      <c r="DSV53" s="20"/>
      <c r="DSW53" s="20"/>
      <c r="DSX53" s="20"/>
      <c r="DSY53" s="20"/>
      <c r="DSZ53" s="20"/>
      <c r="DTA53" s="20"/>
      <c r="DTB53" s="20"/>
      <c r="DTC53" s="20"/>
      <c r="DTD53" s="20"/>
      <c r="DTE53" s="20"/>
      <c r="DTF53" s="20"/>
      <c r="DTG53" s="20"/>
      <c r="DTH53" s="20"/>
      <c r="DTI53" s="20"/>
      <c r="DTJ53" s="20"/>
      <c r="DTK53" s="20"/>
      <c r="DTL53" s="20"/>
      <c r="DTM53" s="20"/>
      <c r="DTN53" s="20"/>
      <c r="DTO53" s="20"/>
      <c r="DTP53" s="20"/>
      <c r="DTQ53" s="20"/>
      <c r="DTR53" s="20"/>
      <c r="DTS53" s="20"/>
      <c r="DTT53" s="20"/>
      <c r="DTU53" s="20"/>
      <c r="DTV53" s="20"/>
      <c r="DTW53" s="20"/>
      <c r="DTX53" s="20"/>
      <c r="DTY53" s="20"/>
      <c r="DTZ53" s="20"/>
      <c r="DUA53" s="20"/>
      <c r="DUB53" s="20"/>
      <c r="DUC53" s="20"/>
      <c r="DUD53" s="20"/>
      <c r="DUE53" s="20"/>
      <c r="DUF53" s="20"/>
      <c r="DUG53" s="20"/>
      <c r="DUH53" s="20"/>
      <c r="DUI53" s="20"/>
      <c r="DUJ53" s="20"/>
      <c r="DUK53" s="20"/>
      <c r="DUL53" s="20"/>
      <c r="DUM53" s="20"/>
      <c r="DUN53" s="20"/>
      <c r="DUO53" s="20"/>
      <c r="DUP53" s="20"/>
      <c r="DUQ53" s="20"/>
      <c r="DUR53" s="20"/>
      <c r="DUS53" s="20"/>
      <c r="DUT53" s="20"/>
      <c r="DUU53" s="20"/>
      <c r="DUV53" s="20"/>
      <c r="DUW53" s="20"/>
      <c r="DUX53" s="20"/>
      <c r="DUY53" s="20"/>
      <c r="DUZ53" s="20"/>
      <c r="DVA53" s="20"/>
      <c r="DVB53" s="20"/>
      <c r="DVC53" s="20"/>
      <c r="DVD53" s="20"/>
      <c r="DVE53" s="20"/>
      <c r="DVF53" s="20"/>
      <c r="DVG53" s="20"/>
      <c r="DVH53" s="20"/>
      <c r="DVI53" s="20"/>
      <c r="DVJ53" s="20"/>
      <c r="DVK53" s="20"/>
      <c r="DVL53" s="20"/>
      <c r="DVM53" s="20"/>
      <c r="DVN53" s="20"/>
      <c r="DVO53" s="20"/>
      <c r="DVP53" s="20"/>
      <c r="DVQ53" s="20"/>
      <c r="DVR53" s="20"/>
      <c r="DVS53" s="20"/>
      <c r="DVT53" s="20"/>
      <c r="DVU53" s="20"/>
      <c r="DVV53" s="20"/>
      <c r="DVW53" s="20"/>
      <c r="DVX53" s="20"/>
      <c r="DVY53" s="20"/>
      <c r="DVZ53" s="20"/>
      <c r="DWA53" s="20"/>
      <c r="DWB53" s="20"/>
      <c r="DWC53" s="20"/>
      <c r="DWD53" s="20"/>
      <c r="DWE53" s="20"/>
      <c r="DWF53" s="20"/>
      <c r="DWG53" s="20"/>
      <c r="DWH53" s="20"/>
      <c r="DWI53" s="20"/>
      <c r="DWJ53" s="20"/>
      <c r="DWK53" s="20"/>
      <c r="DWL53" s="20"/>
      <c r="DWM53" s="20"/>
      <c r="DWN53" s="20"/>
      <c r="DWO53" s="20"/>
      <c r="DWP53" s="20"/>
      <c r="DWQ53" s="20"/>
      <c r="DWR53" s="20"/>
      <c r="DWS53" s="20"/>
      <c r="DWT53" s="20"/>
      <c r="DWU53" s="20"/>
      <c r="DWV53" s="20"/>
      <c r="DWW53" s="20"/>
      <c r="DWX53" s="20"/>
      <c r="DWY53" s="20"/>
      <c r="DWZ53" s="20"/>
      <c r="DXA53" s="20"/>
      <c r="DXB53" s="20"/>
      <c r="DXC53" s="20"/>
      <c r="DXD53" s="20"/>
      <c r="DXE53" s="20"/>
      <c r="DXF53" s="20"/>
      <c r="DXG53" s="20"/>
      <c r="DXH53" s="20"/>
      <c r="DXI53" s="20"/>
      <c r="DXJ53" s="20"/>
      <c r="DXK53" s="20"/>
      <c r="DXL53" s="20"/>
      <c r="DXM53" s="20"/>
      <c r="DXN53" s="20"/>
      <c r="DXO53" s="20"/>
      <c r="DXP53" s="20"/>
      <c r="DXQ53" s="20"/>
      <c r="DXR53" s="20"/>
      <c r="DXS53" s="20"/>
      <c r="DXT53" s="20"/>
      <c r="DXU53" s="20"/>
      <c r="DXV53" s="20"/>
      <c r="DXW53" s="20"/>
      <c r="DXX53" s="20"/>
      <c r="DXY53" s="20"/>
      <c r="DXZ53" s="20"/>
      <c r="DYA53" s="20"/>
      <c r="DYB53" s="20"/>
      <c r="DYC53" s="20"/>
      <c r="DYD53" s="20"/>
      <c r="DYE53" s="20"/>
      <c r="DYF53" s="20"/>
      <c r="DYG53" s="20"/>
      <c r="DYH53" s="20"/>
      <c r="DYI53" s="20"/>
      <c r="DYJ53" s="20"/>
      <c r="DYK53" s="20"/>
      <c r="DYL53" s="20"/>
      <c r="DYM53" s="20"/>
      <c r="DYN53" s="20"/>
      <c r="DYO53" s="20"/>
      <c r="DYP53" s="20"/>
      <c r="DYQ53" s="20"/>
      <c r="DYR53" s="20"/>
      <c r="DYS53" s="20"/>
      <c r="DYT53" s="20"/>
      <c r="DYU53" s="20"/>
      <c r="DYV53" s="20"/>
      <c r="DYW53" s="20"/>
      <c r="DYX53" s="20"/>
      <c r="DYY53" s="20"/>
      <c r="DYZ53" s="20"/>
      <c r="DZA53" s="20"/>
      <c r="DZB53" s="20"/>
      <c r="DZC53" s="20"/>
      <c r="DZD53" s="20"/>
      <c r="DZE53" s="20"/>
      <c r="DZF53" s="20"/>
      <c r="DZG53" s="20"/>
      <c r="DZH53" s="20"/>
      <c r="DZI53" s="20"/>
      <c r="DZJ53" s="20"/>
      <c r="DZK53" s="20"/>
      <c r="DZL53" s="20"/>
      <c r="DZM53" s="20"/>
      <c r="DZN53" s="20"/>
      <c r="DZO53" s="20"/>
      <c r="DZP53" s="20"/>
      <c r="DZQ53" s="20"/>
      <c r="DZR53" s="20"/>
      <c r="DZS53" s="20"/>
      <c r="DZT53" s="20"/>
      <c r="DZU53" s="20"/>
      <c r="DZV53" s="20"/>
      <c r="DZW53" s="20"/>
      <c r="DZX53" s="20"/>
      <c r="DZY53" s="20"/>
      <c r="DZZ53" s="20"/>
      <c r="EAA53" s="20"/>
      <c r="EAB53" s="20"/>
      <c r="EAC53" s="20"/>
      <c r="EAD53" s="20"/>
      <c r="EAE53" s="20"/>
      <c r="EAF53" s="20"/>
      <c r="EAG53" s="20"/>
      <c r="EAH53" s="20"/>
      <c r="EAI53" s="20"/>
      <c r="EAJ53" s="20"/>
      <c r="EAK53" s="20"/>
      <c r="EAL53" s="20"/>
      <c r="EAM53" s="20"/>
      <c r="EAN53" s="20"/>
      <c r="EAO53" s="20"/>
      <c r="EAP53" s="20"/>
      <c r="EAQ53" s="20"/>
      <c r="EAR53" s="20"/>
      <c r="EAS53" s="20"/>
      <c r="EAT53" s="20"/>
      <c r="EAU53" s="20"/>
      <c r="EAV53" s="20"/>
      <c r="EAW53" s="20"/>
      <c r="EAX53" s="20"/>
      <c r="EAY53" s="20"/>
      <c r="EAZ53" s="20"/>
      <c r="EBA53" s="20"/>
      <c r="EBB53" s="20"/>
      <c r="EBC53" s="20"/>
      <c r="EBD53" s="20"/>
      <c r="EBE53" s="20"/>
      <c r="EBF53" s="20"/>
      <c r="EBG53" s="20"/>
      <c r="EBH53" s="20"/>
      <c r="EBI53" s="20"/>
      <c r="EBJ53" s="20"/>
      <c r="EBK53" s="20"/>
      <c r="EBL53" s="20"/>
      <c r="EBM53" s="20"/>
      <c r="EBN53" s="20"/>
      <c r="EBO53" s="20"/>
      <c r="EBP53" s="20"/>
      <c r="EBQ53" s="20"/>
      <c r="EBR53" s="20"/>
      <c r="EBS53" s="20"/>
      <c r="EBT53" s="20"/>
      <c r="EBU53" s="20"/>
      <c r="EBV53" s="20"/>
      <c r="EBW53" s="20"/>
      <c r="EBX53" s="20"/>
      <c r="EBY53" s="20"/>
      <c r="EBZ53" s="20"/>
      <c r="ECA53" s="20"/>
      <c r="ECB53" s="20"/>
      <c r="ECC53" s="20"/>
      <c r="ECD53" s="20"/>
      <c r="ECE53" s="20"/>
      <c r="ECF53" s="20"/>
      <c r="ECG53" s="20"/>
      <c r="ECH53" s="20"/>
      <c r="ECI53" s="20"/>
      <c r="ECJ53" s="20"/>
      <c r="ECK53" s="20"/>
      <c r="ECL53" s="20"/>
      <c r="ECM53" s="20"/>
      <c r="ECN53" s="20"/>
      <c r="ECO53" s="20"/>
      <c r="ECP53" s="20"/>
      <c r="ECQ53" s="20"/>
      <c r="ECR53" s="20"/>
      <c r="ECS53" s="20"/>
      <c r="ECT53" s="20"/>
      <c r="ECU53" s="20"/>
      <c r="ECV53" s="20"/>
      <c r="ECW53" s="20"/>
      <c r="ECX53" s="20"/>
      <c r="ECY53" s="20"/>
      <c r="ECZ53" s="20"/>
      <c r="EDA53" s="20"/>
      <c r="EDB53" s="20"/>
      <c r="EDC53" s="20"/>
      <c r="EDD53" s="20"/>
      <c r="EDE53" s="20"/>
      <c r="EDF53" s="20"/>
      <c r="EDG53" s="20"/>
      <c r="EDH53" s="20"/>
      <c r="EDI53" s="20"/>
      <c r="EDJ53" s="20"/>
      <c r="EDK53" s="20"/>
      <c r="EDL53" s="20"/>
      <c r="EDM53" s="20"/>
      <c r="EDN53" s="20"/>
      <c r="EDO53" s="20"/>
      <c r="EDP53" s="20"/>
      <c r="EDQ53" s="20"/>
      <c r="EDR53" s="20"/>
      <c r="EDS53" s="20"/>
      <c r="EDT53" s="20"/>
      <c r="EDU53" s="20"/>
      <c r="EDV53" s="20"/>
      <c r="EDW53" s="20"/>
      <c r="EDX53" s="20"/>
      <c r="EDY53" s="20"/>
      <c r="EDZ53" s="20"/>
      <c r="EEA53" s="20"/>
      <c r="EEB53" s="20"/>
      <c r="EEC53" s="20"/>
      <c r="EED53" s="20"/>
      <c r="EEE53" s="20"/>
      <c r="EEF53" s="20"/>
      <c r="EEG53" s="20"/>
      <c r="EEH53" s="20"/>
      <c r="EEI53" s="20"/>
      <c r="EEJ53" s="20"/>
      <c r="EEK53" s="20"/>
      <c r="EEL53" s="20"/>
      <c r="EEM53" s="20"/>
      <c r="EEN53" s="20"/>
      <c r="EEO53" s="20"/>
      <c r="EEP53" s="20"/>
      <c r="EEQ53" s="20"/>
      <c r="EER53" s="20"/>
      <c r="EES53" s="20"/>
      <c r="EET53" s="20"/>
      <c r="EEU53" s="20"/>
      <c r="EEV53" s="20"/>
      <c r="EEW53" s="20"/>
      <c r="EEX53" s="20"/>
      <c r="EEY53" s="20"/>
      <c r="EEZ53" s="20"/>
      <c r="EFA53" s="20"/>
      <c r="EFB53" s="20"/>
      <c r="EFC53" s="20"/>
      <c r="EFD53" s="20"/>
      <c r="EFE53" s="20"/>
      <c r="EFF53" s="20"/>
      <c r="EFG53" s="20"/>
      <c r="EFH53" s="20"/>
      <c r="EFI53" s="20"/>
      <c r="EFJ53" s="20"/>
      <c r="EFK53" s="20"/>
      <c r="EFL53" s="20"/>
      <c r="EFM53" s="20"/>
      <c r="EFN53" s="20"/>
      <c r="EFO53" s="20"/>
      <c r="EFP53" s="20"/>
      <c r="EFQ53" s="20"/>
      <c r="EFR53" s="20"/>
      <c r="EFS53" s="20"/>
      <c r="EFT53" s="20"/>
      <c r="EFU53" s="20"/>
      <c r="EFV53" s="20"/>
      <c r="EFW53" s="20"/>
      <c r="EFX53" s="20"/>
      <c r="EFY53" s="20"/>
      <c r="EFZ53" s="20"/>
      <c r="EGA53" s="20"/>
      <c r="EGB53" s="20"/>
      <c r="EGC53" s="20"/>
      <c r="EGD53" s="20"/>
      <c r="EGE53" s="20"/>
      <c r="EGF53" s="20"/>
      <c r="EGG53" s="20"/>
      <c r="EGH53" s="20"/>
      <c r="EGI53" s="20"/>
      <c r="EGJ53" s="20"/>
      <c r="EGK53" s="20"/>
      <c r="EGL53" s="20"/>
      <c r="EGM53" s="20"/>
      <c r="EGN53" s="20"/>
      <c r="EGO53" s="20"/>
      <c r="EGP53" s="20"/>
      <c r="EGQ53" s="20"/>
      <c r="EGR53" s="20"/>
      <c r="EGS53" s="20"/>
      <c r="EGT53" s="20"/>
      <c r="EGU53" s="20"/>
      <c r="EGV53" s="20"/>
      <c r="EGW53" s="20"/>
      <c r="EGX53" s="20"/>
      <c r="EGY53" s="20"/>
      <c r="EGZ53" s="20"/>
      <c r="EHA53" s="20"/>
      <c r="EHB53" s="20"/>
      <c r="EHC53" s="20"/>
      <c r="EHD53" s="20"/>
      <c r="EHE53" s="20"/>
      <c r="EHF53" s="20"/>
      <c r="EHG53" s="20"/>
      <c r="EHH53" s="20"/>
      <c r="EHI53" s="20"/>
      <c r="EHJ53" s="20"/>
      <c r="EHK53" s="20"/>
      <c r="EHL53" s="20"/>
      <c r="EHM53" s="20"/>
      <c r="EHN53" s="20"/>
      <c r="EHO53" s="20"/>
      <c r="EHP53" s="20"/>
      <c r="EHQ53" s="20"/>
      <c r="EHR53" s="20"/>
      <c r="EHS53" s="20"/>
      <c r="EHT53" s="20"/>
      <c r="EHU53" s="20"/>
      <c r="EHV53" s="20"/>
      <c r="EHW53" s="20"/>
      <c r="EHX53" s="20"/>
      <c r="EHY53" s="20"/>
      <c r="EHZ53" s="20"/>
      <c r="EIA53" s="20"/>
      <c r="EIB53" s="20"/>
      <c r="EIC53" s="20"/>
      <c r="EID53" s="20"/>
      <c r="EIE53" s="20"/>
      <c r="EIF53" s="20"/>
      <c r="EIG53" s="20"/>
      <c r="EIH53" s="20"/>
      <c r="EII53" s="20"/>
      <c r="EIJ53" s="20"/>
      <c r="EIK53" s="20"/>
      <c r="EIL53" s="20"/>
      <c r="EIM53" s="20"/>
      <c r="EIN53" s="20"/>
      <c r="EIO53" s="20"/>
      <c r="EIP53" s="20"/>
      <c r="EIQ53" s="20"/>
      <c r="EIR53" s="20"/>
      <c r="EIS53" s="20"/>
      <c r="EIT53" s="20"/>
      <c r="EIU53" s="20"/>
      <c r="EIV53" s="20"/>
      <c r="EIW53" s="20"/>
      <c r="EIX53" s="20"/>
      <c r="EIY53" s="20"/>
      <c r="EIZ53" s="20"/>
      <c r="EJA53" s="20"/>
      <c r="EJB53" s="20"/>
      <c r="EJC53" s="20"/>
      <c r="EJD53" s="20"/>
      <c r="EJE53" s="20"/>
      <c r="EJF53" s="20"/>
      <c r="EJG53" s="20"/>
      <c r="EJH53" s="20"/>
      <c r="EJI53" s="20"/>
      <c r="EJJ53" s="20"/>
      <c r="EJK53" s="20"/>
      <c r="EJL53" s="20"/>
      <c r="EJM53" s="20"/>
      <c r="EJN53" s="20"/>
      <c r="EJO53" s="20"/>
      <c r="EJP53" s="20"/>
      <c r="EJQ53" s="20"/>
      <c r="EJR53" s="20"/>
      <c r="EJS53" s="20"/>
      <c r="EJT53" s="20"/>
      <c r="EJU53" s="20"/>
      <c r="EJV53" s="20"/>
      <c r="EJW53" s="20"/>
      <c r="EJX53" s="20"/>
      <c r="EJY53" s="20"/>
      <c r="EJZ53" s="20"/>
      <c r="EKA53" s="20"/>
      <c r="EKB53" s="20"/>
      <c r="EKC53" s="20"/>
      <c r="EKD53" s="20"/>
      <c r="EKE53" s="20"/>
      <c r="EKF53" s="20"/>
      <c r="EKG53" s="20"/>
      <c r="EKH53" s="20"/>
      <c r="EKI53" s="20"/>
      <c r="EKJ53" s="20"/>
      <c r="EKK53" s="20"/>
      <c r="EKL53" s="20"/>
      <c r="EKM53" s="20"/>
      <c r="EKN53" s="20"/>
      <c r="EKO53" s="20"/>
      <c r="EKP53" s="20"/>
      <c r="EKQ53" s="20"/>
      <c r="EKR53" s="20"/>
      <c r="EKS53" s="20"/>
      <c r="EKT53" s="20"/>
      <c r="EKU53" s="20"/>
      <c r="EKV53" s="20"/>
      <c r="EKW53" s="20"/>
      <c r="EKX53" s="20"/>
      <c r="EKY53" s="20"/>
      <c r="EKZ53" s="20"/>
      <c r="ELA53" s="20"/>
      <c r="ELB53" s="20"/>
      <c r="ELC53" s="20"/>
      <c r="ELD53" s="20"/>
      <c r="ELE53" s="20"/>
      <c r="ELF53" s="20"/>
      <c r="ELG53" s="20"/>
      <c r="ELH53" s="20"/>
      <c r="ELI53" s="20"/>
      <c r="ELJ53" s="20"/>
      <c r="ELK53" s="20"/>
      <c r="ELL53" s="20"/>
      <c r="ELM53" s="20"/>
      <c r="ELN53" s="20"/>
      <c r="ELO53" s="20"/>
      <c r="ELP53" s="20"/>
      <c r="ELQ53" s="20"/>
      <c r="ELR53" s="20"/>
      <c r="ELS53" s="20"/>
      <c r="ELT53" s="20"/>
      <c r="ELU53" s="20"/>
      <c r="ELV53" s="20"/>
      <c r="ELW53" s="20"/>
      <c r="ELX53" s="20"/>
      <c r="ELY53" s="20"/>
      <c r="ELZ53" s="20"/>
      <c r="EMA53" s="20"/>
      <c r="EMB53" s="20"/>
      <c r="EMC53" s="20"/>
      <c r="EMD53" s="20"/>
      <c r="EME53" s="20"/>
      <c r="EMF53" s="20"/>
      <c r="EMG53" s="20"/>
      <c r="EMH53" s="20"/>
      <c r="EMI53" s="20"/>
      <c r="EMJ53" s="20"/>
      <c r="EMK53" s="20"/>
      <c r="EML53" s="20"/>
      <c r="EMM53" s="20"/>
      <c r="EMN53" s="20"/>
      <c r="EMO53" s="20"/>
      <c r="EMP53" s="20"/>
      <c r="EMQ53" s="20"/>
      <c r="EMR53" s="20"/>
      <c r="EMS53" s="20"/>
      <c r="EMT53" s="20"/>
      <c r="EMU53" s="20"/>
      <c r="EMV53" s="20"/>
      <c r="EMW53" s="20"/>
      <c r="EMX53" s="20"/>
      <c r="EMY53" s="20"/>
      <c r="EMZ53" s="20"/>
      <c r="ENA53" s="20"/>
      <c r="ENB53" s="20"/>
      <c r="ENC53" s="20"/>
      <c r="END53" s="20"/>
      <c r="ENE53" s="20"/>
      <c r="ENF53" s="20"/>
      <c r="ENG53" s="20"/>
      <c r="ENH53" s="20"/>
      <c r="ENI53" s="20"/>
      <c r="ENJ53" s="20"/>
      <c r="ENK53" s="20"/>
      <c r="ENL53" s="20"/>
      <c r="ENM53" s="20"/>
      <c r="ENN53" s="20"/>
      <c r="ENO53" s="20"/>
      <c r="ENP53" s="20"/>
      <c r="ENQ53" s="20"/>
      <c r="ENR53" s="20"/>
      <c r="ENS53" s="20"/>
      <c r="ENT53" s="20"/>
      <c r="ENU53" s="20"/>
      <c r="ENV53" s="20"/>
      <c r="ENW53" s="20"/>
      <c r="ENX53" s="20"/>
      <c r="ENY53" s="20"/>
      <c r="ENZ53" s="20"/>
      <c r="EOA53" s="20"/>
      <c r="EOB53" s="20"/>
      <c r="EOC53" s="20"/>
      <c r="EOD53" s="20"/>
      <c r="EOE53" s="20"/>
      <c r="EOF53" s="20"/>
      <c r="EOG53" s="20"/>
      <c r="EOH53" s="20"/>
      <c r="EOI53" s="20"/>
      <c r="EOJ53" s="20"/>
      <c r="EOK53" s="20"/>
      <c r="EOL53" s="20"/>
      <c r="EOM53" s="20"/>
      <c r="EON53" s="20"/>
      <c r="EOO53" s="20"/>
      <c r="EOP53" s="20"/>
      <c r="EOQ53" s="20"/>
      <c r="EOR53" s="20"/>
      <c r="EOS53" s="20"/>
      <c r="EOT53" s="20"/>
      <c r="EOU53" s="20"/>
      <c r="EOV53" s="20"/>
      <c r="EOW53" s="20"/>
      <c r="EOX53" s="20"/>
      <c r="EOY53" s="20"/>
      <c r="EOZ53" s="20"/>
      <c r="EPA53" s="20"/>
      <c r="EPB53" s="20"/>
      <c r="EPC53" s="20"/>
      <c r="EPD53" s="20"/>
      <c r="EPE53" s="20"/>
      <c r="EPF53" s="20"/>
      <c r="EPG53" s="20"/>
      <c r="EPH53" s="20"/>
      <c r="EPI53" s="20"/>
      <c r="EPJ53" s="20"/>
      <c r="EPK53" s="20"/>
      <c r="EPL53" s="20"/>
      <c r="EPM53" s="20"/>
      <c r="EPN53" s="20"/>
      <c r="EPO53" s="20"/>
      <c r="EPP53" s="20"/>
      <c r="EPQ53" s="20"/>
      <c r="EPR53" s="20"/>
      <c r="EPS53" s="20"/>
      <c r="EPT53" s="20"/>
      <c r="EPU53" s="20"/>
      <c r="EPV53" s="20"/>
      <c r="EPW53" s="20"/>
      <c r="EPX53" s="20"/>
      <c r="EPY53" s="20"/>
      <c r="EPZ53" s="20"/>
      <c r="EQA53" s="20"/>
      <c r="EQB53" s="20"/>
      <c r="EQC53" s="20"/>
      <c r="EQD53" s="20"/>
      <c r="EQE53" s="20"/>
      <c r="EQF53" s="20"/>
      <c r="EQG53" s="20"/>
      <c r="EQH53" s="20"/>
      <c r="EQI53" s="20"/>
      <c r="EQJ53" s="20"/>
      <c r="EQK53" s="20"/>
      <c r="EQL53" s="20"/>
      <c r="EQM53" s="20"/>
      <c r="EQN53" s="20"/>
      <c r="EQO53" s="20"/>
      <c r="EQP53" s="20"/>
      <c r="EQQ53" s="20"/>
      <c r="EQR53" s="20"/>
      <c r="EQS53" s="20"/>
      <c r="EQT53" s="20"/>
      <c r="EQU53" s="20"/>
      <c r="EQV53" s="20"/>
      <c r="EQW53" s="20"/>
      <c r="EQX53" s="20"/>
      <c r="EQY53" s="20"/>
      <c r="EQZ53" s="20"/>
      <c r="ERA53" s="20"/>
      <c r="ERB53" s="20"/>
      <c r="ERC53" s="20"/>
      <c r="ERD53" s="20"/>
      <c r="ERE53" s="20"/>
      <c r="ERF53" s="20"/>
      <c r="ERG53" s="20"/>
      <c r="ERH53" s="20"/>
      <c r="ERI53" s="20"/>
      <c r="ERJ53" s="20"/>
      <c r="ERK53" s="20"/>
      <c r="ERL53" s="20"/>
      <c r="ERM53" s="20"/>
      <c r="ERN53" s="20"/>
      <c r="ERO53" s="20"/>
      <c r="ERP53" s="20"/>
      <c r="ERQ53" s="20"/>
      <c r="ERR53" s="20"/>
      <c r="ERS53" s="20"/>
      <c r="ERT53" s="20"/>
      <c r="ERU53" s="20"/>
      <c r="ERV53" s="20"/>
      <c r="ERW53" s="20"/>
      <c r="ERX53" s="20"/>
      <c r="ERY53" s="20"/>
      <c r="ERZ53" s="20"/>
      <c r="ESA53" s="20"/>
      <c r="ESB53" s="20"/>
      <c r="ESC53" s="20"/>
      <c r="ESD53" s="20"/>
      <c r="ESE53" s="20"/>
      <c r="ESF53" s="20"/>
      <c r="ESG53" s="20"/>
      <c r="ESH53" s="20"/>
      <c r="ESI53" s="20"/>
      <c r="ESJ53" s="20"/>
      <c r="ESK53" s="20"/>
      <c r="ESL53" s="20"/>
      <c r="ESM53" s="20"/>
      <c r="ESN53" s="20"/>
      <c r="ESO53" s="20"/>
      <c r="ESP53" s="20"/>
      <c r="ESQ53" s="20"/>
      <c r="ESR53" s="20"/>
      <c r="ESS53" s="20"/>
      <c r="EST53" s="20"/>
      <c r="ESU53" s="20"/>
      <c r="ESV53" s="20"/>
      <c r="ESW53" s="20"/>
      <c r="ESX53" s="20"/>
      <c r="ESY53" s="20"/>
      <c r="ESZ53" s="20"/>
      <c r="ETA53" s="20"/>
      <c r="ETB53" s="20"/>
      <c r="ETC53" s="20"/>
      <c r="ETD53" s="20"/>
      <c r="ETE53" s="20"/>
      <c r="ETF53" s="20"/>
      <c r="ETG53" s="20"/>
      <c r="ETH53" s="20"/>
      <c r="ETI53" s="20"/>
      <c r="ETJ53" s="20"/>
      <c r="ETK53" s="20"/>
      <c r="ETL53" s="20"/>
      <c r="ETM53" s="20"/>
      <c r="ETN53" s="20"/>
      <c r="ETO53" s="20"/>
      <c r="ETP53" s="20"/>
      <c r="ETQ53" s="20"/>
      <c r="ETR53" s="20"/>
      <c r="ETS53" s="20"/>
      <c r="ETT53" s="20"/>
      <c r="ETU53" s="20"/>
      <c r="ETV53" s="20"/>
      <c r="ETW53" s="20"/>
      <c r="ETX53" s="20"/>
      <c r="ETY53" s="20"/>
      <c r="ETZ53" s="20"/>
      <c r="EUA53" s="20"/>
      <c r="EUB53" s="20"/>
      <c r="EUC53" s="20"/>
      <c r="EUD53" s="20"/>
      <c r="EUE53" s="20"/>
      <c r="EUF53" s="20"/>
      <c r="EUG53" s="20"/>
      <c r="EUH53" s="20"/>
      <c r="EUI53" s="20"/>
      <c r="EUJ53" s="20"/>
      <c r="EUK53" s="20"/>
      <c r="EUL53" s="20"/>
      <c r="EUM53" s="20"/>
      <c r="EUN53" s="20"/>
      <c r="EUO53" s="20"/>
      <c r="EUP53" s="20"/>
      <c r="EUQ53" s="20"/>
      <c r="EUR53" s="20"/>
      <c r="EUS53" s="20"/>
      <c r="EUT53" s="20"/>
      <c r="EUU53" s="20"/>
      <c r="EUV53" s="20"/>
      <c r="EUW53" s="20"/>
      <c r="EUX53" s="20"/>
      <c r="EUY53" s="20"/>
      <c r="EUZ53" s="20"/>
      <c r="EVA53" s="20"/>
      <c r="EVB53" s="20"/>
      <c r="EVC53" s="20"/>
      <c r="EVD53" s="20"/>
      <c r="EVE53" s="20"/>
      <c r="EVF53" s="20"/>
      <c r="EVG53" s="20"/>
      <c r="EVH53" s="20"/>
      <c r="EVI53" s="20"/>
      <c r="EVJ53" s="20"/>
      <c r="EVK53" s="20"/>
      <c r="EVL53" s="20"/>
      <c r="EVM53" s="20"/>
      <c r="EVN53" s="20"/>
      <c r="EVO53" s="20"/>
      <c r="EVP53" s="20"/>
      <c r="EVQ53" s="20"/>
      <c r="EVR53" s="20"/>
      <c r="EVS53" s="20"/>
      <c r="EVT53" s="20"/>
      <c r="EVU53" s="20"/>
      <c r="EVV53" s="20"/>
      <c r="EVW53" s="20"/>
      <c r="EVX53" s="20"/>
      <c r="EVY53" s="20"/>
      <c r="EVZ53" s="20"/>
      <c r="EWA53" s="20"/>
      <c r="EWB53" s="20"/>
      <c r="EWC53" s="20"/>
      <c r="EWD53" s="20"/>
      <c r="EWE53" s="20"/>
      <c r="EWF53" s="20"/>
      <c r="EWG53" s="20"/>
      <c r="EWH53" s="20"/>
      <c r="EWI53" s="20"/>
      <c r="EWJ53" s="20"/>
      <c r="EWK53" s="20"/>
      <c r="EWL53" s="20"/>
      <c r="EWM53" s="20"/>
      <c r="EWN53" s="20"/>
      <c r="EWO53" s="20"/>
      <c r="EWP53" s="20"/>
      <c r="EWQ53" s="20"/>
      <c r="EWR53" s="20"/>
      <c r="EWS53" s="20"/>
      <c r="EWT53" s="20"/>
      <c r="EWU53" s="20"/>
      <c r="EWV53" s="20"/>
      <c r="EWW53" s="20"/>
      <c r="EWX53" s="20"/>
      <c r="EWY53" s="20"/>
      <c r="EWZ53" s="20"/>
      <c r="EXA53" s="20"/>
      <c r="EXB53" s="20"/>
      <c r="EXC53" s="20"/>
      <c r="EXD53" s="20"/>
      <c r="EXE53" s="20"/>
      <c r="EXF53" s="20"/>
      <c r="EXG53" s="20"/>
      <c r="EXH53" s="20"/>
      <c r="EXI53" s="20"/>
      <c r="EXJ53" s="20"/>
      <c r="EXK53" s="20"/>
      <c r="EXL53" s="20"/>
      <c r="EXM53" s="20"/>
      <c r="EXN53" s="20"/>
      <c r="EXO53" s="20"/>
      <c r="EXP53" s="20"/>
      <c r="EXQ53" s="20"/>
      <c r="EXR53" s="20"/>
      <c r="EXS53" s="20"/>
      <c r="EXT53" s="20"/>
      <c r="EXU53" s="20"/>
      <c r="EXV53" s="20"/>
      <c r="EXW53" s="20"/>
      <c r="EXX53" s="20"/>
      <c r="EXY53" s="20"/>
      <c r="EXZ53" s="20"/>
      <c r="EYA53" s="20"/>
      <c r="EYB53" s="20"/>
      <c r="EYC53" s="20"/>
      <c r="EYD53" s="20"/>
      <c r="EYE53" s="20"/>
      <c r="EYF53" s="20"/>
      <c r="EYG53" s="20"/>
      <c r="EYH53" s="20"/>
      <c r="EYI53" s="20"/>
      <c r="EYJ53" s="20"/>
      <c r="EYK53" s="20"/>
      <c r="EYL53" s="20"/>
      <c r="EYM53" s="20"/>
      <c r="EYN53" s="20"/>
      <c r="EYO53" s="20"/>
      <c r="EYP53" s="20"/>
      <c r="EYQ53" s="20"/>
      <c r="EYR53" s="20"/>
      <c r="EYS53" s="20"/>
      <c r="EYT53" s="20"/>
      <c r="EYU53" s="20"/>
      <c r="EYV53" s="20"/>
      <c r="EYW53" s="20"/>
      <c r="EYX53" s="20"/>
      <c r="EYY53" s="20"/>
      <c r="EYZ53" s="20"/>
      <c r="EZA53" s="20"/>
      <c r="EZB53" s="20"/>
      <c r="EZC53" s="20"/>
      <c r="EZD53" s="20"/>
      <c r="EZE53" s="20"/>
      <c r="EZF53" s="20"/>
      <c r="EZG53" s="20"/>
      <c r="EZH53" s="20"/>
      <c r="EZI53" s="20"/>
      <c r="EZJ53" s="20"/>
      <c r="EZK53" s="20"/>
      <c r="EZL53" s="20"/>
      <c r="EZM53" s="20"/>
      <c r="EZN53" s="20"/>
      <c r="EZO53" s="20"/>
      <c r="EZP53" s="20"/>
      <c r="EZQ53" s="20"/>
      <c r="EZR53" s="20"/>
      <c r="EZS53" s="20"/>
      <c r="EZT53" s="20"/>
      <c r="EZU53" s="20"/>
      <c r="EZV53" s="20"/>
      <c r="EZW53" s="20"/>
      <c r="EZX53" s="20"/>
      <c r="EZY53" s="20"/>
      <c r="EZZ53" s="20"/>
      <c r="FAA53" s="20"/>
      <c r="FAB53" s="20"/>
      <c r="FAC53" s="20"/>
      <c r="FAD53" s="20"/>
      <c r="FAE53" s="20"/>
      <c r="FAF53" s="20"/>
      <c r="FAG53" s="20"/>
      <c r="FAH53" s="20"/>
      <c r="FAI53" s="20"/>
      <c r="FAJ53" s="20"/>
      <c r="FAK53" s="20"/>
      <c r="FAL53" s="20"/>
      <c r="FAM53" s="20"/>
      <c r="FAN53" s="20"/>
      <c r="FAO53" s="20"/>
      <c r="FAP53" s="20"/>
      <c r="FAQ53" s="20"/>
      <c r="FAR53" s="20"/>
      <c r="FAS53" s="20"/>
      <c r="FAT53" s="20"/>
      <c r="FAU53" s="20"/>
      <c r="FAV53" s="20"/>
      <c r="FAW53" s="20"/>
      <c r="FAX53" s="20"/>
      <c r="FAY53" s="20"/>
      <c r="FAZ53" s="20"/>
      <c r="FBA53" s="20"/>
      <c r="FBB53" s="20"/>
      <c r="FBC53" s="20"/>
      <c r="FBD53" s="20"/>
      <c r="FBE53" s="20"/>
      <c r="FBF53" s="20"/>
      <c r="FBG53" s="20"/>
      <c r="FBH53" s="20"/>
      <c r="FBI53" s="20"/>
      <c r="FBJ53" s="20"/>
      <c r="FBK53" s="20"/>
      <c r="FBL53" s="20"/>
      <c r="FBM53" s="20"/>
      <c r="FBN53" s="20"/>
      <c r="FBO53" s="20"/>
      <c r="FBP53" s="20"/>
      <c r="FBQ53" s="20"/>
      <c r="FBR53" s="20"/>
      <c r="FBS53" s="20"/>
      <c r="FBT53" s="20"/>
      <c r="FBU53" s="20"/>
      <c r="FBV53" s="20"/>
      <c r="FBW53" s="20"/>
      <c r="FBX53" s="20"/>
      <c r="FBY53" s="20"/>
      <c r="FBZ53" s="20"/>
      <c r="FCA53" s="20"/>
      <c r="FCB53" s="20"/>
      <c r="FCC53" s="20"/>
      <c r="FCD53" s="20"/>
      <c r="FCE53" s="20"/>
      <c r="FCF53" s="20"/>
      <c r="FCG53" s="20"/>
      <c r="FCH53" s="20"/>
      <c r="FCI53" s="20"/>
      <c r="FCJ53" s="20"/>
      <c r="FCK53" s="20"/>
      <c r="FCL53" s="20"/>
      <c r="FCM53" s="20"/>
      <c r="FCN53" s="20"/>
      <c r="FCO53" s="20"/>
      <c r="FCP53" s="20"/>
      <c r="FCQ53" s="20"/>
      <c r="FCR53" s="20"/>
      <c r="FCS53" s="20"/>
      <c r="FCT53" s="20"/>
      <c r="FCU53" s="20"/>
      <c r="FCV53" s="20"/>
      <c r="FCW53" s="20"/>
      <c r="FCX53" s="20"/>
      <c r="FCY53" s="20"/>
      <c r="FCZ53" s="20"/>
      <c r="FDA53" s="20"/>
      <c r="FDB53" s="20"/>
      <c r="FDC53" s="20"/>
      <c r="FDD53" s="20"/>
      <c r="FDE53" s="20"/>
      <c r="FDF53" s="20"/>
      <c r="FDG53" s="20"/>
      <c r="FDH53" s="20"/>
      <c r="FDI53" s="20"/>
      <c r="FDJ53" s="20"/>
      <c r="FDK53" s="20"/>
      <c r="FDL53" s="20"/>
      <c r="FDM53" s="20"/>
      <c r="FDN53" s="20"/>
      <c r="FDO53" s="20"/>
      <c r="FDP53" s="20"/>
      <c r="FDQ53" s="20"/>
      <c r="FDR53" s="20"/>
      <c r="FDS53" s="20"/>
      <c r="FDT53" s="20"/>
      <c r="FDU53" s="20"/>
      <c r="FDV53" s="20"/>
      <c r="FDW53" s="20"/>
      <c r="FDX53" s="20"/>
      <c r="FDY53" s="20"/>
      <c r="FDZ53" s="20"/>
      <c r="FEA53" s="20"/>
      <c r="FEB53" s="20"/>
      <c r="FEC53" s="20"/>
      <c r="FED53" s="20"/>
      <c r="FEE53" s="20"/>
      <c r="FEF53" s="20"/>
      <c r="FEG53" s="20"/>
      <c r="FEH53" s="20"/>
      <c r="FEI53" s="20"/>
      <c r="FEJ53" s="20"/>
      <c r="FEK53" s="20"/>
      <c r="FEL53" s="20"/>
      <c r="FEM53" s="20"/>
      <c r="FEN53" s="20"/>
      <c r="FEO53" s="20"/>
      <c r="FEP53" s="20"/>
      <c r="FEQ53" s="20"/>
      <c r="FER53" s="20"/>
      <c r="FES53" s="20"/>
      <c r="FET53" s="20"/>
      <c r="FEU53" s="20"/>
      <c r="FEV53" s="20"/>
      <c r="FEW53" s="20"/>
      <c r="FEX53" s="20"/>
      <c r="FEY53" s="20"/>
      <c r="FEZ53" s="20"/>
      <c r="FFA53" s="20"/>
      <c r="FFB53" s="20"/>
      <c r="FFC53" s="20"/>
      <c r="FFD53" s="20"/>
      <c r="FFE53" s="20"/>
      <c r="FFF53" s="20"/>
      <c r="FFG53" s="20"/>
      <c r="FFH53" s="20"/>
      <c r="FFI53" s="20"/>
      <c r="FFJ53" s="20"/>
      <c r="FFK53" s="20"/>
      <c r="FFL53" s="20"/>
      <c r="FFM53" s="20"/>
      <c r="FFN53" s="20"/>
      <c r="FFO53" s="20"/>
      <c r="FFP53" s="20"/>
      <c r="FFQ53" s="20"/>
      <c r="FFR53" s="20"/>
      <c r="FFS53" s="20"/>
      <c r="FFT53" s="20"/>
      <c r="FFU53" s="20"/>
      <c r="FFV53" s="20"/>
      <c r="FFW53" s="20"/>
      <c r="FFX53" s="20"/>
      <c r="FFY53" s="20"/>
      <c r="FFZ53" s="20"/>
      <c r="FGA53" s="20"/>
      <c r="FGB53" s="20"/>
      <c r="FGC53" s="20"/>
      <c r="FGD53" s="20"/>
      <c r="FGE53" s="20"/>
      <c r="FGF53" s="20"/>
      <c r="FGG53" s="20"/>
      <c r="FGH53" s="20"/>
      <c r="FGI53" s="20"/>
      <c r="FGJ53" s="20"/>
      <c r="FGK53" s="20"/>
      <c r="FGL53" s="20"/>
      <c r="FGM53" s="20"/>
      <c r="FGN53" s="20"/>
      <c r="FGO53" s="20"/>
      <c r="FGP53" s="20"/>
      <c r="FGQ53" s="20"/>
      <c r="FGR53" s="20"/>
      <c r="FGS53" s="20"/>
      <c r="FGT53" s="20"/>
      <c r="FGU53" s="20"/>
      <c r="FGV53" s="20"/>
      <c r="FGW53" s="20"/>
      <c r="FGX53" s="20"/>
      <c r="FGY53" s="20"/>
      <c r="FGZ53" s="20"/>
      <c r="FHA53" s="20"/>
      <c r="FHB53" s="20"/>
      <c r="FHC53" s="20"/>
      <c r="FHD53" s="20"/>
      <c r="FHE53" s="20"/>
      <c r="FHF53" s="20"/>
      <c r="FHG53" s="20"/>
      <c r="FHH53" s="20"/>
      <c r="FHI53" s="20"/>
      <c r="FHJ53" s="20"/>
      <c r="FHK53" s="20"/>
      <c r="FHL53" s="20"/>
      <c r="FHM53" s="20"/>
      <c r="FHN53" s="20"/>
      <c r="FHO53" s="20"/>
      <c r="FHP53" s="20"/>
      <c r="FHQ53" s="20"/>
      <c r="FHR53" s="20"/>
      <c r="FHS53" s="20"/>
      <c r="FHT53" s="20"/>
      <c r="FHU53" s="20"/>
      <c r="FHV53" s="20"/>
      <c r="FHW53" s="20"/>
      <c r="FHX53" s="20"/>
      <c r="FHY53" s="20"/>
      <c r="FHZ53" s="20"/>
      <c r="FIA53" s="20"/>
      <c r="FIB53" s="20"/>
      <c r="FIC53" s="20"/>
      <c r="FID53" s="20"/>
      <c r="FIE53" s="20"/>
      <c r="FIF53" s="20"/>
      <c r="FIG53" s="20"/>
      <c r="FIH53" s="20"/>
      <c r="FII53" s="20"/>
      <c r="FIJ53" s="20"/>
      <c r="FIK53" s="20"/>
      <c r="FIL53" s="20"/>
      <c r="FIM53" s="20"/>
      <c r="FIN53" s="20"/>
      <c r="FIO53" s="20"/>
      <c r="FIP53" s="20"/>
      <c r="FIQ53" s="20"/>
      <c r="FIR53" s="20"/>
      <c r="FIS53" s="20"/>
      <c r="FIT53" s="20"/>
      <c r="FIU53" s="20"/>
      <c r="FIV53" s="20"/>
      <c r="FIW53" s="20"/>
      <c r="FIX53" s="20"/>
      <c r="FIY53" s="20"/>
      <c r="FIZ53" s="20"/>
      <c r="FJA53" s="20"/>
      <c r="FJB53" s="20"/>
      <c r="FJC53" s="20"/>
      <c r="FJD53" s="20"/>
      <c r="FJE53" s="20"/>
      <c r="FJF53" s="20"/>
      <c r="FJG53" s="20"/>
      <c r="FJH53" s="20"/>
      <c r="FJI53" s="20"/>
      <c r="FJJ53" s="20"/>
      <c r="FJK53" s="20"/>
      <c r="FJL53" s="20"/>
      <c r="FJM53" s="20"/>
      <c r="FJN53" s="20"/>
      <c r="FJO53" s="20"/>
      <c r="FJP53" s="20"/>
      <c r="FJQ53" s="20"/>
      <c r="FJR53" s="20"/>
      <c r="FJS53" s="20"/>
      <c r="FJT53" s="20"/>
      <c r="FJU53" s="20"/>
      <c r="FJV53" s="20"/>
      <c r="FJW53" s="20"/>
      <c r="FJX53" s="20"/>
      <c r="FJY53" s="20"/>
      <c r="FJZ53" s="20"/>
      <c r="FKA53" s="20"/>
      <c r="FKB53" s="20"/>
      <c r="FKC53" s="20"/>
      <c r="FKD53" s="20"/>
      <c r="FKE53" s="20"/>
      <c r="FKF53" s="20"/>
      <c r="FKG53" s="20"/>
      <c r="FKH53" s="20"/>
      <c r="FKI53" s="20"/>
      <c r="FKJ53" s="20"/>
      <c r="FKK53" s="20"/>
      <c r="FKL53" s="20"/>
      <c r="FKM53" s="20"/>
      <c r="FKN53" s="20"/>
      <c r="FKO53" s="20"/>
      <c r="FKP53" s="20"/>
      <c r="FKQ53" s="20"/>
      <c r="FKR53" s="20"/>
      <c r="FKS53" s="20"/>
      <c r="FKT53" s="20"/>
      <c r="FKU53" s="20"/>
      <c r="FKV53" s="20"/>
      <c r="FKW53" s="20"/>
      <c r="FKX53" s="20"/>
      <c r="FKY53" s="20"/>
      <c r="FKZ53" s="20"/>
      <c r="FLA53" s="20"/>
      <c r="FLB53" s="20"/>
      <c r="FLC53" s="20"/>
      <c r="FLD53" s="20"/>
      <c r="FLE53" s="20"/>
      <c r="FLF53" s="20"/>
      <c r="FLG53" s="20"/>
      <c r="FLH53" s="20"/>
      <c r="FLI53" s="20"/>
      <c r="FLJ53" s="20"/>
      <c r="FLK53" s="20"/>
      <c r="FLL53" s="20"/>
      <c r="FLM53" s="20"/>
      <c r="FLN53" s="20"/>
      <c r="FLO53" s="20"/>
      <c r="FLP53" s="20"/>
      <c r="FLQ53" s="20"/>
      <c r="FLR53" s="20"/>
      <c r="FLS53" s="20"/>
      <c r="FLT53" s="20"/>
      <c r="FLU53" s="20"/>
      <c r="FLV53" s="20"/>
      <c r="FLW53" s="20"/>
      <c r="FLX53" s="20"/>
      <c r="FLY53" s="20"/>
      <c r="FLZ53" s="20"/>
      <c r="FMA53" s="20"/>
      <c r="FMB53" s="20"/>
      <c r="FMC53" s="20"/>
      <c r="FMD53" s="20"/>
      <c r="FME53" s="20"/>
      <c r="FMF53" s="20"/>
      <c r="FMG53" s="20"/>
      <c r="FMH53" s="20"/>
      <c r="FMI53" s="20"/>
      <c r="FMJ53" s="20"/>
      <c r="FMK53" s="20"/>
      <c r="FML53" s="20"/>
      <c r="FMM53" s="20"/>
      <c r="FMN53" s="20"/>
      <c r="FMO53" s="20"/>
      <c r="FMP53" s="20"/>
      <c r="FMQ53" s="20"/>
      <c r="FMR53" s="20"/>
      <c r="FMS53" s="20"/>
      <c r="FMT53" s="20"/>
      <c r="FMU53" s="20"/>
      <c r="FMV53" s="20"/>
      <c r="FMW53" s="20"/>
      <c r="FMX53" s="20"/>
      <c r="FMY53" s="20"/>
      <c r="FMZ53" s="20"/>
      <c r="FNA53" s="20"/>
      <c r="FNB53" s="20"/>
      <c r="FNC53" s="20"/>
      <c r="FND53" s="20"/>
      <c r="FNE53" s="20"/>
      <c r="FNF53" s="20"/>
      <c r="FNG53" s="20"/>
      <c r="FNH53" s="20"/>
      <c r="FNI53" s="20"/>
      <c r="FNJ53" s="20"/>
      <c r="FNK53" s="20"/>
      <c r="FNL53" s="20"/>
      <c r="FNM53" s="20"/>
      <c r="FNN53" s="20"/>
      <c r="FNO53" s="20"/>
      <c r="FNP53" s="20"/>
      <c r="FNQ53" s="20"/>
      <c r="FNR53" s="20"/>
      <c r="FNS53" s="20"/>
      <c r="FNT53" s="20"/>
      <c r="FNU53" s="20"/>
      <c r="FNV53" s="20"/>
      <c r="FNW53" s="20"/>
      <c r="FNX53" s="20"/>
      <c r="FNY53" s="20"/>
      <c r="FNZ53" s="20"/>
      <c r="FOA53" s="20"/>
      <c r="FOB53" s="20"/>
      <c r="FOC53" s="20"/>
      <c r="FOD53" s="20"/>
      <c r="FOE53" s="20"/>
      <c r="FOF53" s="20"/>
      <c r="FOG53" s="20"/>
      <c r="FOH53" s="20"/>
      <c r="FOI53" s="20"/>
      <c r="FOJ53" s="20"/>
      <c r="FOK53" s="20"/>
      <c r="FOL53" s="20"/>
      <c r="FOM53" s="20"/>
      <c r="FON53" s="20"/>
      <c r="FOO53" s="20"/>
      <c r="FOP53" s="20"/>
      <c r="FOQ53" s="20"/>
      <c r="FOR53" s="20"/>
      <c r="FOS53" s="20"/>
      <c r="FOT53" s="20"/>
      <c r="FOU53" s="20"/>
      <c r="FOV53" s="20"/>
      <c r="FOW53" s="20"/>
      <c r="FOX53" s="20"/>
      <c r="FOY53" s="20"/>
      <c r="FOZ53" s="20"/>
      <c r="FPA53" s="20"/>
      <c r="FPB53" s="20"/>
      <c r="FPC53" s="20"/>
      <c r="FPD53" s="20"/>
      <c r="FPE53" s="20"/>
      <c r="FPF53" s="20"/>
      <c r="FPG53" s="20"/>
      <c r="FPH53" s="20"/>
      <c r="FPI53" s="20"/>
      <c r="FPJ53" s="20"/>
      <c r="FPK53" s="20"/>
      <c r="FPL53" s="20"/>
      <c r="FPM53" s="20"/>
      <c r="FPN53" s="20"/>
      <c r="FPO53" s="20"/>
      <c r="FPP53" s="20"/>
      <c r="FPQ53" s="20"/>
      <c r="FPR53" s="20"/>
      <c r="FPS53" s="20"/>
      <c r="FPT53" s="20"/>
      <c r="FPU53" s="20"/>
      <c r="FPV53" s="20"/>
      <c r="FPW53" s="20"/>
      <c r="FPX53" s="20"/>
      <c r="FPY53" s="20"/>
      <c r="FPZ53" s="20"/>
      <c r="FQA53" s="20"/>
      <c r="FQB53" s="20"/>
      <c r="FQC53" s="20"/>
      <c r="FQD53" s="20"/>
      <c r="FQE53" s="20"/>
      <c r="FQF53" s="20"/>
      <c r="FQG53" s="20"/>
      <c r="FQH53" s="20"/>
      <c r="FQI53" s="20"/>
      <c r="FQJ53" s="20"/>
      <c r="FQK53" s="20"/>
      <c r="FQL53" s="20"/>
      <c r="FQM53" s="20"/>
      <c r="FQN53" s="20"/>
      <c r="FQO53" s="20"/>
      <c r="FQP53" s="20"/>
      <c r="FQQ53" s="20"/>
      <c r="FQR53" s="20"/>
      <c r="FQS53" s="20"/>
      <c r="FQT53" s="20"/>
      <c r="FQU53" s="20"/>
      <c r="FQV53" s="20"/>
      <c r="FQW53" s="20"/>
      <c r="FQX53" s="20"/>
      <c r="FQY53" s="20"/>
      <c r="FQZ53" s="20"/>
      <c r="FRA53" s="20"/>
      <c r="FRB53" s="20"/>
      <c r="FRC53" s="20"/>
      <c r="FRD53" s="20"/>
      <c r="FRE53" s="20"/>
      <c r="FRF53" s="20"/>
      <c r="FRG53" s="20"/>
      <c r="FRH53" s="20"/>
      <c r="FRI53" s="20"/>
      <c r="FRJ53" s="20"/>
      <c r="FRK53" s="20"/>
      <c r="FRL53" s="20"/>
      <c r="FRM53" s="20"/>
      <c r="FRN53" s="20"/>
      <c r="FRO53" s="20"/>
      <c r="FRP53" s="20"/>
      <c r="FRQ53" s="20"/>
      <c r="FRR53" s="20"/>
      <c r="FRS53" s="20"/>
      <c r="FRT53" s="20"/>
      <c r="FRU53" s="20"/>
      <c r="FRV53" s="20"/>
      <c r="FRW53" s="20"/>
      <c r="FRX53" s="20"/>
      <c r="FRY53" s="20"/>
      <c r="FRZ53" s="20"/>
      <c r="FSA53" s="20"/>
      <c r="FSB53" s="20"/>
      <c r="FSC53" s="20"/>
      <c r="FSD53" s="20"/>
      <c r="FSE53" s="20"/>
      <c r="FSF53" s="20"/>
      <c r="FSG53" s="20"/>
      <c r="FSH53" s="20"/>
      <c r="FSI53" s="20"/>
      <c r="FSJ53" s="20"/>
      <c r="FSK53" s="20"/>
      <c r="FSL53" s="20"/>
      <c r="FSM53" s="20"/>
      <c r="FSN53" s="20"/>
      <c r="FSO53" s="20"/>
      <c r="FSP53" s="20"/>
      <c r="FSQ53" s="20"/>
      <c r="FSR53" s="20"/>
      <c r="FSS53" s="20"/>
      <c r="FST53" s="20"/>
      <c r="FSU53" s="20"/>
      <c r="FSV53" s="20"/>
      <c r="FSW53" s="20"/>
      <c r="FSX53" s="20"/>
      <c r="FSY53" s="20"/>
      <c r="FSZ53" s="20"/>
      <c r="FTA53" s="20"/>
      <c r="FTB53" s="20"/>
      <c r="FTC53" s="20"/>
      <c r="FTD53" s="20"/>
      <c r="FTE53" s="20"/>
      <c r="FTF53" s="20"/>
      <c r="FTG53" s="20"/>
      <c r="FTH53" s="20"/>
      <c r="FTI53" s="20"/>
      <c r="FTJ53" s="20"/>
      <c r="FTK53" s="20"/>
      <c r="FTL53" s="20"/>
      <c r="FTM53" s="20"/>
      <c r="FTN53" s="20"/>
      <c r="FTO53" s="20"/>
      <c r="FTP53" s="20"/>
      <c r="FTQ53" s="20"/>
      <c r="FTR53" s="20"/>
      <c r="FTS53" s="20"/>
      <c r="FTT53" s="20"/>
      <c r="FTU53" s="20"/>
      <c r="FTV53" s="20"/>
      <c r="FTW53" s="20"/>
      <c r="FTX53" s="20"/>
      <c r="FTY53" s="20"/>
      <c r="FTZ53" s="20"/>
      <c r="FUA53" s="20"/>
      <c r="FUB53" s="20"/>
      <c r="FUC53" s="20"/>
      <c r="FUD53" s="20"/>
      <c r="FUE53" s="20"/>
      <c r="FUF53" s="20"/>
      <c r="FUG53" s="20"/>
      <c r="FUH53" s="20"/>
      <c r="FUI53" s="20"/>
      <c r="FUJ53" s="20"/>
      <c r="FUK53" s="20"/>
      <c r="FUL53" s="20"/>
      <c r="FUM53" s="20"/>
      <c r="FUN53" s="20"/>
      <c r="FUO53" s="20"/>
      <c r="FUP53" s="20"/>
      <c r="FUQ53" s="20"/>
      <c r="FUR53" s="20"/>
      <c r="FUS53" s="20"/>
      <c r="FUT53" s="20"/>
      <c r="FUU53" s="20"/>
      <c r="FUV53" s="20"/>
      <c r="FUW53" s="20"/>
      <c r="FUX53" s="20"/>
      <c r="FUY53" s="20"/>
      <c r="FUZ53" s="20"/>
      <c r="FVA53" s="20"/>
      <c r="FVB53" s="20"/>
      <c r="FVC53" s="20"/>
      <c r="FVD53" s="20"/>
      <c r="FVE53" s="20"/>
      <c r="FVF53" s="20"/>
      <c r="FVG53" s="20"/>
      <c r="FVH53" s="20"/>
      <c r="FVI53" s="20"/>
      <c r="FVJ53" s="20"/>
      <c r="FVK53" s="20"/>
      <c r="FVL53" s="20"/>
      <c r="FVM53" s="20"/>
      <c r="FVN53" s="20"/>
      <c r="FVO53" s="20"/>
      <c r="FVP53" s="20"/>
      <c r="FVQ53" s="20"/>
      <c r="FVR53" s="20"/>
      <c r="FVS53" s="20"/>
      <c r="FVT53" s="20"/>
      <c r="FVU53" s="20"/>
      <c r="FVV53" s="20"/>
      <c r="FVW53" s="20"/>
      <c r="FVX53" s="20"/>
      <c r="FVY53" s="20"/>
      <c r="FVZ53" s="20"/>
      <c r="FWA53" s="20"/>
      <c r="FWB53" s="20"/>
      <c r="FWC53" s="20"/>
      <c r="FWD53" s="20"/>
      <c r="FWE53" s="20"/>
      <c r="FWF53" s="20"/>
      <c r="FWG53" s="20"/>
      <c r="FWH53" s="20"/>
      <c r="FWI53" s="20"/>
      <c r="FWJ53" s="20"/>
      <c r="FWK53" s="20"/>
      <c r="FWL53" s="20"/>
      <c r="FWM53" s="20"/>
      <c r="FWN53" s="20"/>
      <c r="FWO53" s="20"/>
      <c r="FWP53" s="20"/>
      <c r="FWQ53" s="20"/>
      <c r="FWR53" s="20"/>
      <c r="FWS53" s="20"/>
      <c r="FWT53" s="20"/>
      <c r="FWU53" s="20"/>
      <c r="FWV53" s="20"/>
      <c r="FWW53" s="20"/>
      <c r="FWX53" s="20"/>
      <c r="FWY53" s="20"/>
      <c r="FWZ53" s="20"/>
      <c r="FXA53" s="20"/>
      <c r="FXB53" s="20"/>
      <c r="FXC53" s="20"/>
      <c r="FXD53" s="20"/>
      <c r="FXE53" s="20"/>
      <c r="FXF53" s="20"/>
      <c r="FXG53" s="20"/>
      <c r="FXH53" s="20"/>
      <c r="FXI53" s="20"/>
      <c r="FXJ53" s="20"/>
      <c r="FXK53" s="20"/>
      <c r="FXL53" s="20"/>
      <c r="FXM53" s="20"/>
      <c r="FXN53" s="20"/>
      <c r="FXO53" s="20"/>
      <c r="FXP53" s="20"/>
      <c r="FXQ53" s="20"/>
      <c r="FXR53" s="20"/>
      <c r="FXS53" s="20"/>
      <c r="FXT53" s="20"/>
      <c r="FXU53" s="20"/>
      <c r="FXV53" s="20"/>
      <c r="FXW53" s="20"/>
      <c r="FXX53" s="20"/>
      <c r="FXY53" s="20"/>
      <c r="FXZ53" s="20"/>
      <c r="FYA53" s="20"/>
      <c r="FYB53" s="20"/>
      <c r="FYC53" s="20"/>
      <c r="FYD53" s="20"/>
      <c r="FYE53" s="20"/>
      <c r="FYF53" s="20"/>
      <c r="FYG53" s="20"/>
      <c r="FYH53" s="20"/>
      <c r="FYI53" s="20"/>
      <c r="FYJ53" s="20"/>
      <c r="FYK53" s="20"/>
      <c r="FYL53" s="20"/>
      <c r="FYM53" s="20"/>
      <c r="FYN53" s="20"/>
      <c r="FYO53" s="20"/>
      <c r="FYP53" s="20"/>
      <c r="FYQ53" s="20"/>
      <c r="FYR53" s="20"/>
      <c r="FYS53" s="20"/>
      <c r="FYT53" s="20"/>
      <c r="FYU53" s="20"/>
      <c r="FYV53" s="20"/>
      <c r="FYW53" s="20"/>
      <c r="FYX53" s="20"/>
      <c r="FYY53" s="20"/>
      <c r="FYZ53" s="20"/>
      <c r="FZA53" s="20"/>
      <c r="FZB53" s="20"/>
      <c r="FZC53" s="20"/>
      <c r="FZD53" s="20"/>
      <c r="FZE53" s="20"/>
      <c r="FZF53" s="20"/>
      <c r="FZG53" s="20"/>
      <c r="FZH53" s="20"/>
      <c r="FZI53" s="20"/>
      <c r="FZJ53" s="20"/>
      <c r="FZK53" s="20"/>
      <c r="FZL53" s="20"/>
      <c r="FZM53" s="20"/>
      <c r="FZN53" s="20"/>
      <c r="FZO53" s="20"/>
      <c r="FZP53" s="20"/>
      <c r="FZQ53" s="20"/>
      <c r="FZR53" s="20"/>
      <c r="FZS53" s="20"/>
      <c r="FZT53" s="20"/>
      <c r="FZU53" s="20"/>
      <c r="FZV53" s="20"/>
      <c r="FZW53" s="20"/>
      <c r="FZX53" s="20"/>
      <c r="FZY53" s="20"/>
      <c r="FZZ53" s="20"/>
      <c r="GAA53" s="20"/>
      <c r="GAB53" s="20"/>
      <c r="GAC53" s="20"/>
      <c r="GAD53" s="20"/>
      <c r="GAE53" s="20"/>
      <c r="GAF53" s="20"/>
      <c r="GAG53" s="20"/>
      <c r="GAH53" s="20"/>
      <c r="GAI53" s="20"/>
      <c r="GAJ53" s="20"/>
      <c r="GAK53" s="20"/>
      <c r="GAL53" s="20"/>
      <c r="GAM53" s="20"/>
      <c r="GAN53" s="20"/>
      <c r="GAO53" s="20"/>
      <c r="GAP53" s="20"/>
      <c r="GAQ53" s="20"/>
      <c r="GAR53" s="20"/>
      <c r="GAS53" s="20"/>
      <c r="GAT53" s="20"/>
      <c r="GAU53" s="20"/>
      <c r="GAV53" s="20"/>
      <c r="GAW53" s="20"/>
      <c r="GAX53" s="20"/>
      <c r="GAY53" s="20"/>
      <c r="GAZ53" s="20"/>
      <c r="GBA53" s="20"/>
      <c r="GBB53" s="20"/>
      <c r="GBC53" s="20"/>
      <c r="GBD53" s="20"/>
      <c r="GBE53" s="20"/>
      <c r="GBF53" s="20"/>
      <c r="GBG53" s="20"/>
      <c r="GBH53" s="20"/>
      <c r="GBI53" s="20"/>
      <c r="GBJ53" s="20"/>
      <c r="GBK53" s="20"/>
      <c r="GBL53" s="20"/>
      <c r="GBM53" s="20"/>
      <c r="GBN53" s="20"/>
      <c r="GBO53" s="20"/>
      <c r="GBP53" s="20"/>
      <c r="GBQ53" s="20"/>
      <c r="GBR53" s="20"/>
      <c r="GBS53" s="20"/>
      <c r="GBT53" s="20"/>
      <c r="GBU53" s="20"/>
      <c r="GBV53" s="20"/>
      <c r="GBW53" s="20"/>
      <c r="GBX53" s="20"/>
      <c r="GBY53" s="20"/>
      <c r="GBZ53" s="20"/>
      <c r="GCA53" s="20"/>
      <c r="GCB53" s="20"/>
      <c r="GCC53" s="20"/>
      <c r="GCD53" s="20"/>
      <c r="GCE53" s="20"/>
      <c r="GCF53" s="20"/>
      <c r="GCG53" s="20"/>
      <c r="GCH53" s="20"/>
      <c r="GCI53" s="20"/>
      <c r="GCJ53" s="20"/>
      <c r="GCK53" s="20"/>
      <c r="GCL53" s="20"/>
      <c r="GCM53" s="20"/>
      <c r="GCN53" s="20"/>
      <c r="GCO53" s="20"/>
      <c r="GCP53" s="20"/>
      <c r="GCQ53" s="20"/>
      <c r="GCR53" s="20"/>
      <c r="GCS53" s="20"/>
      <c r="GCT53" s="20"/>
      <c r="GCU53" s="20"/>
      <c r="GCV53" s="20"/>
      <c r="GCW53" s="20"/>
      <c r="GCX53" s="20"/>
      <c r="GCY53" s="20"/>
      <c r="GCZ53" s="20"/>
      <c r="GDA53" s="20"/>
      <c r="GDB53" s="20"/>
      <c r="GDC53" s="20"/>
      <c r="GDD53" s="20"/>
      <c r="GDE53" s="20"/>
      <c r="GDF53" s="20"/>
      <c r="GDG53" s="20"/>
      <c r="GDH53" s="20"/>
      <c r="GDI53" s="20"/>
      <c r="GDJ53" s="20"/>
      <c r="GDK53" s="20"/>
      <c r="GDL53" s="20"/>
      <c r="GDM53" s="20"/>
      <c r="GDN53" s="20"/>
      <c r="GDO53" s="20"/>
      <c r="GDP53" s="20"/>
      <c r="GDQ53" s="20"/>
      <c r="GDR53" s="20"/>
      <c r="GDS53" s="20"/>
      <c r="GDT53" s="20"/>
      <c r="GDU53" s="20"/>
      <c r="GDV53" s="20"/>
      <c r="GDW53" s="20"/>
      <c r="GDX53" s="20"/>
      <c r="GDY53" s="20"/>
      <c r="GDZ53" s="20"/>
      <c r="GEA53" s="20"/>
      <c r="GEB53" s="20"/>
      <c r="GEC53" s="20"/>
      <c r="GED53" s="20"/>
      <c r="GEE53" s="20"/>
      <c r="GEF53" s="20"/>
      <c r="GEG53" s="20"/>
      <c r="GEH53" s="20"/>
      <c r="GEI53" s="20"/>
      <c r="GEJ53" s="20"/>
      <c r="GEK53" s="20"/>
      <c r="GEL53" s="20"/>
      <c r="GEM53" s="20"/>
      <c r="GEN53" s="20"/>
      <c r="GEO53" s="20"/>
      <c r="GEP53" s="20"/>
      <c r="GEQ53" s="20"/>
      <c r="GER53" s="20"/>
      <c r="GES53" s="20"/>
      <c r="GET53" s="20"/>
      <c r="GEU53" s="20"/>
      <c r="GEV53" s="20"/>
      <c r="GEW53" s="20"/>
      <c r="GEX53" s="20"/>
      <c r="GEY53" s="20"/>
      <c r="GEZ53" s="20"/>
      <c r="GFA53" s="20"/>
      <c r="GFB53" s="20"/>
      <c r="GFC53" s="20"/>
      <c r="GFD53" s="20"/>
      <c r="GFE53" s="20"/>
      <c r="GFF53" s="20"/>
      <c r="GFG53" s="20"/>
      <c r="GFH53" s="20"/>
      <c r="GFI53" s="20"/>
      <c r="GFJ53" s="20"/>
      <c r="GFK53" s="20"/>
      <c r="GFL53" s="20"/>
      <c r="GFM53" s="20"/>
      <c r="GFN53" s="20"/>
      <c r="GFO53" s="20"/>
      <c r="GFP53" s="20"/>
      <c r="GFQ53" s="20"/>
      <c r="GFR53" s="20"/>
      <c r="GFS53" s="20"/>
      <c r="GFT53" s="20"/>
      <c r="GFU53" s="20"/>
      <c r="GFV53" s="20"/>
      <c r="GFW53" s="20"/>
      <c r="GFX53" s="20"/>
      <c r="GFY53" s="20"/>
      <c r="GFZ53" s="20"/>
      <c r="GGA53" s="20"/>
      <c r="GGB53" s="20"/>
      <c r="GGC53" s="20"/>
      <c r="GGD53" s="20"/>
      <c r="GGE53" s="20"/>
      <c r="GGF53" s="20"/>
      <c r="GGG53" s="20"/>
      <c r="GGH53" s="20"/>
      <c r="GGI53" s="20"/>
      <c r="GGJ53" s="20"/>
      <c r="GGK53" s="20"/>
      <c r="GGL53" s="20"/>
      <c r="GGM53" s="20"/>
      <c r="GGN53" s="20"/>
      <c r="GGO53" s="20"/>
      <c r="GGP53" s="20"/>
      <c r="GGQ53" s="20"/>
      <c r="GGR53" s="20"/>
      <c r="GGS53" s="20"/>
      <c r="GGT53" s="20"/>
      <c r="GGU53" s="20"/>
      <c r="GGV53" s="20"/>
      <c r="GGW53" s="20"/>
      <c r="GGX53" s="20"/>
      <c r="GGY53" s="20"/>
      <c r="GGZ53" s="20"/>
      <c r="GHA53" s="20"/>
      <c r="GHB53" s="20"/>
      <c r="GHC53" s="20"/>
      <c r="GHD53" s="20"/>
      <c r="GHE53" s="20"/>
      <c r="GHF53" s="20"/>
      <c r="GHG53" s="20"/>
      <c r="GHH53" s="20"/>
      <c r="GHI53" s="20"/>
      <c r="GHJ53" s="20"/>
      <c r="GHK53" s="20"/>
      <c r="GHL53" s="20"/>
      <c r="GHM53" s="20"/>
      <c r="GHN53" s="20"/>
      <c r="GHO53" s="20"/>
      <c r="GHP53" s="20"/>
      <c r="GHQ53" s="20"/>
      <c r="GHR53" s="20"/>
      <c r="GHS53" s="20"/>
      <c r="GHT53" s="20"/>
      <c r="GHU53" s="20"/>
      <c r="GHV53" s="20"/>
      <c r="GHW53" s="20"/>
      <c r="GHX53" s="20"/>
      <c r="GHY53" s="20"/>
      <c r="GHZ53" s="20"/>
      <c r="GIA53" s="20"/>
      <c r="GIB53" s="20"/>
      <c r="GIC53" s="20"/>
      <c r="GID53" s="20"/>
      <c r="GIE53" s="20"/>
      <c r="GIF53" s="20"/>
      <c r="GIG53" s="20"/>
      <c r="GIH53" s="20"/>
      <c r="GII53" s="20"/>
      <c r="GIJ53" s="20"/>
      <c r="GIK53" s="20"/>
      <c r="GIL53" s="20"/>
      <c r="GIM53" s="20"/>
      <c r="GIN53" s="20"/>
      <c r="GIO53" s="20"/>
      <c r="GIP53" s="20"/>
      <c r="GIQ53" s="20"/>
      <c r="GIR53" s="20"/>
      <c r="GIS53" s="20"/>
      <c r="GIT53" s="20"/>
      <c r="GIU53" s="20"/>
      <c r="GIV53" s="20"/>
      <c r="GIW53" s="20"/>
      <c r="GIX53" s="20"/>
      <c r="GIY53" s="20"/>
      <c r="GIZ53" s="20"/>
      <c r="GJA53" s="20"/>
      <c r="GJB53" s="20"/>
      <c r="GJC53" s="20"/>
      <c r="GJD53" s="20"/>
      <c r="GJE53" s="20"/>
      <c r="GJF53" s="20"/>
      <c r="GJG53" s="20"/>
      <c r="GJH53" s="20"/>
      <c r="GJI53" s="20"/>
      <c r="GJJ53" s="20"/>
      <c r="GJK53" s="20"/>
      <c r="GJL53" s="20"/>
      <c r="GJM53" s="20"/>
      <c r="GJN53" s="20"/>
      <c r="GJO53" s="20"/>
      <c r="GJP53" s="20"/>
      <c r="GJQ53" s="20"/>
      <c r="GJR53" s="20"/>
      <c r="GJS53" s="20"/>
      <c r="GJT53" s="20"/>
      <c r="GJU53" s="20"/>
      <c r="GJV53" s="20"/>
      <c r="GJW53" s="20"/>
      <c r="GJX53" s="20"/>
      <c r="GJY53" s="20"/>
      <c r="GJZ53" s="20"/>
      <c r="GKA53" s="20"/>
      <c r="GKB53" s="20"/>
      <c r="GKC53" s="20"/>
      <c r="GKD53" s="20"/>
      <c r="GKE53" s="20"/>
      <c r="GKF53" s="20"/>
      <c r="GKG53" s="20"/>
      <c r="GKH53" s="20"/>
      <c r="GKI53" s="20"/>
      <c r="GKJ53" s="20"/>
      <c r="GKK53" s="20"/>
      <c r="GKL53" s="20"/>
      <c r="GKM53" s="20"/>
      <c r="GKN53" s="20"/>
      <c r="GKO53" s="20"/>
      <c r="GKP53" s="20"/>
      <c r="GKQ53" s="20"/>
      <c r="GKR53" s="20"/>
      <c r="GKS53" s="20"/>
      <c r="GKT53" s="20"/>
      <c r="GKU53" s="20"/>
      <c r="GKV53" s="20"/>
      <c r="GKW53" s="20"/>
      <c r="GKX53" s="20"/>
      <c r="GKY53" s="20"/>
      <c r="GKZ53" s="20"/>
      <c r="GLA53" s="20"/>
      <c r="GLB53" s="20"/>
      <c r="GLC53" s="20"/>
      <c r="GLD53" s="20"/>
      <c r="GLE53" s="20"/>
      <c r="GLF53" s="20"/>
      <c r="GLG53" s="20"/>
      <c r="GLH53" s="20"/>
      <c r="GLI53" s="20"/>
      <c r="GLJ53" s="20"/>
      <c r="GLK53" s="20"/>
      <c r="GLL53" s="20"/>
      <c r="GLM53" s="20"/>
      <c r="GLN53" s="20"/>
      <c r="GLO53" s="20"/>
      <c r="GLP53" s="20"/>
      <c r="GLQ53" s="20"/>
      <c r="GLR53" s="20"/>
      <c r="GLS53" s="20"/>
      <c r="GLT53" s="20"/>
      <c r="GLU53" s="20"/>
      <c r="GLV53" s="20"/>
      <c r="GLW53" s="20"/>
      <c r="GLX53" s="20"/>
      <c r="GLY53" s="20"/>
      <c r="GLZ53" s="20"/>
      <c r="GMA53" s="20"/>
      <c r="GMB53" s="20"/>
      <c r="GMC53" s="20"/>
      <c r="GMD53" s="20"/>
      <c r="GME53" s="20"/>
      <c r="GMF53" s="20"/>
      <c r="GMG53" s="20"/>
      <c r="GMH53" s="20"/>
      <c r="GMI53" s="20"/>
      <c r="GMJ53" s="20"/>
      <c r="GMK53" s="20"/>
      <c r="GML53" s="20"/>
      <c r="GMM53" s="20"/>
      <c r="GMN53" s="20"/>
      <c r="GMO53" s="20"/>
      <c r="GMP53" s="20"/>
      <c r="GMQ53" s="20"/>
      <c r="GMR53" s="20"/>
      <c r="GMS53" s="20"/>
      <c r="GMT53" s="20"/>
      <c r="GMU53" s="20"/>
      <c r="GMV53" s="20"/>
      <c r="GMW53" s="20"/>
      <c r="GMX53" s="20"/>
      <c r="GMY53" s="20"/>
      <c r="GMZ53" s="20"/>
      <c r="GNA53" s="20"/>
      <c r="GNB53" s="20"/>
      <c r="GNC53" s="20"/>
      <c r="GND53" s="20"/>
      <c r="GNE53" s="20"/>
      <c r="GNF53" s="20"/>
      <c r="GNG53" s="20"/>
      <c r="GNH53" s="20"/>
      <c r="GNI53" s="20"/>
      <c r="GNJ53" s="20"/>
      <c r="GNK53" s="20"/>
      <c r="GNL53" s="20"/>
      <c r="GNM53" s="20"/>
      <c r="GNN53" s="20"/>
      <c r="GNO53" s="20"/>
      <c r="GNP53" s="20"/>
      <c r="GNQ53" s="20"/>
      <c r="GNR53" s="20"/>
      <c r="GNS53" s="20"/>
      <c r="GNT53" s="20"/>
      <c r="GNU53" s="20"/>
      <c r="GNV53" s="20"/>
      <c r="GNW53" s="20"/>
      <c r="GNX53" s="20"/>
      <c r="GNY53" s="20"/>
      <c r="GNZ53" s="20"/>
      <c r="GOA53" s="20"/>
      <c r="GOB53" s="20"/>
      <c r="GOC53" s="20"/>
      <c r="GOD53" s="20"/>
      <c r="GOE53" s="20"/>
      <c r="GOF53" s="20"/>
      <c r="GOG53" s="20"/>
      <c r="GOH53" s="20"/>
      <c r="GOI53" s="20"/>
      <c r="GOJ53" s="20"/>
      <c r="GOK53" s="20"/>
      <c r="GOL53" s="20"/>
      <c r="GOM53" s="20"/>
      <c r="GON53" s="20"/>
      <c r="GOO53" s="20"/>
      <c r="GOP53" s="20"/>
      <c r="GOQ53" s="20"/>
      <c r="GOR53" s="20"/>
      <c r="GOS53" s="20"/>
      <c r="GOT53" s="20"/>
      <c r="GOU53" s="20"/>
      <c r="GOV53" s="20"/>
      <c r="GOW53" s="20"/>
      <c r="GOX53" s="20"/>
      <c r="GOY53" s="20"/>
      <c r="GOZ53" s="20"/>
      <c r="GPA53" s="20"/>
      <c r="GPB53" s="20"/>
      <c r="GPC53" s="20"/>
      <c r="GPD53" s="20"/>
      <c r="GPE53" s="20"/>
      <c r="GPF53" s="20"/>
      <c r="GPG53" s="20"/>
      <c r="GPH53" s="20"/>
      <c r="GPI53" s="20"/>
      <c r="GPJ53" s="20"/>
      <c r="GPK53" s="20"/>
      <c r="GPL53" s="20"/>
      <c r="GPM53" s="20"/>
      <c r="GPN53" s="20"/>
      <c r="GPO53" s="20"/>
      <c r="GPP53" s="20"/>
      <c r="GPQ53" s="20"/>
      <c r="GPR53" s="20"/>
      <c r="GPS53" s="20"/>
      <c r="GPT53" s="20"/>
      <c r="GPU53" s="20"/>
      <c r="GPV53" s="20"/>
      <c r="GPW53" s="20"/>
      <c r="GPX53" s="20"/>
      <c r="GPY53" s="20"/>
      <c r="GPZ53" s="20"/>
      <c r="GQA53" s="20"/>
      <c r="GQB53" s="20"/>
      <c r="GQC53" s="20"/>
      <c r="GQD53" s="20"/>
      <c r="GQE53" s="20"/>
      <c r="GQF53" s="20"/>
      <c r="GQG53" s="20"/>
      <c r="GQH53" s="20"/>
      <c r="GQI53" s="20"/>
      <c r="GQJ53" s="20"/>
      <c r="GQK53" s="20"/>
      <c r="GQL53" s="20"/>
      <c r="GQM53" s="20"/>
      <c r="GQN53" s="20"/>
      <c r="GQO53" s="20"/>
      <c r="GQP53" s="20"/>
      <c r="GQQ53" s="20"/>
      <c r="GQR53" s="20"/>
      <c r="GQS53" s="20"/>
      <c r="GQT53" s="20"/>
      <c r="GQU53" s="20"/>
      <c r="GQV53" s="20"/>
      <c r="GQW53" s="20"/>
      <c r="GQX53" s="20"/>
      <c r="GQY53" s="20"/>
      <c r="GQZ53" s="20"/>
      <c r="GRA53" s="20"/>
      <c r="GRB53" s="20"/>
      <c r="GRC53" s="20"/>
      <c r="GRD53" s="20"/>
      <c r="GRE53" s="20"/>
      <c r="GRF53" s="20"/>
      <c r="GRG53" s="20"/>
      <c r="GRH53" s="20"/>
      <c r="GRI53" s="20"/>
      <c r="GRJ53" s="20"/>
      <c r="GRK53" s="20"/>
      <c r="GRL53" s="20"/>
      <c r="GRM53" s="20"/>
      <c r="GRN53" s="20"/>
      <c r="GRO53" s="20"/>
      <c r="GRP53" s="20"/>
      <c r="GRQ53" s="20"/>
      <c r="GRR53" s="20"/>
      <c r="GRS53" s="20"/>
      <c r="GRT53" s="20"/>
      <c r="GRU53" s="20"/>
      <c r="GRV53" s="20"/>
      <c r="GRW53" s="20"/>
      <c r="GRX53" s="20"/>
      <c r="GRY53" s="20"/>
      <c r="GRZ53" s="20"/>
      <c r="GSA53" s="20"/>
      <c r="GSB53" s="20"/>
      <c r="GSC53" s="20"/>
      <c r="GSD53" s="20"/>
      <c r="GSE53" s="20"/>
      <c r="GSF53" s="20"/>
      <c r="GSG53" s="20"/>
      <c r="GSH53" s="20"/>
      <c r="GSI53" s="20"/>
      <c r="GSJ53" s="20"/>
      <c r="GSK53" s="20"/>
      <c r="GSL53" s="20"/>
      <c r="GSM53" s="20"/>
      <c r="GSN53" s="20"/>
      <c r="GSO53" s="20"/>
      <c r="GSP53" s="20"/>
      <c r="GSQ53" s="20"/>
      <c r="GSR53" s="20"/>
      <c r="GSS53" s="20"/>
      <c r="GST53" s="20"/>
      <c r="GSU53" s="20"/>
      <c r="GSV53" s="20"/>
      <c r="GSW53" s="20"/>
      <c r="GSX53" s="20"/>
      <c r="GSY53" s="20"/>
      <c r="GSZ53" s="20"/>
      <c r="GTA53" s="20"/>
      <c r="GTB53" s="20"/>
      <c r="GTC53" s="20"/>
      <c r="GTD53" s="20"/>
      <c r="GTE53" s="20"/>
      <c r="GTF53" s="20"/>
      <c r="GTG53" s="20"/>
      <c r="GTH53" s="20"/>
      <c r="GTI53" s="20"/>
      <c r="GTJ53" s="20"/>
      <c r="GTK53" s="20"/>
      <c r="GTL53" s="20"/>
      <c r="GTM53" s="20"/>
      <c r="GTN53" s="20"/>
      <c r="GTO53" s="20"/>
      <c r="GTP53" s="20"/>
      <c r="GTQ53" s="20"/>
      <c r="GTR53" s="20"/>
      <c r="GTS53" s="20"/>
      <c r="GTT53" s="20"/>
      <c r="GTU53" s="20"/>
      <c r="GTV53" s="20"/>
      <c r="GTW53" s="20"/>
      <c r="GTX53" s="20"/>
      <c r="GTY53" s="20"/>
      <c r="GTZ53" s="20"/>
      <c r="GUA53" s="20"/>
      <c r="GUB53" s="20"/>
      <c r="GUC53" s="20"/>
      <c r="GUD53" s="20"/>
      <c r="GUE53" s="20"/>
      <c r="GUF53" s="20"/>
      <c r="GUG53" s="20"/>
      <c r="GUH53" s="20"/>
      <c r="GUI53" s="20"/>
      <c r="GUJ53" s="20"/>
      <c r="GUK53" s="20"/>
      <c r="GUL53" s="20"/>
      <c r="GUM53" s="20"/>
      <c r="GUN53" s="20"/>
      <c r="GUO53" s="20"/>
      <c r="GUP53" s="20"/>
      <c r="GUQ53" s="20"/>
      <c r="GUR53" s="20"/>
      <c r="GUS53" s="20"/>
      <c r="GUT53" s="20"/>
      <c r="GUU53" s="20"/>
      <c r="GUV53" s="20"/>
      <c r="GUW53" s="20"/>
      <c r="GUX53" s="20"/>
      <c r="GUY53" s="20"/>
      <c r="GUZ53" s="20"/>
      <c r="GVA53" s="20"/>
      <c r="GVB53" s="20"/>
      <c r="GVC53" s="20"/>
      <c r="GVD53" s="20"/>
      <c r="GVE53" s="20"/>
      <c r="GVF53" s="20"/>
      <c r="GVG53" s="20"/>
      <c r="GVH53" s="20"/>
      <c r="GVI53" s="20"/>
      <c r="GVJ53" s="20"/>
      <c r="GVK53" s="20"/>
      <c r="GVL53" s="20"/>
      <c r="GVM53" s="20"/>
      <c r="GVN53" s="20"/>
      <c r="GVO53" s="20"/>
      <c r="GVP53" s="20"/>
      <c r="GVQ53" s="20"/>
      <c r="GVR53" s="20"/>
      <c r="GVS53" s="20"/>
      <c r="GVT53" s="20"/>
      <c r="GVU53" s="20"/>
      <c r="GVV53" s="20"/>
      <c r="GVW53" s="20"/>
      <c r="GVX53" s="20"/>
      <c r="GVY53" s="20"/>
      <c r="GVZ53" s="20"/>
      <c r="GWA53" s="20"/>
      <c r="GWB53" s="20"/>
      <c r="GWC53" s="20"/>
      <c r="GWD53" s="20"/>
      <c r="GWE53" s="20"/>
      <c r="GWF53" s="20"/>
      <c r="GWG53" s="20"/>
      <c r="GWH53" s="20"/>
      <c r="GWI53" s="20"/>
      <c r="GWJ53" s="20"/>
      <c r="GWK53" s="20"/>
      <c r="GWL53" s="20"/>
      <c r="GWM53" s="20"/>
      <c r="GWN53" s="20"/>
      <c r="GWO53" s="20"/>
      <c r="GWP53" s="20"/>
      <c r="GWQ53" s="20"/>
      <c r="GWR53" s="20"/>
      <c r="GWS53" s="20"/>
      <c r="GWT53" s="20"/>
      <c r="GWU53" s="20"/>
      <c r="GWV53" s="20"/>
      <c r="GWW53" s="20"/>
      <c r="GWX53" s="20"/>
      <c r="GWY53" s="20"/>
      <c r="GWZ53" s="20"/>
      <c r="GXA53" s="20"/>
      <c r="GXB53" s="20"/>
      <c r="GXC53" s="20"/>
      <c r="GXD53" s="20"/>
      <c r="GXE53" s="20"/>
      <c r="GXF53" s="20"/>
      <c r="GXG53" s="20"/>
      <c r="GXH53" s="20"/>
      <c r="GXI53" s="20"/>
      <c r="GXJ53" s="20"/>
      <c r="GXK53" s="20"/>
      <c r="GXL53" s="20"/>
      <c r="GXM53" s="20"/>
      <c r="GXN53" s="20"/>
      <c r="GXO53" s="20"/>
      <c r="GXP53" s="20"/>
      <c r="GXQ53" s="20"/>
      <c r="GXR53" s="20"/>
      <c r="GXS53" s="20"/>
      <c r="GXT53" s="20"/>
      <c r="GXU53" s="20"/>
      <c r="GXV53" s="20"/>
      <c r="GXW53" s="20"/>
      <c r="GXX53" s="20"/>
      <c r="GXY53" s="20"/>
      <c r="GXZ53" s="20"/>
      <c r="GYA53" s="20"/>
      <c r="GYB53" s="20"/>
      <c r="GYC53" s="20"/>
      <c r="GYD53" s="20"/>
      <c r="GYE53" s="20"/>
      <c r="GYF53" s="20"/>
      <c r="GYG53" s="20"/>
      <c r="GYH53" s="20"/>
      <c r="GYI53" s="20"/>
      <c r="GYJ53" s="20"/>
      <c r="GYK53" s="20"/>
      <c r="GYL53" s="20"/>
      <c r="GYM53" s="20"/>
      <c r="GYN53" s="20"/>
      <c r="GYO53" s="20"/>
      <c r="GYP53" s="20"/>
      <c r="GYQ53" s="20"/>
      <c r="GYR53" s="20"/>
      <c r="GYS53" s="20"/>
      <c r="GYT53" s="20"/>
      <c r="GYU53" s="20"/>
      <c r="GYV53" s="20"/>
      <c r="GYW53" s="20"/>
      <c r="GYX53" s="20"/>
      <c r="GYY53" s="20"/>
      <c r="GYZ53" s="20"/>
      <c r="GZA53" s="20"/>
      <c r="GZB53" s="20"/>
      <c r="GZC53" s="20"/>
      <c r="GZD53" s="20"/>
      <c r="GZE53" s="20"/>
      <c r="GZF53" s="20"/>
      <c r="GZG53" s="20"/>
      <c r="GZH53" s="20"/>
      <c r="GZI53" s="20"/>
      <c r="GZJ53" s="20"/>
      <c r="GZK53" s="20"/>
      <c r="GZL53" s="20"/>
      <c r="GZM53" s="20"/>
      <c r="GZN53" s="20"/>
      <c r="GZO53" s="20"/>
      <c r="GZP53" s="20"/>
      <c r="GZQ53" s="20"/>
      <c r="GZR53" s="20"/>
      <c r="GZS53" s="20"/>
      <c r="GZT53" s="20"/>
      <c r="GZU53" s="20"/>
      <c r="GZV53" s="20"/>
      <c r="GZW53" s="20"/>
      <c r="GZX53" s="20"/>
      <c r="GZY53" s="20"/>
      <c r="GZZ53" s="20"/>
      <c r="HAA53" s="20"/>
      <c r="HAB53" s="20"/>
      <c r="HAC53" s="20"/>
      <c r="HAD53" s="20"/>
      <c r="HAE53" s="20"/>
      <c r="HAF53" s="20"/>
      <c r="HAG53" s="20"/>
      <c r="HAH53" s="20"/>
      <c r="HAI53" s="20"/>
      <c r="HAJ53" s="20"/>
      <c r="HAK53" s="20"/>
      <c r="HAL53" s="20"/>
      <c r="HAM53" s="20"/>
      <c r="HAN53" s="20"/>
      <c r="HAO53" s="20"/>
      <c r="HAP53" s="20"/>
      <c r="HAQ53" s="20"/>
      <c r="HAR53" s="20"/>
      <c r="HAS53" s="20"/>
      <c r="HAT53" s="20"/>
      <c r="HAU53" s="20"/>
      <c r="HAV53" s="20"/>
      <c r="HAW53" s="20"/>
      <c r="HAX53" s="20"/>
      <c r="HAY53" s="20"/>
      <c r="HAZ53" s="20"/>
      <c r="HBA53" s="20"/>
      <c r="HBB53" s="20"/>
      <c r="HBC53" s="20"/>
      <c r="HBD53" s="20"/>
      <c r="HBE53" s="20"/>
      <c r="HBF53" s="20"/>
      <c r="HBG53" s="20"/>
      <c r="HBH53" s="20"/>
      <c r="HBI53" s="20"/>
      <c r="HBJ53" s="20"/>
      <c r="HBK53" s="20"/>
      <c r="HBL53" s="20"/>
      <c r="HBM53" s="20"/>
      <c r="HBN53" s="20"/>
      <c r="HBO53" s="20"/>
      <c r="HBP53" s="20"/>
      <c r="HBQ53" s="20"/>
      <c r="HBR53" s="20"/>
      <c r="HBS53" s="20"/>
      <c r="HBT53" s="20"/>
      <c r="HBU53" s="20"/>
      <c r="HBV53" s="20"/>
      <c r="HBW53" s="20"/>
      <c r="HBX53" s="20"/>
      <c r="HBY53" s="20"/>
      <c r="HBZ53" s="20"/>
      <c r="HCA53" s="20"/>
      <c r="HCB53" s="20"/>
      <c r="HCC53" s="20"/>
      <c r="HCD53" s="20"/>
      <c r="HCE53" s="20"/>
      <c r="HCF53" s="20"/>
      <c r="HCG53" s="20"/>
      <c r="HCH53" s="20"/>
      <c r="HCI53" s="20"/>
      <c r="HCJ53" s="20"/>
      <c r="HCK53" s="20"/>
      <c r="HCL53" s="20"/>
      <c r="HCM53" s="20"/>
      <c r="HCN53" s="20"/>
      <c r="HCO53" s="20"/>
      <c r="HCP53" s="20"/>
      <c r="HCQ53" s="20"/>
      <c r="HCR53" s="20"/>
      <c r="HCS53" s="20"/>
      <c r="HCT53" s="20"/>
      <c r="HCU53" s="20"/>
      <c r="HCV53" s="20"/>
      <c r="HCW53" s="20"/>
      <c r="HCX53" s="20"/>
      <c r="HCY53" s="20"/>
      <c r="HCZ53" s="20"/>
      <c r="HDA53" s="20"/>
      <c r="HDB53" s="20"/>
      <c r="HDC53" s="20"/>
      <c r="HDD53" s="20"/>
      <c r="HDE53" s="20"/>
      <c r="HDF53" s="20"/>
      <c r="HDG53" s="20"/>
      <c r="HDH53" s="20"/>
      <c r="HDI53" s="20"/>
      <c r="HDJ53" s="20"/>
      <c r="HDK53" s="20"/>
      <c r="HDL53" s="20"/>
      <c r="HDM53" s="20"/>
      <c r="HDN53" s="20"/>
      <c r="HDO53" s="20"/>
      <c r="HDP53" s="20"/>
      <c r="HDQ53" s="20"/>
      <c r="HDR53" s="20"/>
      <c r="HDS53" s="20"/>
      <c r="HDT53" s="20"/>
      <c r="HDU53" s="20"/>
      <c r="HDV53" s="20"/>
      <c r="HDW53" s="20"/>
      <c r="HDX53" s="20"/>
      <c r="HDY53" s="20"/>
      <c r="HDZ53" s="20"/>
      <c r="HEA53" s="20"/>
      <c r="HEB53" s="20"/>
      <c r="HEC53" s="20"/>
      <c r="HED53" s="20"/>
      <c r="HEE53" s="20"/>
      <c r="HEF53" s="20"/>
      <c r="HEG53" s="20"/>
      <c r="HEH53" s="20"/>
      <c r="HEI53" s="20"/>
      <c r="HEJ53" s="20"/>
      <c r="HEK53" s="20"/>
      <c r="HEL53" s="20"/>
      <c r="HEM53" s="20"/>
      <c r="HEN53" s="20"/>
      <c r="HEO53" s="20"/>
      <c r="HEP53" s="20"/>
      <c r="HEQ53" s="20"/>
      <c r="HER53" s="20"/>
      <c r="HES53" s="20"/>
      <c r="HET53" s="20"/>
      <c r="HEU53" s="20"/>
      <c r="HEV53" s="20"/>
      <c r="HEW53" s="20"/>
      <c r="HEX53" s="20"/>
      <c r="HEY53" s="20"/>
      <c r="HEZ53" s="20"/>
      <c r="HFA53" s="20"/>
      <c r="HFB53" s="20"/>
      <c r="HFC53" s="20"/>
      <c r="HFD53" s="20"/>
      <c r="HFE53" s="20"/>
      <c r="HFF53" s="20"/>
      <c r="HFG53" s="20"/>
      <c r="HFH53" s="20"/>
      <c r="HFI53" s="20"/>
      <c r="HFJ53" s="20"/>
      <c r="HFK53" s="20"/>
      <c r="HFL53" s="20"/>
      <c r="HFM53" s="20"/>
      <c r="HFN53" s="20"/>
      <c r="HFO53" s="20"/>
      <c r="HFP53" s="20"/>
      <c r="HFQ53" s="20"/>
      <c r="HFR53" s="20"/>
      <c r="HFS53" s="20"/>
      <c r="HFT53" s="20"/>
      <c r="HFU53" s="20"/>
      <c r="HFV53" s="20"/>
      <c r="HFW53" s="20"/>
      <c r="HFX53" s="20"/>
      <c r="HFY53" s="20"/>
      <c r="HFZ53" s="20"/>
      <c r="HGA53" s="20"/>
      <c r="HGB53" s="20"/>
      <c r="HGC53" s="20"/>
      <c r="HGD53" s="20"/>
      <c r="HGE53" s="20"/>
      <c r="HGF53" s="20"/>
      <c r="HGG53" s="20"/>
      <c r="HGH53" s="20"/>
      <c r="HGI53" s="20"/>
      <c r="HGJ53" s="20"/>
      <c r="HGK53" s="20"/>
      <c r="HGL53" s="20"/>
      <c r="HGM53" s="20"/>
      <c r="HGN53" s="20"/>
      <c r="HGO53" s="20"/>
      <c r="HGP53" s="20"/>
      <c r="HGQ53" s="20"/>
      <c r="HGR53" s="20"/>
      <c r="HGS53" s="20"/>
      <c r="HGT53" s="20"/>
      <c r="HGU53" s="20"/>
      <c r="HGV53" s="20"/>
      <c r="HGW53" s="20"/>
      <c r="HGX53" s="20"/>
      <c r="HGY53" s="20"/>
      <c r="HGZ53" s="20"/>
      <c r="HHA53" s="20"/>
      <c r="HHB53" s="20"/>
      <c r="HHC53" s="20"/>
      <c r="HHD53" s="20"/>
      <c r="HHE53" s="20"/>
      <c r="HHF53" s="20"/>
      <c r="HHG53" s="20"/>
      <c r="HHH53" s="20"/>
      <c r="HHI53" s="20"/>
      <c r="HHJ53" s="20"/>
      <c r="HHK53" s="20"/>
      <c r="HHL53" s="20"/>
      <c r="HHM53" s="20"/>
      <c r="HHN53" s="20"/>
      <c r="HHO53" s="20"/>
      <c r="HHP53" s="20"/>
      <c r="HHQ53" s="20"/>
      <c r="HHR53" s="20"/>
      <c r="HHS53" s="20"/>
      <c r="HHT53" s="20"/>
      <c r="HHU53" s="20"/>
      <c r="HHV53" s="20"/>
      <c r="HHW53" s="20"/>
      <c r="HHX53" s="20"/>
      <c r="HHY53" s="20"/>
      <c r="HHZ53" s="20"/>
      <c r="HIA53" s="20"/>
      <c r="HIB53" s="20"/>
      <c r="HIC53" s="20"/>
      <c r="HID53" s="20"/>
      <c r="HIE53" s="20"/>
      <c r="HIF53" s="20"/>
      <c r="HIG53" s="20"/>
      <c r="HIH53" s="20"/>
      <c r="HII53" s="20"/>
      <c r="HIJ53" s="20"/>
      <c r="HIK53" s="20"/>
      <c r="HIL53" s="20"/>
      <c r="HIM53" s="20"/>
      <c r="HIN53" s="20"/>
      <c r="HIO53" s="20"/>
      <c r="HIP53" s="20"/>
      <c r="HIQ53" s="20"/>
      <c r="HIR53" s="20"/>
      <c r="HIS53" s="20"/>
      <c r="HIT53" s="20"/>
      <c r="HIU53" s="20"/>
      <c r="HIV53" s="20"/>
      <c r="HIW53" s="20"/>
      <c r="HIX53" s="20"/>
      <c r="HIY53" s="20"/>
      <c r="HIZ53" s="20"/>
      <c r="HJA53" s="20"/>
      <c r="HJB53" s="20"/>
      <c r="HJC53" s="20"/>
      <c r="HJD53" s="20"/>
      <c r="HJE53" s="20"/>
      <c r="HJF53" s="20"/>
      <c r="HJG53" s="20"/>
      <c r="HJH53" s="20"/>
      <c r="HJI53" s="20"/>
      <c r="HJJ53" s="20"/>
      <c r="HJK53" s="20"/>
      <c r="HJL53" s="20"/>
      <c r="HJM53" s="20"/>
      <c r="HJN53" s="20"/>
      <c r="HJO53" s="20"/>
      <c r="HJP53" s="20"/>
      <c r="HJQ53" s="20"/>
      <c r="HJR53" s="20"/>
      <c r="HJS53" s="20"/>
      <c r="HJT53" s="20"/>
      <c r="HJU53" s="20"/>
      <c r="HJV53" s="20"/>
      <c r="HJW53" s="20"/>
      <c r="HJX53" s="20"/>
      <c r="HJY53" s="20"/>
      <c r="HJZ53" s="20"/>
      <c r="HKA53" s="20"/>
      <c r="HKB53" s="20"/>
      <c r="HKC53" s="20"/>
      <c r="HKD53" s="20"/>
      <c r="HKE53" s="20"/>
      <c r="HKF53" s="20"/>
      <c r="HKG53" s="20"/>
      <c r="HKH53" s="20"/>
      <c r="HKI53" s="20"/>
      <c r="HKJ53" s="20"/>
      <c r="HKK53" s="20"/>
      <c r="HKL53" s="20"/>
      <c r="HKM53" s="20"/>
      <c r="HKN53" s="20"/>
      <c r="HKO53" s="20"/>
      <c r="HKP53" s="20"/>
      <c r="HKQ53" s="20"/>
      <c r="HKR53" s="20"/>
      <c r="HKS53" s="20"/>
      <c r="HKT53" s="20"/>
      <c r="HKU53" s="20"/>
      <c r="HKV53" s="20"/>
      <c r="HKW53" s="20"/>
      <c r="HKX53" s="20"/>
      <c r="HKY53" s="20"/>
      <c r="HKZ53" s="20"/>
      <c r="HLA53" s="20"/>
      <c r="HLB53" s="20"/>
      <c r="HLC53" s="20"/>
      <c r="HLD53" s="20"/>
      <c r="HLE53" s="20"/>
      <c r="HLF53" s="20"/>
      <c r="HLG53" s="20"/>
      <c r="HLH53" s="20"/>
      <c r="HLI53" s="20"/>
      <c r="HLJ53" s="20"/>
      <c r="HLK53" s="20"/>
      <c r="HLL53" s="20"/>
      <c r="HLM53" s="20"/>
      <c r="HLN53" s="20"/>
      <c r="HLO53" s="20"/>
      <c r="HLP53" s="20"/>
      <c r="HLQ53" s="20"/>
      <c r="HLR53" s="20"/>
      <c r="HLS53" s="20"/>
      <c r="HLT53" s="20"/>
      <c r="HLU53" s="20"/>
      <c r="HLV53" s="20"/>
      <c r="HLW53" s="20"/>
      <c r="HLX53" s="20"/>
      <c r="HLY53" s="20"/>
      <c r="HLZ53" s="20"/>
      <c r="HMA53" s="20"/>
      <c r="HMB53" s="20"/>
      <c r="HMC53" s="20"/>
      <c r="HMD53" s="20"/>
      <c r="HME53" s="20"/>
      <c r="HMF53" s="20"/>
      <c r="HMG53" s="20"/>
      <c r="HMH53" s="20"/>
      <c r="HMI53" s="20"/>
      <c r="HMJ53" s="20"/>
      <c r="HMK53" s="20"/>
      <c r="HML53" s="20"/>
      <c r="HMM53" s="20"/>
      <c r="HMN53" s="20"/>
      <c r="HMO53" s="20"/>
      <c r="HMP53" s="20"/>
      <c r="HMQ53" s="20"/>
      <c r="HMR53" s="20"/>
      <c r="HMS53" s="20"/>
      <c r="HMT53" s="20"/>
      <c r="HMU53" s="20"/>
      <c r="HMV53" s="20"/>
      <c r="HMW53" s="20"/>
      <c r="HMX53" s="20"/>
      <c r="HMY53" s="20"/>
      <c r="HMZ53" s="20"/>
      <c r="HNA53" s="20"/>
      <c r="HNB53" s="20"/>
      <c r="HNC53" s="20"/>
      <c r="HND53" s="20"/>
      <c r="HNE53" s="20"/>
      <c r="HNF53" s="20"/>
      <c r="HNG53" s="20"/>
      <c r="HNH53" s="20"/>
      <c r="HNI53" s="20"/>
      <c r="HNJ53" s="20"/>
      <c r="HNK53" s="20"/>
      <c r="HNL53" s="20"/>
      <c r="HNM53" s="20"/>
      <c r="HNN53" s="20"/>
      <c r="HNO53" s="20"/>
      <c r="HNP53" s="20"/>
      <c r="HNQ53" s="20"/>
      <c r="HNR53" s="20"/>
      <c r="HNS53" s="20"/>
      <c r="HNT53" s="20"/>
      <c r="HNU53" s="20"/>
      <c r="HNV53" s="20"/>
      <c r="HNW53" s="20"/>
      <c r="HNX53" s="20"/>
      <c r="HNY53" s="20"/>
      <c r="HNZ53" s="20"/>
      <c r="HOA53" s="20"/>
      <c r="HOB53" s="20"/>
      <c r="HOC53" s="20"/>
      <c r="HOD53" s="20"/>
      <c r="HOE53" s="20"/>
      <c r="HOF53" s="20"/>
      <c r="HOG53" s="20"/>
      <c r="HOH53" s="20"/>
      <c r="HOI53" s="20"/>
      <c r="HOJ53" s="20"/>
      <c r="HOK53" s="20"/>
      <c r="HOL53" s="20"/>
      <c r="HOM53" s="20"/>
      <c r="HON53" s="20"/>
      <c r="HOO53" s="20"/>
      <c r="HOP53" s="20"/>
      <c r="HOQ53" s="20"/>
      <c r="HOR53" s="20"/>
      <c r="HOS53" s="20"/>
      <c r="HOT53" s="20"/>
      <c r="HOU53" s="20"/>
      <c r="HOV53" s="20"/>
      <c r="HOW53" s="20"/>
      <c r="HOX53" s="20"/>
      <c r="HOY53" s="20"/>
      <c r="HOZ53" s="20"/>
      <c r="HPA53" s="20"/>
      <c r="HPB53" s="20"/>
      <c r="HPC53" s="20"/>
      <c r="HPD53" s="20"/>
      <c r="HPE53" s="20"/>
      <c r="HPF53" s="20"/>
      <c r="HPG53" s="20"/>
      <c r="HPH53" s="20"/>
      <c r="HPI53" s="20"/>
      <c r="HPJ53" s="20"/>
      <c r="HPK53" s="20"/>
      <c r="HPL53" s="20"/>
      <c r="HPM53" s="20"/>
      <c r="HPN53" s="20"/>
      <c r="HPO53" s="20"/>
      <c r="HPP53" s="20"/>
      <c r="HPQ53" s="20"/>
      <c r="HPR53" s="20"/>
      <c r="HPS53" s="20"/>
      <c r="HPT53" s="20"/>
      <c r="HPU53" s="20"/>
      <c r="HPV53" s="20"/>
      <c r="HPW53" s="20"/>
      <c r="HPX53" s="20"/>
      <c r="HPY53" s="20"/>
      <c r="HPZ53" s="20"/>
      <c r="HQA53" s="20"/>
      <c r="HQB53" s="20"/>
      <c r="HQC53" s="20"/>
      <c r="HQD53" s="20"/>
      <c r="HQE53" s="20"/>
      <c r="HQF53" s="20"/>
      <c r="HQG53" s="20"/>
      <c r="HQH53" s="20"/>
      <c r="HQI53" s="20"/>
      <c r="HQJ53" s="20"/>
      <c r="HQK53" s="20"/>
      <c r="HQL53" s="20"/>
      <c r="HQM53" s="20"/>
      <c r="HQN53" s="20"/>
      <c r="HQO53" s="20"/>
      <c r="HQP53" s="20"/>
      <c r="HQQ53" s="20"/>
      <c r="HQR53" s="20"/>
      <c r="HQS53" s="20"/>
      <c r="HQT53" s="20"/>
      <c r="HQU53" s="20"/>
      <c r="HQV53" s="20"/>
      <c r="HQW53" s="20"/>
      <c r="HQX53" s="20"/>
      <c r="HQY53" s="20"/>
      <c r="HQZ53" s="20"/>
      <c r="HRA53" s="20"/>
      <c r="HRB53" s="20"/>
      <c r="HRC53" s="20"/>
      <c r="HRD53" s="20"/>
      <c r="HRE53" s="20"/>
      <c r="HRF53" s="20"/>
      <c r="HRG53" s="20"/>
      <c r="HRH53" s="20"/>
      <c r="HRI53" s="20"/>
      <c r="HRJ53" s="20"/>
      <c r="HRK53" s="20"/>
      <c r="HRL53" s="20"/>
      <c r="HRM53" s="20"/>
      <c r="HRN53" s="20"/>
      <c r="HRO53" s="20"/>
      <c r="HRP53" s="20"/>
      <c r="HRQ53" s="20"/>
      <c r="HRR53" s="20"/>
      <c r="HRS53" s="20"/>
      <c r="HRT53" s="20"/>
      <c r="HRU53" s="20"/>
      <c r="HRV53" s="20"/>
      <c r="HRW53" s="20"/>
      <c r="HRX53" s="20"/>
      <c r="HRY53" s="20"/>
      <c r="HRZ53" s="20"/>
      <c r="HSA53" s="20"/>
      <c r="HSB53" s="20"/>
      <c r="HSC53" s="20"/>
      <c r="HSD53" s="20"/>
      <c r="HSE53" s="20"/>
      <c r="HSF53" s="20"/>
      <c r="HSG53" s="20"/>
      <c r="HSH53" s="20"/>
      <c r="HSI53" s="20"/>
      <c r="HSJ53" s="20"/>
      <c r="HSK53" s="20"/>
      <c r="HSL53" s="20"/>
      <c r="HSM53" s="20"/>
      <c r="HSN53" s="20"/>
      <c r="HSO53" s="20"/>
      <c r="HSP53" s="20"/>
      <c r="HSQ53" s="20"/>
      <c r="HSR53" s="20"/>
      <c r="HSS53" s="20"/>
      <c r="HST53" s="20"/>
      <c r="HSU53" s="20"/>
      <c r="HSV53" s="20"/>
      <c r="HSW53" s="20"/>
      <c r="HSX53" s="20"/>
      <c r="HSY53" s="20"/>
      <c r="HSZ53" s="20"/>
      <c r="HTA53" s="20"/>
      <c r="HTB53" s="20"/>
      <c r="HTC53" s="20"/>
      <c r="HTD53" s="20"/>
      <c r="HTE53" s="20"/>
      <c r="HTF53" s="20"/>
      <c r="HTG53" s="20"/>
      <c r="HTH53" s="20"/>
      <c r="HTI53" s="20"/>
      <c r="HTJ53" s="20"/>
      <c r="HTK53" s="20"/>
      <c r="HTL53" s="20"/>
      <c r="HTM53" s="20"/>
      <c r="HTN53" s="20"/>
      <c r="HTO53" s="20"/>
      <c r="HTP53" s="20"/>
      <c r="HTQ53" s="20"/>
      <c r="HTR53" s="20"/>
      <c r="HTS53" s="20"/>
      <c r="HTT53" s="20"/>
      <c r="HTU53" s="20"/>
      <c r="HTV53" s="20"/>
      <c r="HTW53" s="20"/>
      <c r="HTX53" s="20"/>
      <c r="HTY53" s="20"/>
      <c r="HTZ53" s="20"/>
      <c r="HUA53" s="20"/>
      <c r="HUB53" s="20"/>
      <c r="HUC53" s="20"/>
      <c r="HUD53" s="20"/>
      <c r="HUE53" s="20"/>
      <c r="HUF53" s="20"/>
      <c r="HUG53" s="20"/>
      <c r="HUH53" s="20"/>
      <c r="HUI53" s="20"/>
      <c r="HUJ53" s="20"/>
      <c r="HUK53" s="20"/>
      <c r="HUL53" s="20"/>
      <c r="HUM53" s="20"/>
      <c r="HUN53" s="20"/>
      <c r="HUO53" s="20"/>
      <c r="HUP53" s="20"/>
      <c r="HUQ53" s="20"/>
      <c r="HUR53" s="20"/>
      <c r="HUS53" s="20"/>
      <c r="HUT53" s="20"/>
      <c r="HUU53" s="20"/>
      <c r="HUV53" s="20"/>
      <c r="HUW53" s="20"/>
      <c r="HUX53" s="20"/>
      <c r="HUY53" s="20"/>
      <c r="HUZ53" s="20"/>
      <c r="HVA53" s="20"/>
      <c r="HVB53" s="20"/>
      <c r="HVC53" s="20"/>
      <c r="HVD53" s="20"/>
      <c r="HVE53" s="20"/>
      <c r="HVF53" s="20"/>
      <c r="HVG53" s="20"/>
      <c r="HVH53" s="20"/>
      <c r="HVI53" s="20"/>
      <c r="HVJ53" s="20"/>
      <c r="HVK53" s="20"/>
      <c r="HVL53" s="20"/>
      <c r="HVM53" s="20"/>
      <c r="HVN53" s="20"/>
      <c r="HVO53" s="20"/>
      <c r="HVP53" s="20"/>
      <c r="HVQ53" s="20"/>
      <c r="HVR53" s="20"/>
      <c r="HVS53" s="20"/>
      <c r="HVT53" s="20"/>
      <c r="HVU53" s="20"/>
      <c r="HVV53" s="20"/>
      <c r="HVW53" s="20"/>
      <c r="HVX53" s="20"/>
      <c r="HVY53" s="20"/>
      <c r="HVZ53" s="20"/>
      <c r="HWA53" s="20"/>
      <c r="HWB53" s="20"/>
      <c r="HWC53" s="20"/>
      <c r="HWD53" s="20"/>
      <c r="HWE53" s="20"/>
      <c r="HWF53" s="20"/>
      <c r="HWG53" s="20"/>
      <c r="HWH53" s="20"/>
      <c r="HWI53" s="20"/>
      <c r="HWJ53" s="20"/>
      <c r="HWK53" s="20"/>
      <c r="HWL53" s="20"/>
      <c r="HWM53" s="20"/>
      <c r="HWN53" s="20"/>
      <c r="HWO53" s="20"/>
      <c r="HWP53" s="20"/>
      <c r="HWQ53" s="20"/>
      <c r="HWR53" s="20"/>
      <c r="HWS53" s="20"/>
      <c r="HWT53" s="20"/>
      <c r="HWU53" s="20"/>
      <c r="HWV53" s="20"/>
      <c r="HWW53" s="20"/>
      <c r="HWX53" s="20"/>
      <c r="HWY53" s="20"/>
      <c r="HWZ53" s="20"/>
      <c r="HXA53" s="20"/>
      <c r="HXB53" s="20"/>
      <c r="HXC53" s="20"/>
      <c r="HXD53" s="20"/>
      <c r="HXE53" s="20"/>
      <c r="HXF53" s="20"/>
      <c r="HXG53" s="20"/>
      <c r="HXH53" s="20"/>
      <c r="HXI53" s="20"/>
      <c r="HXJ53" s="20"/>
      <c r="HXK53" s="20"/>
      <c r="HXL53" s="20"/>
      <c r="HXM53" s="20"/>
      <c r="HXN53" s="20"/>
      <c r="HXO53" s="20"/>
      <c r="HXP53" s="20"/>
      <c r="HXQ53" s="20"/>
      <c r="HXR53" s="20"/>
      <c r="HXS53" s="20"/>
      <c r="HXT53" s="20"/>
      <c r="HXU53" s="20"/>
      <c r="HXV53" s="20"/>
      <c r="HXW53" s="20"/>
      <c r="HXX53" s="20"/>
      <c r="HXY53" s="20"/>
      <c r="HXZ53" s="20"/>
      <c r="HYA53" s="20"/>
      <c r="HYB53" s="20"/>
      <c r="HYC53" s="20"/>
      <c r="HYD53" s="20"/>
      <c r="HYE53" s="20"/>
      <c r="HYF53" s="20"/>
      <c r="HYG53" s="20"/>
      <c r="HYH53" s="20"/>
      <c r="HYI53" s="20"/>
      <c r="HYJ53" s="20"/>
      <c r="HYK53" s="20"/>
      <c r="HYL53" s="20"/>
      <c r="HYM53" s="20"/>
      <c r="HYN53" s="20"/>
      <c r="HYO53" s="20"/>
      <c r="HYP53" s="20"/>
      <c r="HYQ53" s="20"/>
      <c r="HYR53" s="20"/>
      <c r="HYS53" s="20"/>
      <c r="HYT53" s="20"/>
      <c r="HYU53" s="20"/>
      <c r="HYV53" s="20"/>
      <c r="HYW53" s="20"/>
      <c r="HYX53" s="20"/>
      <c r="HYY53" s="20"/>
      <c r="HYZ53" s="20"/>
      <c r="HZA53" s="20"/>
      <c r="HZB53" s="20"/>
      <c r="HZC53" s="20"/>
      <c r="HZD53" s="20"/>
      <c r="HZE53" s="20"/>
      <c r="HZF53" s="20"/>
      <c r="HZG53" s="20"/>
      <c r="HZH53" s="20"/>
      <c r="HZI53" s="20"/>
      <c r="HZJ53" s="20"/>
      <c r="HZK53" s="20"/>
      <c r="HZL53" s="20"/>
      <c r="HZM53" s="20"/>
      <c r="HZN53" s="20"/>
      <c r="HZO53" s="20"/>
      <c r="HZP53" s="20"/>
      <c r="HZQ53" s="20"/>
      <c r="HZR53" s="20"/>
      <c r="HZS53" s="20"/>
      <c r="HZT53" s="20"/>
      <c r="HZU53" s="20"/>
      <c r="HZV53" s="20"/>
      <c r="HZW53" s="20"/>
      <c r="HZX53" s="20"/>
      <c r="HZY53" s="20"/>
      <c r="HZZ53" s="20"/>
      <c r="IAA53" s="20"/>
      <c r="IAB53" s="20"/>
      <c r="IAC53" s="20"/>
      <c r="IAD53" s="20"/>
      <c r="IAE53" s="20"/>
      <c r="IAF53" s="20"/>
      <c r="IAG53" s="20"/>
      <c r="IAH53" s="20"/>
      <c r="IAI53" s="20"/>
      <c r="IAJ53" s="20"/>
      <c r="IAK53" s="20"/>
      <c r="IAL53" s="20"/>
      <c r="IAM53" s="20"/>
      <c r="IAN53" s="20"/>
      <c r="IAO53" s="20"/>
      <c r="IAP53" s="20"/>
      <c r="IAQ53" s="20"/>
      <c r="IAR53" s="20"/>
      <c r="IAS53" s="20"/>
      <c r="IAT53" s="20"/>
      <c r="IAU53" s="20"/>
      <c r="IAV53" s="20"/>
      <c r="IAW53" s="20"/>
      <c r="IAX53" s="20"/>
      <c r="IAY53" s="20"/>
      <c r="IAZ53" s="20"/>
      <c r="IBA53" s="20"/>
      <c r="IBB53" s="20"/>
      <c r="IBC53" s="20"/>
      <c r="IBD53" s="20"/>
      <c r="IBE53" s="20"/>
      <c r="IBF53" s="20"/>
      <c r="IBG53" s="20"/>
      <c r="IBH53" s="20"/>
      <c r="IBI53" s="20"/>
      <c r="IBJ53" s="20"/>
      <c r="IBK53" s="20"/>
      <c r="IBL53" s="20"/>
      <c r="IBM53" s="20"/>
      <c r="IBN53" s="20"/>
      <c r="IBO53" s="20"/>
      <c r="IBP53" s="20"/>
      <c r="IBQ53" s="20"/>
      <c r="IBR53" s="20"/>
      <c r="IBS53" s="20"/>
      <c r="IBT53" s="20"/>
      <c r="IBU53" s="20"/>
      <c r="IBV53" s="20"/>
      <c r="IBW53" s="20"/>
      <c r="IBX53" s="20"/>
      <c r="IBY53" s="20"/>
      <c r="IBZ53" s="20"/>
      <c r="ICA53" s="20"/>
      <c r="ICB53" s="20"/>
      <c r="ICC53" s="20"/>
      <c r="ICD53" s="20"/>
      <c r="ICE53" s="20"/>
      <c r="ICF53" s="20"/>
      <c r="ICG53" s="20"/>
      <c r="ICH53" s="20"/>
      <c r="ICI53" s="20"/>
      <c r="ICJ53" s="20"/>
      <c r="ICK53" s="20"/>
      <c r="ICL53" s="20"/>
      <c r="ICM53" s="20"/>
      <c r="ICN53" s="20"/>
      <c r="ICO53" s="20"/>
      <c r="ICP53" s="20"/>
      <c r="ICQ53" s="20"/>
      <c r="ICR53" s="20"/>
      <c r="ICS53" s="20"/>
      <c r="ICT53" s="20"/>
      <c r="ICU53" s="20"/>
      <c r="ICV53" s="20"/>
      <c r="ICW53" s="20"/>
      <c r="ICX53" s="20"/>
      <c r="ICY53" s="20"/>
      <c r="ICZ53" s="20"/>
      <c r="IDA53" s="20"/>
      <c r="IDB53" s="20"/>
      <c r="IDC53" s="20"/>
      <c r="IDD53" s="20"/>
      <c r="IDE53" s="20"/>
      <c r="IDF53" s="20"/>
      <c r="IDG53" s="20"/>
      <c r="IDH53" s="20"/>
      <c r="IDI53" s="20"/>
      <c r="IDJ53" s="20"/>
      <c r="IDK53" s="20"/>
      <c r="IDL53" s="20"/>
      <c r="IDM53" s="20"/>
      <c r="IDN53" s="20"/>
      <c r="IDO53" s="20"/>
      <c r="IDP53" s="20"/>
      <c r="IDQ53" s="20"/>
      <c r="IDR53" s="20"/>
      <c r="IDS53" s="20"/>
      <c r="IDT53" s="20"/>
      <c r="IDU53" s="20"/>
      <c r="IDV53" s="20"/>
      <c r="IDW53" s="20"/>
      <c r="IDX53" s="20"/>
      <c r="IDY53" s="20"/>
      <c r="IDZ53" s="20"/>
      <c r="IEA53" s="20"/>
      <c r="IEB53" s="20"/>
      <c r="IEC53" s="20"/>
      <c r="IED53" s="20"/>
      <c r="IEE53" s="20"/>
      <c r="IEF53" s="20"/>
      <c r="IEG53" s="20"/>
      <c r="IEH53" s="20"/>
      <c r="IEI53" s="20"/>
      <c r="IEJ53" s="20"/>
      <c r="IEK53" s="20"/>
      <c r="IEL53" s="20"/>
      <c r="IEM53" s="20"/>
      <c r="IEN53" s="20"/>
      <c r="IEO53" s="20"/>
      <c r="IEP53" s="20"/>
      <c r="IEQ53" s="20"/>
      <c r="IER53" s="20"/>
      <c r="IES53" s="20"/>
      <c r="IET53" s="20"/>
      <c r="IEU53" s="20"/>
      <c r="IEV53" s="20"/>
      <c r="IEW53" s="20"/>
      <c r="IEX53" s="20"/>
      <c r="IEY53" s="20"/>
      <c r="IEZ53" s="20"/>
      <c r="IFA53" s="20"/>
      <c r="IFB53" s="20"/>
      <c r="IFC53" s="20"/>
      <c r="IFD53" s="20"/>
      <c r="IFE53" s="20"/>
      <c r="IFF53" s="20"/>
      <c r="IFG53" s="20"/>
      <c r="IFH53" s="20"/>
      <c r="IFI53" s="20"/>
      <c r="IFJ53" s="20"/>
      <c r="IFK53" s="20"/>
      <c r="IFL53" s="20"/>
      <c r="IFM53" s="20"/>
      <c r="IFN53" s="20"/>
      <c r="IFO53" s="20"/>
      <c r="IFP53" s="20"/>
      <c r="IFQ53" s="20"/>
      <c r="IFR53" s="20"/>
      <c r="IFS53" s="20"/>
      <c r="IFT53" s="20"/>
      <c r="IFU53" s="20"/>
      <c r="IFV53" s="20"/>
      <c r="IFW53" s="20"/>
      <c r="IFX53" s="20"/>
      <c r="IFY53" s="20"/>
      <c r="IFZ53" s="20"/>
      <c r="IGA53" s="20"/>
      <c r="IGB53" s="20"/>
      <c r="IGC53" s="20"/>
      <c r="IGD53" s="20"/>
      <c r="IGE53" s="20"/>
      <c r="IGF53" s="20"/>
      <c r="IGG53" s="20"/>
      <c r="IGH53" s="20"/>
      <c r="IGI53" s="20"/>
      <c r="IGJ53" s="20"/>
      <c r="IGK53" s="20"/>
      <c r="IGL53" s="20"/>
      <c r="IGM53" s="20"/>
      <c r="IGN53" s="20"/>
      <c r="IGO53" s="20"/>
      <c r="IGP53" s="20"/>
      <c r="IGQ53" s="20"/>
      <c r="IGR53" s="20"/>
      <c r="IGS53" s="20"/>
      <c r="IGT53" s="20"/>
      <c r="IGU53" s="20"/>
      <c r="IGV53" s="20"/>
      <c r="IGW53" s="20"/>
      <c r="IGX53" s="20"/>
      <c r="IGY53" s="20"/>
      <c r="IGZ53" s="20"/>
      <c r="IHA53" s="20"/>
      <c r="IHB53" s="20"/>
      <c r="IHC53" s="20"/>
      <c r="IHD53" s="20"/>
      <c r="IHE53" s="20"/>
      <c r="IHF53" s="20"/>
      <c r="IHG53" s="20"/>
      <c r="IHH53" s="20"/>
      <c r="IHI53" s="20"/>
      <c r="IHJ53" s="20"/>
      <c r="IHK53" s="20"/>
      <c r="IHL53" s="20"/>
      <c r="IHM53" s="20"/>
      <c r="IHN53" s="20"/>
      <c r="IHO53" s="20"/>
      <c r="IHP53" s="20"/>
      <c r="IHQ53" s="20"/>
      <c r="IHR53" s="20"/>
      <c r="IHS53" s="20"/>
      <c r="IHT53" s="20"/>
      <c r="IHU53" s="20"/>
      <c r="IHV53" s="20"/>
      <c r="IHW53" s="20"/>
      <c r="IHX53" s="20"/>
      <c r="IHY53" s="20"/>
      <c r="IHZ53" s="20"/>
      <c r="IIA53" s="20"/>
      <c r="IIB53" s="20"/>
      <c r="IIC53" s="20"/>
      <c r="IID53" s="20"/>
      <c r="IIE53" s="20"/>
      <c r="IIF53" s="20"/>
      <c r="IIG53" s="20"/>
      <c r="IIH53" s="20"/>
      <c r="III53" s="20"/>
      <c r="IIJ53" s="20"/>
      <c r="IIK53" s="20"/>
      <c r="IIL53" s="20"/>
      <c r="IIM53" s="20"/>
      <c r="IIN53" s="20"/>
      <c r="IIO53" s="20"/>
      <c r="IIP53" s="20"/>
      <c r="IIQ53" s="20"/>
      <c r="IIR53" s="20"/>
      <c r="IIS53" s="20"/>
      <c r="IIT53" s="20"/>
      <c r="IIU53" s="20"/>
      <c r="IIV53" s="20"/>
      <c r="IIW53" s="20"/>
      <c r="IIX53" s="20"/>
      <c r="IIY53" s="20"/>
      <c r="IIZ53" s="20"/>
      <c r="IJA53" s="20"/>
      <c r="IJB53" s="20"/>
      <c r="IJC53" s="20"/>
      <c r="IJD53" s="20"/>
      <c r="IJE53" s="20"/>
      <c r="IJF53" s="20"/>
      <c r="IJG53" s="20"/>
      <c r="IJH53" s="20"/>
      <c r="IJI53" s="20"/>
      <c r="IJJ53" s="20"/>
      <c r="IJK53" s="20"/>
      <c r="IJL53" s="20"/>
      <c r="IJM53" s="20"/>
      <c r="IJN53" s="20"/>
      <c r="IJO53" s="20"/>
      <c r="IJP53" s="20"/>
      <c r="IJQ53" s="20"/>
      <c r="IJR53" s="20"/>
      <c r="IJS53" s="20"/>
      <c r="IJT53" s="20"/>
      <c r="IJU53" s="20"/>
      <c r="IJV53" s="20"/>
      <c r="IJW53" s="20"/>
      <c r="IJX53" s="20"/>
      <c r="IJY53" s="20"/>
      <c r="IJZ53" s="20"/>
      <c r="IKA53" s="20"/>
      <c r="IKB53" s="20"/>
      <c r="IKC53" s="20"/>
      <c r="IKD53" s="20"/>
      <c r="IKE53" s="20"/>
      <c r="IKF53" s="20"/>
      <c r="IKG53" s="20"/>
      <c r="IKH53" s="20"/>
      <c r="IKI53" s="20"/>
      <c r="IKJ53" s="20"/>
      <c r="IKK53" s="20"/>
      <c r="IKL53" s="20"/>
      <c r="IKM53" s="20"/>
      <c r="IKN53" s="20"/>
      <c r="IKO53" s="20"/>
      <c r="IKP53" s="20"/>
      <c r="IKQ53" s="20"/>
      <c r="IKR53" s="20"/>
      <c r="IKS53" s="20"/>
      <c r="IKT53" s="20"/>
      <c r="IKU53" s="20"/>
      <c r="IKV53" s="20"/>
      <c r="IKW53" s="20"/>
      <c r="IKX53" s="20"/>
      <c r="IKY53" s="20"/>
      <c r="IKZ53" s="20"/>
      <c r="ILA53" s="20"/>
      <c r="ILB53" s="20"/>
      <c r="ILC53" s="20"/>
      <c r="ILD53" s="20"/>
      <c r="ILE53" s="20"/>
      <c r="ILF53" s="20"/>
      <c r="ILG53" s="20"/>
      <c r="ILH53" s="20"/>
      <c r="ILI53" s="20"/>
      <c r="ILJ53" s="20"/>
      <c r="ILK53" s="20"/>
      <c r="ILL53" s="20"/>
      <c r="ILM53" s="20"/>
      <c r="ILN53" s="20"/>
      <c r="ILO53" s="20"/>
      <c r="ILP53" s="20"/>
      <c r="ILQ53" s="20"/>
      <c r="ILR53" s="20"/>
      <c r="ILS53" s="20"/>
      <c r="ILT53" s="20"/>
      <c r="ILU53" s="20"/>
      <c r="ILV53" s="20"/>
      <c r="ILW53" s="20"/>
      <c r="ILX53" s="20"/>
      <c r="ILY53" s="20"/>
      <c r="ILZ53" s="20"/>
      <c r="IMA53" s="20"/>
      <c r="IMB53" s="20"/>
      <c r="IMC53" s="20"/>
      <c r="IMD53" s="20"/>
      <c r="IME53" s="20"/>
      <c r="IMF53" s="20"/>
      <c r="IMG53" s="20"/>
      <c r="IMH53" s="20"/>
      <c r="IMI53" s="20"/>
      <c r="IMJ53" s="20"/>
      <c r="IMK53" s="20"/>
      <c r="IML53" s="20"/>
      <c r="IMM53" s="20"/>
      <c r="IMN53" s="20"/>
      <c r="IMO53" s="20"/>
      <c r="IMP53" s="20"/>
      <c r="IMQ53" s="20"/>
      <c r="IMR53" s="20"/>
      <c r="IMS53" s="20"/>
      <c r="IMT53" s="20"/>
      <c r="IMU53" s="20"/>
      <c r="IMV53" s="20"/>
      <c r="IMW53" s="20"/>
      <c r="IMX53" s="20"/>
      <c r="IMY53" s="20"/>
      <c r="IMZ53" s="20"/>
      <c r="INA53" s="20"/>
      <c r="INB53" s="20"/>
      <c r="INC53" s="20"/>
      <c r="IND53" s="20"/>
      <c r="INE53" s="20"/>
      <c r="INF53" s="20"/>
      <c r="ING53" s="20"/>
      <c r="INH53" s="20"/>
      <c r="INI53" s="20"/>
      <c r="INJ53" s="20"/>
      <c r="INK53" s="20"/>
      <c r="INL53" s="20"/>
      <c r="INM53" s="20"/>
      <c r="INN53" s="20"/>
      <c r="INO53" s="20"/>
      <c r="INP53" s="20"/>
      <c r="INQ53" s="20"/>
      <c r="INR53" s="20"/>
      <c r="INS53" s="20"/>
      <c r="INT53" s="20"/>
      <c r="INU53" s="20"/>
      <c r="INV53" s="20"/>
      <c r="INW53" s="20"/>
      <c r="INX53" s="20"/>
      <c r="INY53" s="20"/>
      <c r="INZ53" s="20"/>
      <c r="IOA53" s="20"/>
      <c r="IOB53" s="20"/>
      <c r="IOC53" s="20"/>
      <c r="IOD53" s="20"/>
      <c r="IOE53" s="20"/>
      <c r="IOF53" s="20"/>
      <c r="IOG53" s="20"/>
      <c r="IOH53" s="20"/>
      <c r="IOI53" s="20"/>
      <c r="IOJ53" s="20"/>
      <c r="IOK53" s="20"/>
      <c r="IOL53" s="20"/>
      <c r="IOM53" s="20"/>
      <c r="ION53" s="20"/>
      <c r="IOO53" s="20"/>
      <c r="IOP53" s="20"/>
      <c r="IOQ53" s="20"/>
      <c r="IOR53" s="20"/>
      <c r="IOS53" s="20"/>
      <c r="IOT53" s="20"/>
      <c r="IOU53" s="20"/>
      <c r="IOV53" s="20"/>
      <c r="IOW53" s="20"/>
      <c r="IOX53" s="20"/>
      <c r="IOY53" s="20"/>
      <c r="IOZ53" s="20"/>
      <c r="IPA53" s="20"/>
      <c r="IPB53" s="20"/>
      <c r="IPC53" s="20"/>
      <c r="IPD53" s="20"/>
      <c r="IPE53" s="20"/>
      <c r="IPF53" s="20"/>
      <c r="IPG53" s="20"/>
      <c r="IPH53" s="20"/>
      <c r="IPI53" s="20"/>
      <c r="IPJ53" s="20"/>
      <c r="IPK53" s="20"/>
      <c r="IPL53" s="20"/>
      <c r="IPM53" s="20"/>
      <c r="IPN53" s="20"/>
      <c r="IPO53" s="20"/>
      <c r="IPP53" s="20"/>
      <c r="IPQ53" s="20"/>
      <c r="IPR53" s="20"/>
      <c r="IPS53" s="20"/>
      <c r="IPT53" s="20"/>
      <c r="IPU53" s="20"/>
      <c r="IPV53" s="20"/>
      <c r="IPW53" s="20"/>
      <c r="IPX53" s="20"/>
      <c r="IPY53" s="20"/>
      <c r="IPZ53" s="20"/>
      <c r="IQA53" s="20"/>
      <c r="IQB53" s="20"/>
      <c r="IQC53" s="20"/>
      <c r="IQD53" s="20"/>
      <c r="IQE53" s="20"/>
      <c r="IQF53" s="20"/>
      <c r="IQG53" s="20"/>
      <c r="IQH53" s="20"/>
      <c r="IQI53" s="20"/>
      <c r="IQJ53" s="20"/>
      <c r="IQK53" s="20"/>
      <c r="IQL53" s="20"/>
      <c r="IQM53" s="20"/>
      <c r="IQN53" s="20"/>
      <c r="IQO53" s="20"/>
      <c r="IQP53" s="20"/>
      <c r="IQQ53" s="20"/>
      <c r="IQR53" s="20"/>
      <c r="IQS53" s="20"/>
      <c r="IQT53" s="20"/>
      <c r="IQU53" s="20"/>
      <c r="IQV53" s="20"/>
      <c r="IQW53" s="20"/>
      <c r="IQX53" s="20"/>
      <c r="IQY53" s="20"/>
      <c r="IQZ53" s="20"/>
      <c r="IRA53" s="20"/>
      <c r="IRB53" s="20"/>
      <c r="IRC53" s="20"/>
      <c r="IRD53" s="20"/>
      <c r="IRE53" s="20"/>
      <c r="IRF53" s="20"/>
      <c r="IRG53" s="20"/>
      <c r="IRH53" s="20"/>
      <c r="IRI53" s="20"/>
      <c r="IRJ53" s="20"/>
      <c r="IRK53" s="20"/>
      <c r="IRL53" s="20"/>
      <c r="IRM53" s="20"/>
      <c r="IRN53" s="20"/>
      <c r="IRO53" s="20"/>
      <c r="IRP53" s="20"/>
      <c r="IRQ53" s="20"/>
      <c r="IRR53" s="20"/>
      <c r="IRS53" s="20"/>
      <c r="IRT53" s="20"/>
      <c r="IRU53" s="20"/>
      <c r="IRV53" s="20"/>
      <c r="IRW53" s="20"/>
      <c r="IRX53" s="20"/>
      <c r="IRY53" s="20"/>
      <c r="IRZ53" s="20"/>
      <c r="ISA53" s="20"/>
      <c r="ISB53" s="20"/>
      <c r="ISC53" s="20"/>
      <c r="ISD53" s="20"/>
      <c r="ISE53" s="20"/>
      <c r="ISF53" s="20"/>
      <c r="ISG53" s="20"/>
      <c r="ISH53" s="20"/>
      <c r="ISI53" s="20"/>
      <c r="ISJ53" s="20"/>
      <c r="ISK53" s="20"/>
      <c r="ISL53" s="20"/>
      <c r="ISM53" s="20"/>
      <c r="ISN53" s="20"/>
      <c r="ISO53" s="20"/>
      <c r="ISP53" s="20"/>
      <c r="ISQ53" s="20"/>
      <c r="ISR53" s="20"/>
      <c r="ISS53" s="20"/>
      <c r="IST53" s="20"/>
      <c r="ISU53" s="20"/>
      <c r="ISV53" s="20"/>
      <c r="ISW53" s="20"/>
      <c r="ISX53" s="20"/>
      <c r="ISY53" s="20"/>
      <c r="ISZ53" s="20"/>
      <c r="ITA53" s="20"/>
      <c r="ITB53" s="20"/>
      <c r="ITC53" s="20"/>
      <c r="ITD53" s="20"/>
      <c r="ITE53" s="20"/>
      <c r="ITF53" s="20"/>
      <c r="ITG53" s="20"/>
      <c r="ITH53" s="20"/>
      <c r="ITI53" s="20"/>
      <c r="ITJ53" s="20"/>
      <c r="ITK53" s="20"/>
      <c r="ITL53" s="20"/>
      <c r="ITM53" s="20"/>
      <c r="ITN53" s="20"/>
      <c r="ITO53" s="20"/>
      <c r="ITP53" s="20"/>
      <c r="ITQ53" s="20"/>
      <c r="ITR53" s="20"/>
      <c r="ITS53" s="20"/>
      <c r="ITT53" s="20"/>
      <c r="ITU53" s="20"/>
      <c r="ITV53" s="20"/>
      <c r="ITW53" s="20"/>
      <c r="ITX53" s="20"/>
      <c r="ITY53" s="20"/>
      <c r="ITZ53" s="20"/>
      <c r="IUA53" s="20"/>
      <c r="IUB53" s="20"/>
      <c r="IUC53" s="20"/>
      <c r="IUD53" s="20"/>
      <c r="IUE53" s="20"/>
      <c r="IUF53" s="20"/>
      <c r="IUG53" s="20"/>
      <c r="IUH53" s="20"/>
      <c r="IUI53" s="20"/>
      <c r="IUJ53" s="20"/>
      <c r="IUK53" s="20"/>
      <c r="IUL53" s="20"/>
      <c r="IUM53" s="20"/>
      <c r="IUN53" s="20"/>
      <c r="IUO53" s="20"/>
      <c r="IUP53" s="20"/>
      <c r="IUQ53" s="20"/>
      <c r="IUR53" s="20"/>
      <c r="IUS53" s="20"/>
      <c r="IUT53" s="20"/>
      <c r="IUU53" s="20"/>
      <c r="IUV53" s="20"/>
      <c r="IUW53" s="20"/>
      <c r="IUX53" s="20"/>
      <c r="IUY53" s="20"/>
      <c r="IUZ53" s="20"/>
      <c r="IVA53" s="20"/>
      <c r="IVB53" s="20"/>
      <c r="IVC53" s="20"/>
      <c r="IVD53" s="20"/>
      <c r="IVE53" s="20"/>
      <c r="IVF53" s="20"/>
      <c r="IVG53" s="20"/>
      <c r="IVH53" s="20"/>
      <c r="IVI53" s="20"/>
      <c r="IVJ53" s="20"/>
      <c r="IVK53" s="20"/>
      <c r="IVL53" s="20"/>
      <c r="IVM53" s="20"/>
      <c r="IVN53" s="20"/>
      <c r="IVO53" s="20"/>
      <c r="IVP53" s="20"/>
      <c r="IVQ53" s="20"/>
      <c r="IVR53" s="20"/>
      <c r="IVS53" s="20"/>
      <c r="IVT53" s="20"/>
      <c r="IVU53" s="20"/>
      <c r="IVV53" s="20"/>
      <c r="IVW53" s="20"/>
      <c r="IVX53" s="20"/>
      <c r="IVY53" s="20"/>
      <c r="IVZ53" s="20"/>
      <c r="IWA53" s="20"/>
      <c r="IWB53" s="20"/>
      <c r="IWC53" s="20"/>
      <c r="IWD53" s="20"/>
      <c r="IWE53" s="20"/>
      <c r="IWF53" s="20"/>
      <c r="IWG53" s="20"/>
      <c r="IWH53" s="20"/>
      <c r="IWI53" s="20"/>
      <c r="IWJ53" s="20"/>
      <c r="IWK53" s="20"/>
      <c r="IWL53" s="20"/>
      <c r="IWM53" s="20"/>
      <c r="IWN53" s="20"/>
      <c r="IWO53" s="20"/>
      <c r="IWP53" s="20"/>
      <c r="IWQ53" s="20"/>
      <c r="IWR53" s="20"/>
      <c r="IWS53" s="20"/>
      <c r="IWT53" s="20"/>
      <c r="IWU53" s="20"/>
      <c r="IWV53" s="20"/>
      <c r="IWW53" s="20"/>
      <c r="IWX53" s="20"/>
      <c r="IWY53" s="20"/>
      <c r="IWZ53" s="20"/>
      <c r="IXA53" s="20"/>
      <c r="IXB53" s="20"/>
      <c r="IXC53" s="20"/>
      <c r="IXD53" s="20"/>
      <c r="IXE53" s="20"/>
      <c r="IXF53" s="20"/>
      <c r="IXG53" s="20"/>
      <c r="IXH53" s="20"/>
      <c r="IXI53" s="20"/>
      <c r="IXJ53" s="20"/>
      <c r="IXK53" s="20"/>
      <c r="IXL53" s="20"/>
      <c r="IXM53" s="20"/>
      <c r="IXN53" s="20"/>
      <c r="IXO53" s="20"/>
      <c r="IXP53" s="20"/>
      <c r="IXQ53" s="20"/>
      <c r="IXR53" s="20"/>
      <c r="IXS53" s="20"/>
      <c r="IXT53" s="20"/>
      <c r="IXU53" s="20"/>
      <c r="IXV53" s="20"/>
      <c r="IXW53" s="20"/>
      <c r="IXX53" s="20"/>
      <c r="IXY53" s="20"/>
      <c r="IXZ53" s="20"/>
      <c r="IYA53" s="20"/>
      <c r="IYB53" s="20"/>
      <c r="IYC53" s="20"/>
      <c r="IYD53" s="20"/>
      <c r="IYE53" s="20"/>
      <c r="IYF53" s="20"/>
      <c r="IYG53" s="20"/>
      <c r="IYH53" s="20"/>
      <c r="IYI53" s="20"/>
      <c r="IYJ53" s="20"/>
      <c r="IYK53" s="20"/>
      <c r="IYL53" s="20"/>
      <c r="IYM53" s="20"/>
      <c r="IYN53" s="20"/>
      <c r="IYO53" s="20"/>
      <c r="IYP53" s="20"/>
      <c r="IYQ53" s="20"/>
      <c r="IYR53" s="20"/>
      <c r="IYS53" s="20"/>
      <c r="IYT53" s="20"/>
      <c r="IYU53" s="20"/>
      <c r="IYV53" s="20"/>
      <c r="IYW53" s="20"/>
      <c r="IYX53" s="20"/>
      <c r="IYY53" s="20"/>
      <c r="IYZ53" s="20"/>
      <c r="IZA53" s="20"/>
      <c r="IZB53" s="20"/>
      <c r="IZC53" s="20"/>
      <c r="IZD53" s="20"/>
      <c r="IZE53" s="20"/>
      <c r="IZF53" s="20"/>
      <c r="IZG53" s="20"/>
      <c r="IZH53" s="20"/>
      <c r="IZI53" s="20"/>
      <c r="IZJ53" s="20"/>
      <c r="IZK53" s="20"/>
      <c r="IZL53" s="20"/>
      <c r="IZM53" s="20"/>
      <c r="IZN53" s="20"/>
      <c r="IZO53" s="20"/>
      <c r="IZP53" s="20"/>
      <c r="IZQ53" s="20"/>
      <c r="IZR53" s="20"/>
      <c r="IZS53" s="20"/>
      <c r="IZT53" s="20"/>
      <c r="IZU53" s="20"/>
      <c r="IZV53" s="20"/>
      <c r="IZW53" s="20"/>
      <c r="IZX53" s="20"/>
      <c r="IZY53" s="20"/>
      <c r="IZZ53" s="20"/>
      <c r="JAA53" s="20"/>
      <c r="JAB53" s="20"/>
      <c r="JAC53" s="20"/>
      <c r="JAD53" s="20"/>
      <c r="JAE53" s="20"/>
      <c r="JAF53" s="20"/>
      <c r="JAG53" s="20"/>
      <c r="JAH53" s="20"/>
      <c r="JAI53" s="20"/>
      <c r="JAJ53" s="20"/>
      <c r="JAK53" s="20"/>
      <c r="JAL53" s="20"/>
      <c r="JAM53" s="20"/>
      <c r="JAN53" s="20"/>
      <c r="JAO53" s="20"/>
      <c r="JAP53" s="20"/>
      <c r="JAQ53" s="20"/>
      <c r="JAR53" s="20"/>
      <c r="JAS53" s="20"/>
      <c r="JAT53" s="20"/>
      <c r="JAU53" s="20"/>
      <c r="JAV53" s="20"/>
      <c r="JAW53" s="20"/>
      <c r="JAX53" s="20"/>
      <c r="JAY53" s="20"/>
      <c r="JAZ53" s="20"/>
      <c r="JBA53" s="20"/>
      <c r="JBB53" s="20"/>
      <c r="JBC53" s="20"/>
      <c r="JBD53" s="20"/>
      <c r="JBE53" s="20"/>
      <c r="JBF53" s="20"/>
      <c r="JBG53" s="20"/>
      <c r="JBH53" s="20"/>
      <c r="JBI53" s="20"/>
      <c r="JBJ53" s="20"/>
      <c r="JBK53" s="20"/>
      <c r="JBL53" s="20"/>
      <c r="JBM53" s="20"/>
      <c r="JBN53" s="20"/>
      <c r="JBO53" s="20"/>
      <c r="JBP53" s="20"/>
      <c r="JBQ53" s="20"/>
      <c r="JBR53" s="20"/>
      <c r="JBS53" s="20"/>
      <c r="JBT53" s="20"/>
      <c r="JBU53" s="20"/>
      <c r="JBV53" s="20"/>
      <c r="JBW53" s="20"/>
      <c r="JBX53" s="20"/>
      <c r="JBY53" s="20"/>
      <c r="JBZ53" s="20"/>
      <c r="JCA53" s="20"/>
      <c r="JCB53" s="20"/>
      <c r="JCC53" s="20"/>
      <c r="JCD53" s="20"/>
      <c r="JCE53" s="20"/>
      <c r="JCF53" s="20"/>
      <c r="JCG53" s="20"/>
      <c r="JCH53" s="20"/>
      <c r="JCI53" s="20"/>
      <c r="JCJ53" s="20"/>
      <c r="JCK53" s="20"/>
      <c r="JCL53" s="20"/>
      <c r="JCM53" s="20"/>
      <c r="JCN53" s="20"/>
      <c r="JCO53" s="20"/>
      <c r="JCP53" s="20"/>
      <c r="JCQ53" s="20"/>
      <c r="JCR53" s="20"/>
      <c r="JCS53" s="20"/>
      <c r="JCT53" s="20"/>
      <c r="JCU53" s="20"/>
      <c r="JCV53" s="20"/>
      <c r="JCW53" s="20"/>
      <c r="JCX53" s="20"/>
      <c r="JCY53" s="20"/>
      <c r="JCZ53" s="20"/>
      <c r="JDA53" s="20"/>
      <c r="JDB53" s="20"/>
      <c r="JDC53" s="20"/>
      <c r="JDD53" s="20"/>
      <c r="JDE53" s="20"/>
      <c r="JDF53" s="20"/>
      <c r="JDG53" s="20"/>
      <c r="JDH53" s="20"/>
      <c r="JDI53" s="20"/>
      <c r="JDJ53" s="20"/>
      <c r="JDK53" s="20"/>
      <c r="JDL53" s="20"/>
      <c r="JDM53" s="20"/>
      <c r="JDN53" s="20"/>
      <c r="JDO53" s="20"/>
      <c r="JDP53" s="20"/>
      <c r="JDQ53" s="20"/>
      <c r="JDR53" s="20"/>
      <c r="JDS53" s="20"/>
      <c r="JDT53" s="20"/>
      <c r="JDU53" s="20"/>
      <c r="JDV53" s="20"/>
      <c r="JDW53" s="20"/>
      <c r="JDX53" s="20"/>
      <c r="JDY53" s="20"/>
      <c r="JDZ53" s="20"/>
      <c r="JEA53" s="20"/>
      <c r="JEB53" s="20"/>
      <c r="JEC53" s="20"/>
      <c r="JED53" s="20"/>
      <c r="JEE53" s="20"/>
      <c r="JEF53" s="20"/>
      <c r="JEG53" s="20"/>
      <c r="JEH53" s="20"/>
      <c r="JEI53" s="20"/>
      <c r="JEJ53" s="20"/>
      <c r="JEK53" s="20"/>
      <c r="JEL53" s="20"/>
      <c r="JEM53" s="20"/>
      <c r="JEN53" s="20"/>
      <c r="JEO53" s="20"/>
      <c r="JEP53" s="20"/>
      <c r="JEQ53" s="20"/>
      <c r="JER53" s="20"/>
      <c r="JES53" s="20"/>
      <c r="JET53" s="20"/>
      <c r="JEU53" s="20"/>
      <c r="JEV53" s="20"/>
      <c r="JEW53" s="20"/>
      <c r="JEX53" s="20"/>
      <c r="JEY53" s="20"/>
      <c r="JEZ53" s="20"/>
      <c r="JFA53" s="20"/>
      <c r="JFB53" s="20"/>
      <c r="JFC53" s="20"/>
      <c r="JFD53" s="20"/>
      <c r="JFE53" s="20"/>
      <c r="JFF53" s="20"/>
      <c r="JFG53" s="20"/>
      <c r="JFH53" s="20"/>
      <c r="JFI53" s="20"/>
      <c r="JFJ53" s="20"/>
      <c r="JFK53" s="20"/>
      <c r="JFL53" s="20"/>
      <c r="JFM53" s="20"/>
      <c r="JFN53" s="20"/>
      <c r="JFO53" s="20"/>
      <c r="JFP53" s="20"/>
      <c r="JFQ53" s="20"/>
      <c r="JFR53" s="20"/>
      <c r="JFS53" s="20"/>
      <c r="JFT53" s="20"/>
      <c r="JFU53" s="20"/>
      <c r="JFV53" s="20"/>
      <c r="JFW53" s="20"/>
      <c r="JFX53" s="20"/>
      <c r="JFY53" s="20"/>
      <c r="JFZ53" s="20"/>
      <c r="JGA53" s="20"/>
      <c r="JGB53" s="20"/>
      <c r="JGC53" s="20"/>
      <c r="JGD53" s="20"/>
      <c r="JGE53" s="20"/>
      <c r="JGF53" s="20"/>
      <c r="JGG53" s="20"/>
      <c r="JGH53" s="20"/>
      <c r="JGI53" s="20"/>
      <c r="JGJ53" s="20"/>
      <c r="JGK53" s="20"/>
      <c r="JGL53" s="20"/>
      <c r="JGM53" s="20"/>
      <c r="JGN53" s="20"/>
      <c r="JGO53" s="20"/>
      <c r="JGP53" s="20"/>
      <c r="JGQ53" s="20"/>
      <c r="JGR53" s="20"/>
      <c r="JGS53" s="20"/>
      <c r="JGT53" s="20"/>
      <c r="JGU53" s="20"/>
      <c r="JGV53" s="20"/>
      <c r="JGW53" s="20"/>
      <c r="JGX53" s="20"/>
      <c r="JGY53" s="20"/>
      <c r="JGZ53" s="20"/>
      <c r="JHA53" s="20"/>
      <c r="JHB53" s="20"/>
      <c r="JHC53" s="20"/>
      <c r="JHD53" s="20"/>
      <c r="JHE53" s="20"/>
      <c r="JHF53" s="20"/>
      <c r="JHG53" s="20"/>
      <c r="JHH53" s="20"/>
      <c r="JHI53" s="20"/>
      <c r="JHJ53" s="20"/>
      <c r="JHK53" s="20"/>
      <c r="JHL53" s="20"/>
      <c r="JHM53" s="20"/>
      <c r="JHN53" s="20"/>
      <c r="JHO53" s="20"/>
      <c r="JHP53" s="20"/>
      <c r="JHQ53" s="20"/>
      <c r="JHR53" s="20"/>
      <c r="JHS53" s="20"/>
      <c r="JHT53" s="20"/>
      <c r="JHU53" s="20"/>
      <c r="JHV53" s="20"/>
      <c r="JHW53" s="20"/>
      <c r="JHX53" s="20"/>
      <c r="JHY53" s="20"/>
      <c r="JHZ53" s="20"/>
      <c r="JIA53" s="20"/>
      <c r="JIB53" s="20"/>
      <c r="JIC53" s="20"/>
      <c r="JID53" s="20"/>
      <c r="JIE53" s="20"/>
      <c r="JIF53" s="20"/>
      <c r="JIG53" s="20"/>
      <c r="JIH53" s="20"/>
      <c r="JII53" s="20"/>
      <c r="JIJ53" s="20"/>
      <c r="JIK53" s="20"/>
      <c r="JIL53" s="20"/>
      <c r="JIM53" s="20"/>
      <c r="JIN53" s="20"/>
      <c r="JIO53" s="20"/>
      <c r="JIP53" s="20"/>
      <c r="JIQ53" s="20"/>
      <c r="JIR53" s="20"/>
      <c r="JIS53" s="20"/>
      <c r="JIT53" s="20"/>
      <c r="JIU53" s="20"/>
      <c r="JIV53" s="20"/>
      <c r="JIW53" s="20"/>
      <c r="JIX53" s="20"/>
      <c r="JIY53" s="20"/>
      <c r="JIZ53" s="20"/>
      <c r="JJA53" s="20"/>
      <c r="JJB53" s="20"/>
      <c r="JJC53" s="20"/>
      <c r="JJD53" s="20"/>
      <c r="JJE53" s="20"/>
      <c r="JJF53" s="20"/>
      <c r="JJG53" s="20"/>
      <c r="JJH53" s="20"/>
      <c r="JJI53" s="20"/>
      <c r="JJJ53" s="20"/>
      <c r="JJK53" s="20"/>
      <c r="JJL53" s="20"/>
      <c r="JJM53" s="20"/>
      <c r="JJN53" s="20"/>
      <c r="JJO53" s="20"/>
      <c r="JJP53" s="20"/>
      <c r="JJQ53" s="20"/>
      <c r="JJR53" s="20"/>
      <c r="JJS53" s="20"/>
      <c r="JJT53" s="20"/>
      <c r="JJU53" s="20"/>
      <c r="JJV53" s="20"/>
      <c r="JJW53" s="20"/>
      <c r="JJX53" s="20"/>
      <c r="JJY53" s="20"/>
      <c r="JJZ53" s="20"/>
      <c r="JKA53" s="20"/>
      <c r="JKB53" s="20"/>
      <c r="JKC53" s="20"/>
      <c r="JKD53" s="20"/>
      <c r="JKE53" s="20"/>
      <c r="JKF53" s="20"/>
      <c r="JKG53" s="20"/>
      <c r="JKH53" s="20"/>
      <c r="JKI53" s="20"/>
      <c r="JKJ53" s="20"/>
      <c r="JKK53" s="20"/>
      <c r="JKL53" s="20"/>
      <c r="JKM53" s="20"/>
      <c r="JKN53" s="20"/>
      <c r="JKO53" s="20"/>
      <c r="JKP53" s="20"/>
      <c r="JKQ53" s="20"/>
      <c r="JKR53" s="20"/>
      <c r="JKS53" s="20"/>
      <c r="JKT53" s="20"/>
      <c r="JKU53" s="20"/>
      <c r="JKV53" s="20"/>
      <c r="JKW53" s="20"/>
      <c r="JKX53" s="20"/>
      <c r="JKY53" s="20"/>
      <c r="JKZ53" s="20"/>
      <c r="JLA53" s="20"/>
      <c r="JLB53" s="20"/>
      <c r="JLC53" s="20"/>
      <c r="JLD53" s="20"/>
      <c r="JLE53" s="20"/>
      <c r="JLF53" s="20"/>
      <c r="JLG53" s="20"/>
      <c r="JLH53" s="20"/>
      <c r="JLI53" s="20"/>
      <c r="JLJ53" s="20"/>
      <c r="JLK53" s="20"/>
      <c r="JLL53" s="20"/>
      <c r="JLM53" s="20"/>
      <c r="JLN53" s="20"/>
      <c r="JLO53" s="20"/>
      <c r="JLP53" s="20"/>
      <c r="JLQ53" s="20"/>
      <c r="JLR53" s="20"/>
      <c r="JLS53" s="20"/>
      <c r="JLT53" s="20"/>
      <c r="JLU53" s="20"/>
      <c r="JLV53" s="20"/>
      <c r="JLW53" s="20"/>
      <c r="JLX53" s="20"/>
      <c r="JLY53" s="20"/>
      <c r="JLZ53" s="20"/>
      <c r="JMA53" s="20"/>
      <c r="JMB53" s="20"/>
      <c r="JMC53" s="20"/>
      <c r="JMD53" s="20"/>
      <c r="JME53" s="20"/>
      <c r="JMF53" s="20"/>
      <c r="JMG53" s="20"/>
      <c r="JMH53" s="20"/>
      <c r="JMI53" s="20"/>
      <c r="JMJ53" s="20"/>
      <c r="JMK53" s="20"/>
      <c r="JML53" s="20"/>
      <c r="JMM53" s="20"/>
      <c r="JMN53" s="20"/>
      <c r="JMO53" s="20"/>
      <c r="JMP53" s="20"/>
      <c r="JMQ53" s="20"/>
      <c r="JMR53" s="20"/>
      <c r="JMS53" s="20"/>
      <c r="JMT53" s="20"/>
      <c r="JMU53" s="20"/>
      <c r="JMV53" s="20"/>
      <c r="JMW53" s="20"/>
      <c r="JMX53" s="20"/>
      <c r="JMY53" s="20"/>
      <c r="JMZ53" s="20"/>
      <c r="JNA53" s="20"/>
      <c r="JNB53" s="20"/>
      <c r="JNC53" s="20"/>
      <c r="JND53" s="20"/>
      <c r="JNE53" s="20"/>
      <c r="JNF53" s="20"/>
      <c r="JNG53" s="20"/>
      <c r="JNH53" s="20"/>
      <c r="JNI53" s="20"/>
      <c r="JNJ53" s="20"/>
      <c r="JNK53" s="20"/>
      <c r="JNL53" s="20"/>
      <c r="JNM53" s="20"/>
      <c r="JNN53" s="20"/>
      <c r="JNO53" s="20"/>
      <c r="JNP53" s="20"/>
      <c r="JNQ53" s="20"/>
      <c r="JNR53" s="20"/>
      <c r="JNS53" s="20"/>
      <c r="JNT53" s="20"/>
      <c r="JNU53" s="20"/>
      <c r="JNV53" s="20"/>
      <c r="JNW53" s="20"/>
      <c r="JNX53" s="20"/>
      <c r="JNY53" s="20"/>
      <c r="JNZ53" s="20"/>
      <c r="JOA53" s="20"/>
      <c r="JOB53" s="20"/>
      <c r="JOC53" s="20"/>
      <c r="JOD53" s="20"/>
      <c r="JOE53" s="20"/>
      <c r="JOF53" s="20"/>
      <c r="JOG53" s="20"/>
      <c r="JOH53" s="20"/>
      <c r="JOI53" s="20"/>
      <c r="JOJ53" s="20"/>
      <c r="JOK53" s="20"/>
      <c r="JOL53" s="20"/>
      <c r="JOM53" s="20"/>
      <c r="JON53" s="20"/>
      <c r="JOO53" s="20"/>
      <c r="JOP53" s="20"/>
      <c r="JOQ53" s="20"/>
      <c r="JOR53" s="20"/>
      <c r="JOS53" s="20"/>
      <c r="JOT53" s="20"/>
      <c r="JOU53" s="20"/>
      <c r="JOV53" s="20"/>
      <c r="JOW53" s="20"/>
      <c r="JOX53" s="20"/>
      <c r="JOY53" s="20"/>
      <c r="JOZ53" s="20"/>
      <c r="JPA53" s="20"/>
      <c r="JPB53" s="20"/>
      <c r="JPC53" s="20"/>
      <c r="JPD53" s="20"/>
      <c r="JPE53" s="20"/>
      <c r="JPF53" s="20"/>
      <c r="JPG53" s="20"/>
      <c r="JPH53" s="20"/>
      <c r="JPI53" s="20"/>
      <c r="JPJ53" s="20"/>
      <c r="JPK53" s="20"/>
      <c r="JPL53" s="20"/>
      <c r="JPM53" s="20"/>
      <c r="JPN53" s="20"/>
      <c r="JPO53" s="20"/>
      <c r="JPP53" s="20"/>
      <c r="JPQ53" s="20"/>
      <c r="JPR53" s="20"/>
      <c r="JPS53" s="20"/>
      <c r="JPT53" s="20"/>
      <c r="JPU53" s="20"/>
      <c r="JPV53" s="20"/>
      <c r="JPW53" s="20"/>
      <c r="JPX53" s="20"/>
      <c r="JPY53" s="20"/>
      <c r="JPZ53" s="20"/>
      <c r="JQA53" s="20"/>
      <c r="JQB53" s="20"/>
      <c r="JQC53" s="20"/>
      <c r="JQD53" s="20"/>
      <c r="JQE53" s="20"/>
      <c r="JQF53" s="20"/>
      <c r="JQG53" s="20"/>
      <c r="JQH53" s="20"/>
      <c r="JQI53" s="20"/>
      <c r="JQJ53" s="20"/>
      <c r="JQK53" s="20"/>
      <c r="JQL53" s="20"/>
      <c r="JQM53" s="20"/>
      <c r="JQN53" s="20"/>
      <c r="JQO53" s="20"/>
      <c r="JQP53" s="20"/>
      <c r="JQQ53" s="20"/>
      <c r="JQR53" s="20"/>
      <c r="JQS53" s="20"/>
      <c r="JQT53" s="20"/>
      <c r="JQU53" s="20"/>
      <c r="JQV53" s="20"/>
      <c r="JQW53" s="20"/>
      <c r="JQX53" s="20"/>
      <c r="JQY53" s="20"/>
      <c r="JQZ53" s="20"/>
      <c r="JRA53" s="20"/>
      <c r="JRB53" s="20"/>
      <c r="JRC53" s="20"/>
      <c r="JRD53" s="20"/>
      <c r="JRE53" s="20"/>
      <c r="JRF53" s="20"/>
      <c r="JRG53" s="20"/>
      <c r="JRH53" s="20"/>
      <c r="JRI53" s="20"/>
      <c r="JRJ53" s="20"/>
      <c r="JRK53" s="20"/>
      <c r="JRL53" s="20"/>
      <c r="JRM53" s="20"/>
      <c r="JRN53" s="20"/>
      <c r="JRO53" s="20"/>
      <c r="JRP53" s="20"/>
      <c r="JRQ53" s="20"/>
      <c r="JRR53" s="20"/>
      <c r="JRS53" s="20"/>
      <c r="JRT53" s="20"/>
      <c r="JRU53" s="20"/>
      <c r="JRV53" s="20"/>
      <c r="JRW53" s="20"/>
      <c r="JRX53" s="20"/>
      <c r="JRY53" s="20"/>
      <c r="JRZ53" s="20"/>
      <c r="JSA53" s="20"/>
      <c r="JSB53" s="20"/>
      <c r="JSC53" s="20"/>
      <c r="JSD53" s="20"/>
      <c r="JSE53" s="20"/>
      <c r="JSF53" s="20"/>
      <c r="JSG53" s="20"/>
      <c r="JSH53" s="20"/>
      <c r="JSI53" s="20"/>
      <c r="JSJ53" s="20"/>
      <c r="JSK53" s="20"/>
      <c r="JSL53" s="20"/>
      <c r="JSM53" s="20"/>
      <c r="JSN53" s="20"/>
      <c r="JSO53" s="20"/>
      <c r="JSP53" s="20"/>
      <c r="JSQ53" s="20"/>
      <c r="JSR53" s="20"/>
      <c r="JSS53" s="20"/>
      <c r="JST53" s="20"/>
      <c r="JSU53" s="20"/>
      <c r="JSV53" s="20"/>
      <c r="JSW53" s="20"/>
      <c r="JSX53" s="20"/>
      <c r="JSY53" s="20"/>
      <c r="JSZ53" s="20"/>
      <c r="JTA53" s="20"/>
      <c r="JTB53" s="20"/>
      <c r="JTC53" s="20"/>
      <c r="JTD53" s="20"/>
      <c r="JTE53" s="20"/>
      <c r="JTF53" s="20"/>
      <c r="JTG53" s="20"/>
      <c r="JTH53" s="20"/>
      <c r="JTI53" s="20"/>
      <c r="JTJ53" s="20"/>
      <c r="JTK53" s="20"/>
      <c r="JTL53" s="20"/>
      <c r="JTM53" s="20"/>
      <c r="JTN53" s="20"/>
      <c r="JTO53" s="20"/>
      <c r="JTP53" s="20"/>
      <c r="JTQ53" s="20"/>
      <c r="JTR53" s="20"/>
      <c r="JTS53" s="20"/>
      <c r="JTT53" s="20"/>
      <c r="JTU53" s="20"/>
      <c r="JTV53" s="20"/>
      <c r="JTW53" s="20"/>
      <c r="JTX53" s="20"/>
      <c r="JTY53" s="20"/>
      <c r="JTZ53" s="20"/>
      <c r="JUA53" s="20"/>
      <c r="JUB53" s="20"/>
      <c r="JUC53" s="20"/>
      <c r="JUD53" s="20"/>
      <c r="JUE53" s="20"/>
      <c r="JUF53" s="20"/>
      <c r="JUG53" s="20"/>
      <c r="JUH53" s="20"/>
      <c r="JUI53" s="20"/>
      <c r="JUJ53" s="20"/>
      <c r="JUK53" s="20"/>
      <c r="JUL53" s="20"/>
      <c r="JUM53" s="20"/>
      <c r="JUN53" s="20"/>
      <c r="JUO53" s="20"/>
      <c r="JUP53" s="20"/>
      <c r="JUQ53" s="20"/>
      <c r="JUR53" s="20"/>
      <c r="JUS53" s="20"/>
      <c r="JUT53" s="20"/>
      <c r="JUU53" s="20"/>
      <c r="JUV53" s="20"/>
      <c r="JUW53" s="20"/>
      <c r="JUX53" s="20"/>
      <c r="JUY53" s="20"/>
      <c r="JUZ53" s="20"/>
      <c r="JVA53" s="20"/>
      <c r="JVB53" s="20"/>
      <c r="JVC53" s="20"/>
      <c r="JVD53" s="20"/>
      <c r="JVE53" s="20"/>
      <c r="JVF53" s="20"/>
      <c r="JVG53" s="20"/>
      <c r="JVH53" s="20"/>
      <c r="JVI53" s="20"/>
      <c r="JVJ53" s="20"/>
      <c r="JVK53" s="20"/>
      <c r="JVL53" s="20"/>
      <c r="JVM53" s="20"/>
      <c r="JVN53" s="20"/>
      <c r="JVO53" s="20"/>
      <c r="JVP53" s="20"/>
      <c r="JVQ53" s="20"/>
      <c r="JVR53" s="20"/>
      <c r="JVS53" s="20"/>
      <c r="JVT53" s="20"/>
      <c r="JVU53" s="20"/>
      <c r="JVV53" s="20"/>
      <c r="JVW53" s="20"/>
      <c r="JVX53" s="20"/>
      <c r="JVY53" s="20"/>
      <c r="JVZ53" s="20"/>
      <c r="JWA53" s="20"/>
      <c r="JWB53" s="20"/>
      <c r="JWC53" s="20"/>
      <c r="JWD53" s="20"/>
      <c r="JWE53" s="20"/>
      <c r="JWF53" s="20"/>
      <c r="JWG53" s="20"/>
      <c r="JWH53" s="20"/>
      <c r="JWI53" s="20"/>
      <c r="JWJ53" s="20"/>
      <c r="JWK53" s="20"/>
      <c r="JWL53" s="20"/>
      <c r="JWM53" s="20"/>
      <c r="JWN53" s="20"/>
      <c r="JWO53" s="20"/>
      <c r="JWP53" s="20"/>
      <c r="JWQ53" s="20"/>
      <c r="JWR53" s="20"/>
      <c r="JWS53" s="20"/>
      <c r="JWT53" s="20"/>
      <c r="JWU53" s="20"/>
      <c r="JWV53" s="20"/>
      <c r="JWW53" s="20"/>
      <c r="JWX53" s="20"/>
      <c r="JWY53" s="20"/>
      <c r="JWZ53" s="20"/>
      <c r="JXA53" s="20"/>
      <c r="JXB53" s="20"/>
      <c r="JXC53" s="20"/>
      <c r="JXD53" s="20"/>
      <c r="JXE53" s="20"/>
      <c r="JXF53" s="20"/>
      <c r="JXG53" s="20"/>
      <c r="JXH53" s="20"/>
      <c r="JXI53" s="20"/>
      <c r="JXJ53" s="20"/>
      <c r="JXK53" s="20"/>
      <c r="JXL53" s="20"/>
      <c r="JXM53" s="20"/>
      <c r="JXN53" s="20"/>
      <c r="JXO53" s="20"/>
      <c r="JXP53" s="20"/>
      <c r="JXQ53" s="20"/>
      <c r="JXR53" s="20"/>
      <c r="JXS53" s="20"/>
      <c r="JXT53" s="20"/>
      <c r="JXU53" s="20"/>
      <c r="JXV53" s="20"/>
      <c r="JXW53" s="20"/>
      <c r="JXX53" s="20"/>
      <c r="JXY53" s="20"/>
      <c r="JXZ53" s="20"/>
      <c r="JYA53" s="20"/>
      <c r="JYB53" s="20"/>
      <c r="JYC53" s="20"/>
      <c r="JYD53" s="20"/>
      <c r="JYE53" s="20"/>
      <c r="JYF53" s="20"/>
      <c r="JYG53" s="20"/>
      <c r="JYH53" s="20"/>
      <c r="JYI53" s="20"/>
      <c r="JYJ53" s="20"/>
      <c r="JYK53" s="20"/>
      <c r="JYL53" s="20"/>
      <c r="JYM53" s="20"/>
      <c r="JYN53" s="20"/>
      <c r="JYO53" s="20"/>
      <c r="JYP53" s="20"/>
      <c r="JYQ53" s="20"/>
      <c r="JYR53" s="20"/>
      <c r="JYS53" s="20"/>
      <c r="JYT53" s="20"/>
      <c r="JYU53" s="20"/>
      <c r="JYV53" s="20"/>
      <c r="JYW53" s="20"/>
      <c r="JYX53" s="20"/>
      <c r="JYY53" s="20"/>
      <c r="JYZ53" s="20"/>
      <c r="JZA53" s="20"/>
      <c r="JZB53" s="20"/>
      <c r="JZC53" s="20"/>
      <c r="JZD53" s="20"/>
      <c r="JZE53" s="20"/>
      <c r="JZF53" s="20"/>
      <c r="JZG53" s="20"/>
      <c r="JZH53" s="20"/>
      <c r="JZI53" s="20"/>
      <c r="JZJ53" s="20"/>
      <c r="JZK53" s="20"/>
      <c r="JZL53" s="20"/>
      <c r="JZM53" s="20"/>
      <c r="JZN53" s="20"/>
      <c r="JZO53" s="20"/>
      <c r="JZP53" s="20"/>
      <c r="JZQ53" s="20"/>
      <c r="JZR53" s="20"/>
      <c r="JZS53" s="20"/>
      <c r="JZT53" s="20"/>
      <c r="JZU53" s="20"/>
      <c r="JZV53" s="20"/>
      <c r="JZW53" s="20"/>
      <c r="JZX53" s="20"/>
      <c r="JZY53" s="20"/>
      <c r="JZZ53" s="20"/>
      <c r="KAA53" s="20"/>
      <c r="KAB53" s="20"/>
      <c r="KAC53" s="20"/>
      <c r="KAD53" s="20"/>
      <c r="KAE53" s="20"/>
      <c r="KAF53" s="20"/>
      <c r="KAG53" s="20"/>
      <c r="KAH53" s="20"/>
      <c r="KAI53" s="20"/>
      <c r="KAJ53" s="20"/>
      <c r="KAK53" s="20"/>
      <c r="KAL53" s="20"/>
      <c r="KAM53" s="20"/>
      <c r="KAN53" s="20"/>
      <c r="KAO53" s="20"/>
      <c r="KAP53" s="20"/>
      <c r="KAQ53" s="20"/>
      <c r="KAR53" s="20"/>
      <c r="KAS53" s="20"/>
      <c r="KAT53" s="20"/>
      <c r="KAU53" s="20"/>
      <c r="KAV53" s="20"/>
      <c r="KAW53" s="20"/>
      <c r="KAX53" s="20"/>
      <c r="KAY53" s="20"/>
      <c r="KAZ53" s="20"/>
      <c r="KBA53" s="20"/>
      <c r="KBB53" s="20"/>
      <c r="KBC53" s="20"/>
      <c r="KBD53" s="20"/>
      <c r="KBE53" s="20"/>
      <c r="KBF53" s="20"/>
      <c r="KBG53" s="20"/>
      <c r="KBH53" s="20"/>
      <c r="KBI53" s="20"/>
      <c r="KBJ53" s="20"/>
      <c r="KBK53" s="20"/>
      <c r="KBL53" s="20"/>
      <c r="KBM53" s="20"/>
      <c r="KBN53" s="20"/>
      <c r="KBO53" s="20"/>
      <c r="KBP53" s="20"/>
      <c r="KBQ53" s="20"/>
      <c r="KBR53" s="20"/>
      <c r="KBS53" s="20"/>
      <c r="KBT53" s="20"/>
      <c r="KBU53" s="20"/>
      <c r="KBV53" s="20"/>
      <c r="KBW53" s="20"/>
      <c r="KBX53" s="20"/>
      <c r="KBY53" s="20"/>
      <c r="KBZ53" s="20"/>
      <c r="KCA53" s="20"/>
      <c r="KCB53" s="20"/>
      <c r="KCC53" s="20"/>
      <c r="KCD53" s="20"/>
      <c r="KCE53" s="20"/>
      <c r="KCF53" s="20"/>
      <c r="KCG53" s="20"/>
      <c r="KCH53" s="20"/>
      <c r="KCI53" s="20"/>
      <c r="KCJ53" s="20"/>
      <c r="KCK53" s="20"/>
      <c r="KCL53" s="20"/>
      <c r="KCM53" s="20"/>
      <c r="KCN53" s="20"/>
      <c r="KCO53" s="20"/>
      <c r="KCP53" s="20"/>
      <c r="KCQ53" s="20"/>
      <c r="KCR53" s="20"/>
      <c r="KCS53" s="20"/>
      <c r="KCT53" s="20"/>
      <c r="KCU53" s="20"/>
      <c r="KCV53" s="20"/>
      <c r="KCW53" s="20"/>
      <c r="KCX53" s="20"/>
      <c r="KCY53" s="20"/>
      <c r="KCZ53" s="20"/>
      <c r="KDA53" s="20"/>
      <c r="KDB53" s="20"/>
      <c r="KDC53" s="20"/>
      <c r="KDD53" s="20"/>
      <c r="KDE53" s="20"/>
      <c r="KDF53" s="20"/>
      <c r="KDG53" s="20"/>
      <c r="KDH53" s="20"/>
      <c r="KDI53" s="20"/>
      <c r="KDJ53" s="20"/>
      <c r="KDK53" s="20"/>
      <c r="KDL53" s="20"/>
      <c r="KDM53" s="20"/>
      <c r="KDN53" s="20"/>
      <c r="KDO53" s="20"/>
      <c r="KDP53" s="20"/>
      <c r="KDQ53" s="20"/>
      <c r="KDR53" s="20"/>
      <c r="KDS53" s="20"/>
      <c r="KDT53" s="20"/>
      <c r="KDU53" s="20"/>
      <c r="KDV53" s="20"/>
      <c r="KDW53" s="20"/>
      <c r="KDX53" s="20"/>
      <c r="KDY53" s="20"/>
      <c r="KDZ53" s="20"/>
      <c r="KEA53" s="20"/>
      <c r="KEB53" s="20"/>
      <c r="KEC53" s="20"/>
      <c r="KED53" s="20"/>
      <c r="KEE53" s="20"/>
      <c r="KEF53" s="20"/>
      <c r="KEG53" s="20"/>
      <c r="KEH53" s="20"/>
      <c r="KEI53" s="20"/>
      <c r="KEJ53" s="20"/>
      <c r="KEK53" s="20"/>
      <c r="KEL53" s="20"/>
      <c r="KEM53" s="20"/>
      <c r="KEN53" s="20"/>
      <c r="KEO53" s="20"/>
      <c r="KEP53" s="20"/>
      <c r="KEQ53" s="20"/>
      <c r="KER53" s="20"/>
      <c r="KES53" s="20"/>
      <c r="KET53" s="20"/>
      <c r="KEU53" s="20"/>
      <c r="KEV53" s="20"/>
      <c r="KEW53" s="20"/>
      <c r="KEX53" s="20"/>
      <c r="KEY53" s="20"/>
      <c r="KEZ53" s="20"/>
      <c r="KFA53" s="20"/>
      <c r="KFB53" s="20"/>
      <c r="KFC53" s="20"/>
      <c r="KFD53" s="20"/>
      <c r="KFE53" s="20"/>
      <c r="KFF53" s="20"/>
      <c r="KFG53" s="20"/>
      <c r="KFH53" s="20"/>
      <c r="KFI53" s="20"/>
      <c r="KFJ53" s="20"/>
      <c r="KFK53" s="20"/>
      <c r="KFL53" s="20"/>
      <c r="KFM53" s="20"/>
      <c r="KFN53" s="20"/>
      <c r="KFO53" s="20"/>
      <c r="KFP53" s="20"/>
      <c r="KFQ53" s="20"/>
      <c r="KFR53" s="20"/>
      <c r="KFS53" s="20"/>
      <c r="KFT53" s="20"/>
      <c r="KFU53" s="20"/>
      <c r="KFV53" s="20"/>
      <c r="KFW53" s="20"/>
      <c r="KFX53" s="20"/>
      <c r="KFY53" s="20"/>
      <c r="KFZ53" s="20"/>
      <c r="KGA53" s="20"/>
      <c r="KGB53" s="20"/>
      <c r="KGC53" s="20"/>
      <c r="KGD53" s="20"/>
      <c r="KGE53" s="20"/>
      <c r="KGF53" s="20"/>
      <c r="KGG53" s="20"/>
      <c r="KGH53" s="20"/>
      <c r="KGI53" s="20"/>
      <c r="KGJ53" s="20"/>
      <c r="KGK53" s="20"/>
      <c r="KGL53" s="20"/>
      <c r="KGM53" s="20"/>
      <c r="KGN53" s="20"/>
      <c r="KGO53" s="20"/>
      <c r="KGP53" s="20"/>
      <c r="KGQ53" s="20"/>
      <c r="KGR53" s="20"/>
      <c r="KGS53" s="20"/>
      <c r="KGT53" s="20"/>
      <c r="KGU53" s="20"/>
      <c r="KGV53" s="20"/>
      <c r="KGW53" s="20"/>
      <c r="KGX53" s="20"/>
      <c r="KGY53" s="20"/>
      <c r="KGZ53" s="20"/>
      <c r="KHA53" s="20"/>
      <c r="KHB53" s="20"/>
      <c r="KHC53" s="20"/>
      <c r="KHD53" s="20"/>
      <c r="KHE53" s="20"/>
      <c r="KHF53" s="20"/>
      <c r="KHG53" s="20"/>
      <c r="KHH53" s="20"/>
      <c r="KHI53" s="20"/>
      <c r="KHJ53" s="20"/>
      <c r="KHK53" s="20"/>
      <c r="KHL53" s="20"/>
      <c r="KHM53" s="20"/>
      <c r="KHN53" s="20"/>
      <c r="KHO53" s="20"/>
      <c r="KHP53" s="20"/>
      <c r="KHQ53" s="20"/>
      <c r="KHR53" s="20"/>
      <c r="KHS53" s="20"/>
      <c r="KHT53" s="20"/>
      <c r="KHU53" s="20"/>
      <c r="KHV53" s="20"/>
      <c r="KHW53" s="20"/>
      <c r="KHX53" s="20"/>
      <c r="KHY53" s="20"/>
      <c r="KHZ53" s="20"/>
      <c r="KIA53" s="20"/>
      <c r="KIB53" s="20"/>
      <c r="KIC53" s="20"/>
      <c r="KID53" s="20"/>
      <c r="KIE53" s="20"/>
      <c r="KIF53" s="20"/>
      <c r="KIG53" s="20"/>
      <c r="KIH53" s="20"/>
      <c r="KII53" s="20"/>
      <c r="KIJ53" s="20"/>
      <c r="KIK53" s="20"/>
      <c r="KIL53" s="20"/>
      <c r="KIM53" s="20"/>
      <c r="KIN53" s="20"/>
      <c r="KIO53" s="20"/>
      <c r="KIP53" s="20"/>
      <c r="KIQ53" s="20"/>
      <c r="KIR53" s="20"/>
      <c r="KIS53" s="20"/>
      <c r="KIT53" s="20"/>
      <c r="KIU53" s="20"/>
      <c r="KIV53" s="20"/>
      <c r="KIW53" s="20"/>
      <c r="KIX53" s="20"/>
      <c r="KIY53" s="20"/>
      <c r="KIZ53" s="20"/>
      <c r="KJA53" s="20"/>
      <c r="KJB53" s="20"/>
      <c r="KJC53" s="20"/>
      <c r="KJD53" s="20"/>
      <c r="KJE53" s="20"/>
      <c r="KJF53" s="20"/>
      <c r="KJG53" s="20"/>
      <c r="KJH53" s="20"/>
      <c r="KJI53" s="20"/>
      <c r="KJJ53" s="20"/>
      <c r="KJK53" s="20"/>
      <c r="KJL53" s="20"/>
      <c r="KJM53" s="20"/>
      <c r="KJN53" s="20"/>
      <c r="KJO53" s="20"/>
      <c r="KJP53" s="20"/>
      <c r="KJQ53" s="20"/>
      <c r="KJR53" s="20"/>
      <c r="KJS53" s="20"/>
      <c r="KJT53" s="20"/>
      <c r="KJU53" s="20"/>
      <c r="KJV53" s="20"/>
      <c r="KJW53" s="20"/>
      <c r="KJX53" s="20"/>
      <c r="KJY53" s="20"/>
      <c r="KJZ53" s="20"/>
      <c r="KKA53" s="20"/>
      <c r="KKB53" s="20"/>
      <c r="KKC53" s="20"/>
      <c r="KKD53" s="20"/>
      <c r="KKE53" s="20"/>
      <c r="KKF53" s="20"/>
      <c r="KKG53" s="20"/>
      <c r="KKH53" s="20"/>
      <c r="KKI53" s="20"/>
      <c r="KKJ53" s="20"/>
      <c r="KKK53" s="20"/>
      <c r="KKL53" s="20"/>
      <c r="KKM53" s="20"/>
      <c r="KKN53" s="20"/>
      <c r="KKO53" s="20"/>
      <c r="KKP53" s="20"/>
      <c r="KKQ53" s="20"/>
      <c r="KKR53" s="20"/>
      <c r="KKS53" s="20"/>
      <c r="KKT53" s="20"/>
      <c r="KKU53" s="20"/>
      <c r="KKV53" s="20"/>
      <c r="KKW53" s="20"/>
      <c r="KKX53" s="20"/>
      <c r="KKY53" s="20"/>
      <c r="KKZ53" s="20"/>
      <c r="KLA53" s="20"/>
      <c r="KLB53" s="20"/>
      <c r="KLC53" s="20"/>
      <c r="KLD53" s="20"/>
      <c r="KLE53" s="20"/>
      <c r="KLF53" s="20"/>
      <c r="KLG53" s="20"/>
      <c r="KLH53" s="20"/>
      <c r="KLI53" s="20"/>
      <c r="KLJ53" s="20"/>
      <c r="KLK53" s="20"/>
      <c r="KLL53" s="20"/>
      <c r="KLM53" s="20"/>
      <c r="KLN53" s="20"/>
      <c r="KLO53" s="20"/>
      <c r="KLP53" s="20"/>
      <c r="KLQ53" s="20"/>
      <c r="KLR53" s="20"/>
      <c r="KLS53" s="20"/>
      <c r="KLT53" s="20"/>
      <c r="KLU53" s="20"/>
      <c r="KLV53" s="20"/>
      <c r="KLW53" s="20"/>
      <c r="KLX53" s="20"/>
      <c r="KLY53" s="20"/>
      <c r="KLZ53" s="20"/>
      <c r="KMA53" s="20"/>
      <c r="KMB53" s="20"/>
      <c r="KMC53" s="20"/>
      <c r="KMD53" s="20"/>
      <c r="KME53" s="20"/>
      <c r="KMF53" s="20"/>
      <c r="KMG53" s="20"/>
      <c r="KMH53" s="20"/>
      <c r="KMI53" s="20"/>
      <c r="KMJ53" s="20"/>
      <c r="KMK53" s="20"/>
      <c r="KML53" s="20"/>
      <c r="KMM53" s="20"/>
      <c r="KMN53" s="20"/>
      <c r="KMO53" s="20"/>
      <c r="KMP53" s="20"/>
      <c r="KMQ53" s="20"/>
      <c r="KMR53" s="20"/>
      <c r="KMS53" s="20"/>
      <c r="KMT53" s="20"/>
      <c r="KMU53" s="20"/>
      <c r="KMV53" s="20"/>
      <c r="KMW53" s="20"/>
      <c r="KMX53" s="20"/>
      <c r="KMY53" s="20"/>
      <c r="KMZ53" s="20"/>
      <c r="KNA53" s="20"/>
      <c r="KNB53" s="20"/>
      <c r="KNC53" s="20"/>
      <c r="KND53" s="20"/>
      <c r="KNE53" s="20"/>
      <c r="KNF53" s="20"/>
      <c r="KNG53" s="20"/>
      <c r="KNH53" s="20"/>
      <c r="KNI53" s="20"/>
      <c r="KNJ53" s="20"/>
      <c r="KNK53" s="20"/>
      <c r="KNL53" s="20"/>
      <c r="KNM53" s="20"/>
      <c r="KNN53" s="20"/>
      <c r="KNO53" s="20"/>
      <c r="KNP53" s="20"/>
      <c r="KNQ53" s="20"/>
      <c r="KNR53" s="20"/>
      <c r="KNS53" s="20"/>
      <c r="KNT53" s="20"/>
      <c r="KNU53" s="20"/>
      <c r="KNV53" s="20"/>
      <c r="KNW53" s="20"/>
      <c r="KNX53" s="20"/>
      <c r="KNY53" s="20"/>
      <c r="KNZ53" s="20"/>
      <c r="KOA53" s="20"/>
      <c r="KOB53" s="20"/>
      <c r="KOC53" s="20"/>
      <c r="KOD53" s="20"/>
      <c r="KOE53" s="20"/>
      <c r="KOF53" s="20"/>
      <c r="KOG53" s="20"/>
      <c r="KOH53" s="20"/>
      <c r="KOI53" s="20"/>
      <c r="KOJ53" s="20"/>
      <c r="KOK53" s="20"/>
      <c r="KOL53" s="20"/>
      <c r="KOM53" s="20"/>
      <c r="KON53" s="20"/>
      <c r="KOO53" s="20"/>
      <c r="KOP53" s="20"/>
      <c r="KOQ53" s="20"/>
      <c r="KOR53" s="20"/>
      <c r="KOS53" s="20"/>
      <c r="KOT53" s="20"/>
      <c r="KOU53" s="20"/>
      <c r="KOV53" s="20"/>
      <c r="KOW53" s="20"/>
      <c r="KOX53" s="20"/>
      <c r="KOY53" s="20"/>
      <c r="KOZ53" s="20"/>
      <c r="KPA53" s="20"/>
      <c r="KPB53" s="20"/>
      <c r="KPC53" s="20"/>
      <c r="KPD53" s="20"/>
      <c r="KPE53" s="20"/>
      <c r="KPF53" s="20"/>
      <c r="KPG53" s="20"/>
      <c r="KPH53" s="20"/>
      <c r="KPI53" s="20"/>
      <c r="KPJ53" s="20"/>
      <c r="KPK53" s="20"/>
      <c r="KPL53" s="20"/>
      <c r="KPM53" s="20"/>
      <c r="KPN53" s="20"/>
      <c r="KPO53" s="20"/>
      <c r="KPP53" s="20"/>
      <c r="KPQ53" s="20"/>
      <c r="KPR53" s="20"/>
      <c r="KPS53" s="20"/>
      <c r="KPT53" s="20"/>
      <c r="KPU53" s="20"/>
      <c r="KPV53" s="20"/>
      <c r="KPW53" s="20"/>
      <c r="KPX53" s="20"/>
      <c r="KPY53" s="20"/>
      <c r="KPZ53" s="20"/>
      <c r="KQA53" s="20"/>
      <c r="KQB53" s="20"/>
      <c r="KQC53" s="20"/>
      <c r="KQD53" s="20"/>
      <c r="KQE53" s="20"/>
      <c r="KQF53" s="20"/>
      <c r="KQG53" s="20"/>
      <c r="KQH53" s="20"/>
      <c r="KQI53" s="20"/>
      <c r="KQJ53" s="20"/>
      <c r="KQK53" s="20"/>
      <c r="KQL53" s="20"/>
      <c r="KQM53" s="20"/>
      <c r="KQN53" s="20"/>
      <c r="KQO53" s="20"/>
      <c r="KQP53" s="20"/>
      <c r="KQQ53" s="20"/>
      <c r="KQR53" s="20"/>
      <c r="KQS53" s="20"/>
      <c r="KQT53" s="20"/>
      <c r="KQU53" s="20"/>
      <c r="KQV53" s="20"/>
      <c r="KQW53" s="20"/>
      <c r="KQX53" s="20"/>
      <c r="KQY53" s="20"/>
      <c r="KQZ53" s="20"/>
      <c r="KRA53" s="20"/>
      <c r="KRB53" s="20"/>
      <c r="KRC53" s="20"/>
      <c r="KRD53" s="20"/>
      <c r="KRE53" s="20"/>
      <c r="KRF53" s="20"/>
      <c r="KRG53" s="20"/>
      <c r="KRH53" s="20"/>
      <c r="KRI53" s="20"/>
      <c r="KRJ53" s="20"/>
      <c r="KRK53" s="20"/>
      <c r="KRL53" s="20"/>
      <c r="KRM53" s="20"/>
      <c r="KRN53" s="20"/>
      <c r="KRO53" s="20"/>
      <c r="KRP53" s="20"/>
      <c r="KRQ53" s="20"/>
      <c r="KRR53" s="20"/>
      <c r="KRS53" s="20"/>
      <c r="KRT53" s="20"/>
      <c r="KRU53" s="20"/>
      <c r="KRV53" s="20"/>
      <c r="KRW53" s="20"/>
      <c r="KRX53" s="20"/>
      <c r="KRY53" s="20"/>
      <c r="KRZ53" s="20"/>
      <c r="KSA53" s="20"/>
      <c r="KSB53" s="20"/>
      <c r="KSC53" s="20"/>
      <c r="KSD53" s="20"/>
      <c r="KSE53" s="20"/>
      <c r="KSF53" s="20"/>
      <c r="KSG53" s="20"/>
      <c r="KSH53" s="20"/>
      <c r="KSI53" s="20"/>
      <c r="KSJ53" s="20"/>
      <c r="KSK53" s="20"/>
      <c r="KSL53" s="20"/>
      <c r="KSM53" s="20"/>
      <c r="KSN53" s="20"/>
      <c r="KSO53" s="20"/>
      <c r="KSP53" s="20"/>
      <c r="KSQ53" s="20"/>
      <c r="KSR53" s="20"/>
      <c r="KSS53" s="20"/>
      <c r="KST53" s="20"/>
      <c r="KSU53" s="20"/>
      <c r="KSV53" s="20"/>
      <c r="KSW53" s="20"/>
      <c r="KSX53" s="20"/>
      <c r="KSY53" s="20"/>
      <c r="KSZ53" s="20"/>
      <c r="KTA53" s="20"/>
      <c r="KTB53" s="20"/>
      <c r="KTC53" s="20"/>
      <c r="KTD53" s="20"/>
      <c r="KTE53" s="20"/>
      <c r="KTF53" s="20"/>
      <c r="KTG53" s="20"/>
      <c r="KTH53" s="20"/>
      <c r="KTI53" s="20"/>
      <c r="KTJ53" s="20"/>
      <c r="KTK53" s="20"/>
      <c r="KTL53" s="20"/>
      <c r="KTM53" s="20"/>
      <c r="KTN53" s="20"/>
      <c r="KTO53" s="20"/>
      <c r="KTP53" s="20"/>
      <c r="KTQ53" s="20"/>
      <c r="KTR53" s="20"/>
      <c r="KTS53" s="20"/>
      <c r="KTT53" s="20"/>
      <c r="KTU53" s="20"/>
      <c r="KTV53" s="20"/>
      <c r="KTW53" s="20"/>
      <c r="KTX53" s="20"/>
      <c r="KTY53" s="20"/>
      <c r="KTZ53" s="20"/>
      <c r="KUA53" s="20"/>
      <c r="KUB53" s="20"/>
      <c r="KUC53" s="20"/>
      <c r="KUD53" s="20"/>
      <c r="KUE53" s="20"/>
      <c r="KUF53" s="20"/>
      <c r="KUG53" s="20"/>
      <c r="KUH53" s="20"/>
      <c r="KUI53" s="20"/>
      <c r="KUJ53" s="20"/>
      <c r="KUK53" s="20"/>
      <c r="KUL53" s="20"/>
      <c r="KUM53" s="20"/>
      <c r="KUN53" s="20"/>
      <c r="KUO53" s="20"/>
      <c r="KUP53" s="20"/>
      <c r="KUQ53" s="20"/>
      <c r="KUR53" s="20"/>
      <c r="KUS53" s="20"/>
      <c r="KUT53" s="20"/>
      <c r="KUU53" s="20"/>
      <c r="KUV53" s="20"/>
      <c r="KUW53" s="20"/>
      <c r="KUX53" s="20"/>
      <c r="KUY53" s="20"/>
      <c r="KUZ53" s="20"/>
      <c r="KVA53" s="20"/>
      <c r="KVB53" s="20"/>
      <c r="KVC53" s="20"/>
      <c r="KVD53" s="20"/>
      <c r="KVE53" s="20"/>
      <c r="KVF53" s="20"/>
      <c r="KVG53" s="20"/>
      <c r="KVH53" s="20"/>
      <c r="KVI53" s="20"/>
      <c r="KVJ53" s="20"/>
      <c r="KVK53" s="20"/>
      <c r="KVL53" s="20"/>
      <c r="KVM53" s="20"/>
      <c r="KVN53" s="20"/>
      <c r="KVO53" s="20"/>
      <c r="KVP53" s="20"/>
      <c r="KVQ53" s="20"/>
      <c r="KVR53" s="20"/>
      <c r="KVS53" s="20"/>
      <c r="KVT53" s="20"/>
      <c r="KVU53" s="20"/>
      <c r="KVV53" s="20"/>
      <c r="KVW53" s="20"/>
      <c r="KVX53" s="20"/>
      <c r="KVY53" s="20"/>
      <c r="KVZ53" s="20"/>
      <c r="KWA53" s="20"/>
      <c r="KWB53" s="20"/>
      <c r="KWC53" s="20"/>
      <c r="KWD53" s="20"/>
      <c r="KWE53" s="20"/>
      <c r="KWF53" s="20"/>
      <c r="KWG53" s="20"/>
      <c r="KWH53" s="20"/>
      <c r="KWI53" s="20"/>
      <c r="KWJ53" s="20"/>
      <c r="KWK53" s="20"/>
      <c r="KWL53" s="20"/>
      <c r="KWM53" s="20"/>
      <c r="KWN53" s="20"/>
      <c r="KWO53" s="20"/>
      <c r="KWP53" s="20"/>
      <c r="KWQ53" s="20"/>
      <c r="KWR53" s="20"/>
      <c r="KWS53" s="20"/>
      <c r="KWT53" s="20"/>
      <c r="KWU53" s="20"/>
      <c r="KWV53" s="20"/>
      <c r="KWW53" s="20"/>
      <c r="KWX53" s="20"/>
      <c r="KWY53" s="20"/>
      <c r="KWZ53" s="20"/>
      <c r="KXA53" s="20"/>
      <c r="KXB53" s="20"/>
      <c r="KXC53" s="20"/>
      <c r="KXD53" s="20"/>
      <c r="KXE53" s="20"/>
      <c r="KXF53" s="20"/>
      <c r="KXG53" s="20"/>
      <c r="KXH53" s="20"/>
      <c r="KXI53" s="20"/>
      <c r="KXJ53" s="20"/>
      <c r="KXK53" s="20"/>
      <c r="KXL53" s="20"/>
      <c r="KXM53" s="20"/>
      <c r="KXN53" s="20"/>
      <c r="KXO53" s="20"/>
      <c r="KXP53" s="20"/>
      <c r="KXQ53" s="20"/>
      <c r="KXR53" s="20"/>
      <c r="KXS53" s="20"/>
      <c r="KXT53" s="20"/>
      <c r="KXU53" s="20"/>
      <c r="KXV53" s="20"/>
      <c r="KXW53" s="20"/>
      <c r="KXX53" s="20"/>
      <c r="KXY53" s="20"/>
      <c r="KXZ53" s="20"/>
      <c r="KYA53" s="20"/>
      <c r="KYB53" s="20"/>
      <c r="KYC53" s="20"/>
      <c r="KYD53" s="20"/>
      <c r="KYE53" s="20"/>
      <c r="KYF53" s="20"/>
      <c r="KYG53" s="20"/>
      <c r="KYH53" s="20"/>
      <c r="KYI53" s="20"/>
      <c r="KYJ53" s="20"/>
      <c r="KYK53" s="20"/>
      <c r="KYL53" s="20"/>
      <c r="KYM53" s="20"/>
      <c r="KYN53" s="20"/>
      <c r="KYO53" s="20"/>
      <c r="KYP53" s="20"/>
      <c r="KYQ53" s="20"/>
      <c r="KYR53" s="20"/>
      <c r="KYS53" s="20"/>
      <c r="KYT53" s="20"/>
      <c r="KYU53" s="20"/>
      <c r="KYV53" s="20"/>
      <c r="KYW53" s="20"/>
      <c r="KYX53" s="20"/>
      <c r="KYY53" s="20"/>
      <c r="KYZ53" s="20"/>
      <c r="KZA53" s="20"/>
      <c r="KZB53" s="20"/>
      <c r="KZC53" s="20"/>
      <c r="KZD53" s="20"/>
      <c r="KZE53" s="20"/>
      <c r="KZF53" s="20"/>
      <c r="KZG53" s="20"/>
      <c r="KZH53" s="20"/>
      <c r="KZI53" s="20"/>
      <c r="KZJ53" s="20"/>
      <c r="KZK53" s="20"/>
      <c r="KZL53" s="20"/>
      <c r="KZM53" s="20"/>
      <c r="KZN53" s="20"/>
      <c r="KZO53" s="20"/>
      <c r="KZP53" s="20"/>
      <c r="KZQ53" s="20"/>
      <c r="KZR53" s="20"/>
      <c r="KZS53" s="20"/>
      <c r="KZT53" s="20"/>
      <c r="KZU53" s="20"/>
      <c r="KZV53" s="20"/>
      <c r="KZW53" s="20"/>
      <c r="KZX53" s="20"/>
      <c r="KZY53" s="20"/>
      <c r="KZZ53" s="20"/>
      <c r="LAA53" s="20"/>
      <c r="LAB53" s="20"/>
      <c r="LAC53" s="20"/>
      <c r="LAD53" s="20"/>
      <c r="LAE53" s="20"/>
      <c r="LAF53" s="20"/>
      <c r="LAG53" s="20"/>
      <c r="LAH53" s="20"/>
      <c r="LAI53" s="20"/>
      <c r="LAJ53" s="20"/>
      <c r="LAK53" s="20"/>
      <c r="LAL53" s="20"/>
      <c r="LAM53" s="20"/>
      <c r="LAN53" s="20"/>
      <c r="LAO53" s="20"/>
      <c r="LAP53" s="20"/>
      <c r="LAQ53" s="20"/>
      <c r="LAR53" s="20"/>
      <c r="LAS53" s="20"/>
      <c r="LAT53" s="20"/>
      <c r="LAU53" s="20"/>
      <c r="LAV53" s="20"/>
      <c r="LAW53" s="20"/>
      <c r="LAX53" s="20"/>
      <c r="LAY53" s="20"/>
      <c r="LAZ53" s="20"/>
      <c r="LBA53" s="20"/>
      <c r="LBB53" s="20"/>
      <c r="LBC53" s="20"/>
      <c r="LBD53" s="20"/>
      <c r="LBE53" s="20"/>
      <c r="LBF53" s="20"/>
      <c r="LBG53" s="20"/>
      <c r="LBH53" s="20"/>
      <c r="LBI53" s="20"/>
      <c r="LBJ53" s="20"/>
      <c r="LBK53" s="20"/>
      <c r="LBL53" s="20"/>
      <c r="LBM53" s="20"/>
      <c r="LBN53" s="20"/>
      <c r="LBO53" s="20"/>
      <c r="LBP53" s="20"/>
      <c r="LBQ53" s="20"/>
      <c r="LBR53" s="20"/>
      <c r="LBS53" s="20"/>
      <c r="LBT53" s="20"/>
      <c r="LBU53" s="20"/>
      <c r="LBV53" s="20"/>
      <c r="LBW53" s="20"/>
      <c r="LBX53" s="20"/>
      <c r="LBY53" s="20"/>
      <c r="LBZ53" s="20"/>
      <c r="LCA53" s="20"/>
      <c r="LCB53" s="20"/>
      <c r="LCC53" s="20"/>
      <c r="LCD53" s="20"/>
      <c r="LCE53" s="20"/>
      <c r="LCF53" s="20"/>
      <c r="LCG53" s="20"/>
      <c r="LCH53" s="20"/>
      <c r="LCI53" s="20"/>
      <c r="LCJ53" s="20"/>
      <c r="LCK53" s="20"/>
      <c r="LCL53" s="20"/>
      <c r="LCM53" s="20"/>
      <c r="LCN53" s="20"/>
      <c r="LCO53" s="20"/>
      <c r="LCP53" s="20"/>
      <c r="LCQ53" s="20"/>
      <c r="LCR53" s="20"/>
      <c r="LCS53" s="20"/>
      <c r="LCT53" s="20"/>
      <c r="LCU53" s="20"/>
      <c r="LCV53" s="20"/>
      <c r="LCW53" s="20"/>
      <c r="LCX53" s="20"/>
      <c r="LCY53" s="20"/>
      <c r="LCZ53" s="20"/>
      <c r="LDA53" s="20"/>
      <c r="LDB53" s="20"/>
      <c r="LDC53" s="20"/>
      <c r="LDD53" s="20"/>
      <c r="LDE53" s="20"/>
      <c r="LDF53" s="20"/>
      <c r="LDG53" s="20"/>
      <c r="LDH53" s="20"/>
      <c r="LDI53" s="20"/>
      <c r="LDJ53" s="20"/>
      <c r="LDK53" s="20"/>
      <c r="LDL53" s="20"/>
      <c r="LDM53" s="20"/>
      <c r="LDN53" s="20"/>
      <c r="LDO53" s="20"/>
      <c r="LDP53" s="20"/>
      <c r="LDQ53" s="20"/>
      <c r="LDR53" s="20"/>
      <c r="LDS53" s="20"/>
      <c r="LDT53" s="20"/>
      <c r="LDU53" s="20"/>
      <c r="LDV53" s="20"/>
      <c r="LDW53" s="20"/>
      <c r="LDX53" s="20"/>
      <c r="LDY53" s="20"/>
      <c r="LDZ53" s="20"/>
      <c r="LEA53" s="20"/>
      <c r="LEB53" s="20"/>
      <c r="LEC53" s="20"/>
      <c r="LED53" s="20"/>
      <c r="LEE53" s="20"/>
      <c r="LEF53" s="20"/>
      <c r="LEG53" s="20"/>
      <c r="LEH53" s="20"/>
      <c r="LEI53" s="20"/>
      <c r="LEJ53" s="20"/>
      <c r="LEK53" s="20"/>
      <c r="LEL53" s="20"/>
      <c r="LEM53" s="20"/>
      <c r="LEN53" s="20"/>
      <c r="LEO53" s="20"/>
      <c r="LEP53" s="20"/>
      <c r="LEQ53" s="20"/>
      <c r="LER53" s="20"/>
      <c r="LES53" s="20"/>
      <c r="LET53" s="20"/>
      <c r="LEU53" s="20"/>
      <c r="LEV53" s="20"/>
      <c r="LEW53" s="20"/>
      <c r="LEX53" s="20"/>
      <c r="LEY53" s="20"/>
      <c r="LEZ53" s="20"/>
      <c r="LFA53" s="20"/>
      <c r="LFB53" s="20"/>
      <c r="LFC53" s="20"/>
      <c r="LFD53" s="20"/>
      <c r="LFE53" s="20"/>
      <c r="LFF53" s="20"/>
      <c r="LFG53" s="20"/>
      <c r="LFH53" s="20"/>
      <c r="LFI53" s="20"/>
      <c r="LFJ53" s="20"/>
      <c r="LFK53" s="20"/>
      <c r="LFL53" s="20"/>
      <c r="LFM53" s="20"/>
      <c r="LFN53" s="20"/>
      <c r="LFO53" s="20"/>
      <c r="LFP53" s="20"/>
      <c r="LFQ53" s="20"/>
      <c r="LFR53" s="20"/>
      <c r="LFS53" s="20"/>
      <c r="LFT53" s="20"/>
      <c r="LFU53" s="20"/>
      <c r="LFV53" s="20"/>
      <c r="LFW53" s="20"/>
      <c r="LFX53" s="20"/>
      <c r="LFY53" s="20"/>
      <c r="LFZ53" s="20"/>
      <c r="LGA53" s="20"/>
      <c r="LGB53" s="20"/>
      <c r="LGC53" s="20"/>
      <c r="LGD53" s="20"/>
      <c r="LGE53" s="20"/>
      <c r="LGF53" s="20"/>
      <c r="LGG53" s="20"/>
      <c r="LGH53" s="20"/>
      <c r="LGI53" s="20"/>
      <c r="LGJ53" s="20"/>
      <c r="LGK53" s="20"/>
      <c r="LGL53" s="20"/>
      <c r="LGM53" s="20"/>
      <c r="LGN53" s="20"/>
      <c r="LGO53" s="20"/>
      <c r="LGP53" s="20"/>
      <c r="LGQ53" s="20"/>
      <c r="LGR53" s="20"/>
      <c r="LGS53" s="20"/>
      <c r="LGT53" s="20"/>
      <c r="LGU53" s="20"/>
      <c r="LGV53" s="20"/>
      <c r="LGW53" s="20"/>
      <c r="LGX53" s="20"/>
      <c r="LGY53" s="20"/>
      <c r="LGZ53" s="20"/>
      <c r="LHA53" s="20"/>
      <c r="LHB53" s="20"/>
      <c r="LHC53" s="20"/>
      <c r="LHD53" s="20"/>
      <c r="LHE53" s="20"/>
      <c r="LHF53" s="20"/>
      <c r="LHG53" s="20"/>
      <c r="LHH53" s="20"/>
      <c r="LHI53" s="20"/>
      <c r="LHJ53" s="20"/>
      <c r="LHK53" s="20"/>
      <c r="LHL53" s="20"/>
      <c r="LHM53" s="20"/>
      <c r="LHN53" s="20"/>
      <c r="LHO53" s="20"/>
      <c r="LHP53" s="20"/>
      <c r="LHQ53" s="20"/>
      <c r="LHR53" s="20"/>
      <c r="LHS53" s="20"/>
      <c r="LHT53" s="20"/>
      <c r="LHU53" s="20"/>
      <c r="LHV53" s="20"/>
      <c r="LHW53" s="20"/>
      <c r="LHX53" s="20"/>
      <c r="LHY53" s="20"/>
      <c r="LHZ53" s="20"/>
      <c r="LIA53" s="20"/>
      <c r="LIB53" s="20"/>
      <c r="LIC53" s="20"/>
      <c r="LID53" s="20"/>
      <c r="LIE53" s="20"/>
      <c r="LIF53" s="20"/>
      <c r="LIG53" s="20"/>
      <c r="LIH53" s="20"/>
      <c r="LII53" s="20"/>
      <c r="LIJ53" s="20"/>
      <c r="LIK53" s="20"/>
      <c r="LIL53" s="20"/>
      <c r="LIM53" s="20"/>
      <c r="LIN53" s="20"/>
      <c r="LIO53" s="20"/>
      <c r="LIP53" s="20"/>
      <c r="LIQ53" s="20"/>
      <c r="LIR53" s="20"/>
      <c r="LIS53" s="20"/>
      <c r="LIT53" s="20"/>
      <c r="LIU53" s="20"/>
      <c r="LIV53" s="20"/>
      <c r="LIW53" s="20"/>
      <c r="LIX53" s="20"/>
      <c r="LIY53" s="20"/>
      <c r="LIZ53" s="20"/>
      <c r="LJA53" s="20"/>
      <c r="LJB53" s="20"/>
      <c r="LJC53" s="20"/>
      <c r="LJD53" s="20"/>
      <c r="LJE53" s="20"/>
      <c r="LJF53" s="20"/>
      <c r="LJG53" s="20"/>
      <c r="LJH53" s="20"/>
      <c r="LJI53" s="20"/>
      <c r="LJJ53" s="20"/>
      <c r="LJK53" s="20"/>
      <c r="LJL53" s="20"/>
      <c r="LJM53" s="20"/>
      <c r="LJN53" s="20"/>
      <c r="LJO53" s="20"/>
      <c r="LJP53" s="20"/>
      <c r="LJQ53" s="20"/>
      <c r="LJR53" s="20"/>
      <c r="LJS53" s="20"/>
      <c r="LJT53" s="20"/>
      <c r="LJU53" s="20"/>
      <c r="LJV53" s="20"/>
      <c r="LJW53" s="20"/>
      <c r="LJX53" s="20"/>
      <c r="LJY53" s="20"/>
      <c r="LJZ53" s="20"/>
      <c r="LKA53" s="20"/>
      <c r="LKB53" s="20"/>
      <c r="LKC53" s="20"/>
      <c r="LKD53" s="20"/>
      <c r="LKE53" s="20"/>
      <c r="LKF53" s="20"/>
      <c r="LKG53" s="20"/>
      <c r="LKH53" s="20"/>
      <c r="LKI53" s="20"/>
      <c r="LKJ53" s="20"/>
      <c r="LKK53" s="20"/>
      <c r="LKL53" s="20"/>
      <c r="LKM53" s="20"/>
      <c r="LKN53" s="20"/>
      <c r="LKO53" s="20"/>
      <c r="LKP53" s="20"/>
      <c r="LKQ53" s="20"/>
      <c r="LKR53" s="20"/>
      <c r="LKS53" s="20"/>
      <c r="LKT53" s="20"/>
      <c r="LKU53" s="20"/>
      <c r="LKV53" s="20"/>
      <c r="LKW53" s="20"/>
      <c r="LKX53" s="20"/>
      <c r="LKY53" s="20"/>
      <c r="LKZ53" s="20"/>
      <c r="LLA53" s="20"/>
      <c r="LLB53" s="20"/>
      <c r="LLC53" s="20"/>
      <c r="LLD53" s="20"/>
      <c r="LLE53" s="20"/>
      <c r="LLF53" s="20"/>
      <c r="LLG53" s="20"/>
      <c r="LLH53" s="20"/>
      <c r="LLI53" s="20"/>
      <c r="LLJ53" s="20"/>
      <c r="LLK53" s="20"/>
      <c r="LLL53" s="20"/>
      <c r="LLM53" s="20"/>
      <c r="LLN53" s="20"/>
      <c r="LLO53" s="20"/>
      <c r="LLP53" s="20"/>
      <c r="LLQ53" s="20"/>
      <c r="LLR53" s="20"/>
      <c r="LLS53" s="20"/>
      <c r="LLT53" s="20"/>
      <c r="LLU53" s="20"/>
      <c r="LLV53" s="20"/>
      <c r="LLW53" s="20"/>
      <c r="LLX53" s="20"/>
      <c r="LLY53" s="20"/>
      <c r="LLZ53" s="20"/>
      <c r="LMA53" s="20"/>
      <c r="LMB53" s="20"/>
      <c r="LMC53" s="20"/>
      <c r="LMD53" s="20"/>
      <c r="LME53" s="20"/>
      <c r="LMF53" s="20"/>
      <c r="LMG53" s="20"/>
      <c r="LMH53" s="20"/>
      <c r="LMI53" s="20"/>
      <c r="LMJ53" s="20"/>
      <c r="LMK53" s="20"/>
      <c r="LML53" s="20"/>
      <c r="LMM53" s="20"/>
      <c r="LMN53" s="20"/>
      <c r="LMO53" s="20"/>
      <c r="LMP53" s="20"/>
      <c r="LMQ53" s="20"/>
      <c r="LMR53" s="20"/>
      <c r="LMS53" s="20"/>
      <c r="LMT53" s="20"/>
      <c r="LMU53" s="20"/>
      <c r="LMV53" s="20"/>
      <c r="LMW53" s="20"/>
      <c r="LMX53" s="20"/>
      <c r="LMY53" s="20"/>
      <c r="LMZ53" s="20"/>
      <c r="LNA53" s="20"/>
      <c r="LNB53" s="20"/>
      <c r="LNC53" s="20"/>
      <c r="LND53" s="20"/>
      <c r="LNE53" s="20"/>
      <c r="LNF53" s="20"/>
      <c r="LNG53" s="20"/>
      <c r="LNH53" s="20"/>
      <c r="LNI53" s="20"/>
      <c r="LNJ53" s="20"/>
      <c r="LNK53" s="20"/>
      <c r="LNL53" s="20"/>
      <c r="LNM53" s="20"/>
      <c r="LNN53" s="20"/>
      <c r="LNO53" s="20"/>
      <c r="LNP53" s="20"/>
      <c r="LNQ53" s="20"/>
      <c r="LNR53" s="20"/>
      <c r="LNS53" s="20"/>
      <c r="LNT53" s="20"/>
      <c r="LNU53" s="20"/>
      <c r="LNV53" s="20"/>
      <c r="LNW53" s="20"/>
      <c r="LNX53" s="20"/>
      <c r="LNY53" s="20"/>
      <c r="LNZ53" s="20"/>
      <c r="LOA53" s="20"/>
      <c r="LOB53" s="20"/>
      <c r="LOC53" s="20"/>
      <c r="LOD53" s="20"/>
      <c r="LOE53" s="20"/>
      <c r="LOF53" s="20"/>
      <c r="LOG53" s="20"/>
      <c r="LOH53" s="20"/>
      <c r="LOI53" s="20"/>
      <c r="LOJ53" s="20"/>
      <c r="LOK53" s="20"/>
      <c r="LOL53" s="20"/>
      <c r="LOM53" s="20"/>
      <c r="LON53" s="20"/>
      <c r="LOO53" s="20"/>
      <c r="LOP53" s="20"/>
      <c r="LOQ53" s="20"/>
      <c r="LOR53" s="20"/>
      <c r="LOS53" s="20"/>
      <c r="LOT53" s="20"/>
      <c r="LOU53" s="20"/>
      <c r="LOV53" s="20"/>
      <c r="LOW53" s="20"/>
      <c r="LOX53" s="20"/>
      <c r="LOY53" s="20"/>
      <c r="LOZ53" s="20"/>
      <c r="LPA53" s="20"/>
      <c r="LPB53" s="20"/>
      <c r="LPC53" s="20"/>
      <c r="LPD53" s="20"/>
      <c r="LPE53" s="20"/>
      <c r="LPF53" s="20"/>
      <c r="LPG53" s="20"/>
      <c r="LPH53" s="20"/>
      <c r="LPI53" s="20"/>
      <c r="LPJ53" s="20"/>
      <c r="LPK53" s="20"/>
      <c r="LPL53" s="20"/>
      <c r="LPM53" s="20"/>
      <c r="LPN53" s="20"/>
      <c r="LPO53" s="20"/>
      <c r="LPP53" s="20"/>
      <c r="LPQ53" s="20"/>
      <c r="LPR53" s="20"/>
      <c r="LPS53" s="20"/>
      <c r="LPT53" s="20"/>
      <c r="LPU53" s="20"/>
      <c r="LPV53" s="20"/>
      <c r="LPW53" s="20"/>
      <c r="LPX53" s="20"/>
      <c r="LPY53" s="20"/>
      <c r="LPZ53" s="20"/>
      <c r="LQA53" s="20"/>
      <c r="LQB53" s="20"/>
      <c r="LQC53" s="20"/>
      <c r="LQD53" s="20"/>
      <c r="LQE53" s="20"/>
      <c r="LQF53" s="20"/>
      <c r="LQG53" s="20"/>
      <c r="LQH53" s="20"/>
      <c r="LQI53" s="20"/>
      <c r="LQJ53" s="20"/>
      <c r="LQK53" s="20"/>
      <c r="LQL53" s="20"/>
      <c r="LQM53" s="20"/>
      <c r="LQN53" s="20"/>
      <c r="LQO53" s="20"/>
      <c r="LQP53" s="20"/>
      <c r="LQQ53" s="20"/>
      <c r="LQR53" s="20"/>
      <c r="LQS53" s="20"/>
      <c r="LQT53" s="20"/>
      <c r="LQU53" s="20"/>
      <c r="LQV53" s="20"/>
      <c r="LQW53" s="20"/>
      <c r="LQX53" s="20"/>
      <c r="LQY53" s="20"/>
      <c r="LQZ53" s="20"/>
      <c r="LRA53" s="20"/>
      <c r="LRB53" s="20"/>
      <c r="LRC53" s="20"/>
      <c r="LRD53" s="20"/>
      <c r="LRE53" s="20"/>
      <c r="LRF53" s="20"/>
      <c r="LRG53" s="20"/>
      <c r="LRH53" s="20"/>
      <c r="LRI53" s="20"/>
      <c r="LRJ53" s="20"/>
      <c r="LRK53" s="20"/>
      <c r="LRL53" s="20"/>
      <c r="LRM53" s="20"/>
      <c r="LRN53" s="20"/>
      <c r="LRO53" s="20"/>
      <c r="LRP53" s="20"/>
      <c r="LRQ53" s="20"/>
      <c r="LRR53" s="20"/>
      <c r="LRS53" s="20"/>
      <c r="LRT53" s="20"/>
      <c r="LRU53" s="20"/>
      <c r="LRV53" s="20"/>
      <c r="LRW53" s="20"/>
      <c r="LRX53" s="20"/>
      <c r="LRY53" s="20"/>
      <c r="LRZ53" s="20"/>
      <c r="LSA53" s="20"/>
      <c r="LSB53" s="20"/>
      <c r="LSC53" s="20"/>
      <c r="LSD53" s="20"/>
      <c r="LSE53" s="20"/>
      <c r="LSF53" s="20"/>
      <c r="LSG53" s="20"/>
      <c r="LSH53" s="20"/>
      <c r="LSI53" s="20"/>
      <c r="LSJ53" s="20"/>
      <c r="LSK53" s="20"/>
      <c r="LSL53" s="20"/>
      <c r="LSM53" s="20"/>
      <c r="LSN53" s="20"/>
      <c r="LSO53" s="20"/>
      <c r="LSP53" s="20"/>
      <c r="LSQ53" s="20"/>
      <c r="LSR53" s="20"/>
      <c r="LSS53" s="20"/>
      <c r="LST53" s="20"/>
      <c r="LSU53" s="20"/>
      <c r="LSV53" s="20"/>
      <c r="LSW53" s="20"/>
      <c r="LSX53" s="20"/>
      <c r="LSY53" s="20"/>
      <c r="LSZ53" s="20"/>
      <c r="LTA53" s="20"/>
      <c r="LTB53" s="20"/>
      <c r="LTC53" s="20"/>
      <c r="LTD53" s="20"/>
      <c r="LTE53" s="20"/>
      <c r="LTF53" s="20"/>
      <c r="LTG53" s="20"/>
      <c r="LTH53" s="20"/>
      <c r="LTI53" s="20"/>
      <c r="LTJ53" s="20"/>
      <c r="LTK53" s="20"/>
      <c r="LTL53" s="20"/>
      <c r="LTM53" s="20"/>
      <c r="LTN53" s="20"/>
      <c r="LTO53" s="20"/>
      <c r="LTP53" s="20"/>
      <c r="LTQ53" s="20"/>
      <c r="LTR53" s="20"/>
      <c r="LTS53" s="20"/>
      <c r="LTT53" s="20"/>
      <c r="LTU53" s="20"/>
      <c r="LTV53" s="20"/>
      <c r="LTW53" s="20"/>
      <c r="LTX53" s="20"/>
      <c r="LTY53" s="20"/>
      <c r="LTZ53" s="20"/>
      <c r="LUA53" s="20"/>
      <c r="LUB53" s="20"/>
      <c r="LUC53" s="20"/>
      <c r="LUD53" s="20"/>
      <c r="LUE53" s="20"/>
      <c r="LUF53" s="20"/>
      <c r="LUG53" s="20"/>
      <c r="LUH53" s="20"/>
      <c r="LUI53" s="20"/>
      <c r="LUJ53" s="20"/>
      <c r="LUK53" s="20"/>
      <c r="LUL53" s="20"/>
      <c r="LUM53" s="20"/>
      <c r="LUN53" s="20"/>
      <c r="LUO53" s="20"/>
      <c r="LUP53" s="20"/>
      <c r="LUQ53" s="20"/>
      <c r="LUR53" s="20"/>
      <c r="LUS53" s="20"/>
      <c r="LUT53" s="20"/>
      <c r="LUU53" s="20"/>
      <c r="LUV53" s="20"/>
      <c r="LUW53" s="20"/>
      <c r="LUX53" s="20"/>
      <c r="LUY53" s="20"/>
      <c r="LUZ53" s="20"/>
      <c r="LVA53" s="20"/>
      <c r="LVB53" s="20"/>
      <c r="LVC53" s="20"/>
      <c r="LVD53" s="20"/>
      <c r="LVE53" s="20"/>
      <c r="LVF53" s="20"/>
      <c r="LVG53" s="20"/>
      <c r="LVH53" s="20"/>
      <c r="LVI53" s="20"/>
      <c r="LVJ53" s="20"/>
      <c r="LVK53" s="20"/>
      <c r="LVL53" s="20"/>
      <c r="LVM53" s="20"/>
      <c r="LVN53" s="20"/>
      <c r="LVO53" s="20"/>
      <c r="LVP53" s="20"/>
      <c r="LVQ53" s="20"/>
      <c r="LVR53" s="20"/>
      <c r="LVS53" s="20"/>
      <c r="LVT53" s="20"/>
      <c r="LVU53" s="20"/>
      <c r="LVV53" s="20"/>
      <c r="LVW53" s="20"/>
      <c r="LVX53" s="20"/>
      <c r="LVY53" s="20"/>
      <c r="LVZ53" s="20"/>
      <c r="LWA53" s="20"/>
      <c r="LWB53" s="20"/>
      <c r="LWC53" s="20"/>
      <c r="LWD53" s="20"/>
      <c r="LWE53" s="20"/>
      <c r="LWF53" s="20"/>
      <c r="LWG53" s="20"/>
      <c r="LWH53" s="20"/>
      <c r="LWI53" s="20"/>
      <c r="LWJ53" s="20"/>
      <c r="LWK53" s="20"/>
      <c r="LWL53" s="20"/>
      <c r="LWM53" s="20"/>
      <c r="LWN53" s="20"/>
      <c r="LWO53" s="20"/>
      <c r="LWP53" s="20"/>
      <c r="LWQ53" s="20"/>
      <c r="LWR53" s="20"/>
      <c r="LWS53" s="20"/>
      <c r="LWT53" s="20"/>
      <c r="LWU53" s="20"/>
      <c r="LWV53" s="20"/>
      <c r="LWW53" s="20"/>
      <c r="LWX53" s="20"/>
      <c r="LWY53" s="20"/>
      <c r="LWZ53" s="20"/>
      <c r="LXA53" s="20"/>
      <c r="LXB53" s="20"/>
      <c r="LXC53" s="20"/>
      <c r="LXD53" s="20"/>
      <c r="LXE53" s="20"/>
      <c r="LXF53" s="20"/>
      <c r="LXG53" s="20"/>
      <c r="LXH53" s="20"/>
      <c r="LXI53" s="20"/>
      <c r="LXJ53" s="20"/>
      <c r="LXK53" s="20"/>
      <c r="LXL53" s="20"/>
      <c r="LXM53" s="20"/>
      <c r="LXN53" s="20"/>
      <c r="LXO53" s="20"/>
      <c r="LXP53" s="20"/>
      <c r="LXQ53" s="20"/>
      <c r="LXR53" s="20"/>
      <c r="LXS53" s="20"/>
      <c r="LXT53" s="20"/>
      <c r="LXU53" s="20"/>
      <c r="LXV53" s="20"/>
      <c r="LXW53" s="20"/>
      <c r="LXX53" s="20"/>
      <c r="LXY53" s="20"/>
      <c r="LXZ53" s="20"/>
      <c r="LYA53" s="20"/>
      <c r="LYB53" s="20"/>
      <c r="LYC53" s="20"/>
      <c r="LYD53" s="20"/>
      <c r="LYE53" s="20"/>
      <c r="LYF53" s="20"/>
      <c r="LYG53" s="20"/>
      <c r="LYH53" s="20"/>
      <c r="LYI53" s="20"/>
      <c r="LYJ53" s="20"/>
      <c r="LYK53" s="20"/>
      <c r="LYL53" s="20"/>
      <c r="LYM53" s="20"/>
      <c r="LYN53" s="20"/>
      <c r="LYO53" s="20"/>
      <c r="LYP53" s="20"/>
      <c r="LYQ53" s="20"/>
      <c r="LYR53" s="20"/>
      <c r="LYS53" s="20"/>
      <c r="LYT53" s="20"/>
      <c r="LYU53" s="20"/>
      <c r="LYV53" s="20"/>
      <c r="LYW53" s="20"/>
      <c r="LYX53" s="20"/>
      <c r="LYY53" s="20"/>
      <c r="LYZ53" s="20"/>
      <c r="LZA53" s="20"/>
      <c r="LZB53" s="20"/>
      <c r="LZC53" s="20"/>
      <c r="LZD53" s="20"/>
      <c r="LZE53" s="20"/>
      <c r="LZF53" s="20"/>
      <c r="LZG53" s="20"/>
      <c r="LZH53" s="20"/>
      <c r="LZI53" s="20"/>
      <c r="LZJ53" s="20"/>
      <c r="LZK53" s="20"/>
      <c r="LZL53" s="20"/>
      <c r="LZM53" s="20"/>
      <c r="LZN53" s="20"/>
      <c r="LZO53" s="20"/>
      <c r="LZP53" s="20"/>
      <c r="LZQ53" s="20"/>
      <c r="LZR53" s="20"/>
      <c r="LZS53" s="20"/>
      <c r="LZT53" s="20"/>
      <c r="LZU53" s="20"/>
      <c r="LZV53" s="20"/>
      <c r="LZW53" s="20"/>
      <c r="LZX53" s="20"/>
      <c r="LZY53" s="20"/>
      <c r="LZZ53" s="20"/>
      <c r="MAA53" s="20"/>
      <c r="MAB53" s="20"/>
      <c r="MAC53" s="20"/>
      <c r="MAD53" s="20"/>
      <c r="MAE53" s="20"/>
      <c r="MAF53" s="20"/>
      <c r="MAG53" s="20"/>
      <c r="MAH53" s="20"/>
      <c r="MAI53" s="20"/>
      <c r="MAJ53" s="20"/>
      <c r="MAK53" s="20"/>
      <c r="MAL53" s="20"/>
      <c r="MAM53" s="20"/>
      <c r="MAN53" s="20"/>
      <c r="MAO53" s="20"/>
      <c r="MAP53" s="20"/>
      <c r="MAQ53" s="20"/>
      <c r="MAR53" s="20"/>
      <c r="MAS53" s="20"/>
      <c r="MAT53" s="20"/>
      <c r="MAU53" s="20"/>
      <c r="MAV53" s="20"/>
      <c r="MAW53" s="20"/>
      <c r="MAX53" s="20"/>
      <c r="MAY53" s="20"/>
      <c r="MAZ53" s="20"/>
      <c r="MBA53" s="20"/>
      <c r="MBB53" s="20"/>
      <c r="MBC53" s="20"/>
      <c r="MBD53" s="20"/>
      <c r="MBE53" s="20"/>
      <c r="MBF53" s="20"/>
      <c r="MBG53" s="20"/>
      <c r="MBH53" s="20"/>
      <c r="MBI53" s="20"/>
      <c r="MBJ53" s="20"/>
      <c r="MBK53" s="20"/>
      <c r="MBL53" s="20"/>
      <c r="MBM53" s="20"/>
      <c r="MBN53" s="20"/>
      <c r="MBO53" s="20"/>
      <c r="MBP53" s="20"/>
      <c r="MBQ53" s="20"/>
      <c r="MBR53" s="20"/>
      <c r="MBS53" s="20"/>
      <c r="MBT53" s="20"/>
      <c r="MBU53" s="20"/>
      <c r="MBV53" s="20"/>
      <c r="MBW53" s="20"/>
      <c r="MBX53" s="20"/>
      <c r="MBY53" s="20"/>
      <c r="MBZ53" s="20"/>
      <c r="MCA53" s="20"/>
      <c r="MCB53" s="20"/>
      <c r="MCC53" s="20"/>
      <c r="MCD53" s="20"/>
      <c r="MCE53" s="20"/>
      <c r="MCF53" s="20"/>
      <c r="MCG53" s="20"/>
      <c r="MCH53" s="20"/>
      <c r="MCI53" s="20"/>
      <c r="MCJ53" s="20"/>
      <c r="MCK53" s="20"/>
      <c r="MCL53" s="20"/>
      <c r="MCM53" s="20"/>
      <c r="MCN53" s="20"/>
      <c r="MCO53" s="20"/>
      <c r="MCP53" s="20"/>
      <c r="MCQ53" s="20"/>
      <c r="MCR53" s="20"/>
      <c r="MCS53" s="20"/>
      <c r="MCT53" s="20"/>
      <c r="MCU53" s="20"/>
      <c r="MCV53" s="20"/>
      <c r="MCW53" s="20"/>
      <c r="MCX53" s="20"/>
      <c r="MCY53" s="20"/>
      <c r="MCZ53" s="20"/>
      <c r="MDA53" s="20"/>
      <c r="MDB53" s="20"/>
      <c r="MDC53" s="20"/>
      <c r="MDD53" s="20"/>
      <c r="MDE53" s="20"/>
      <c r="MDF53" s="20"/>
      <c r="MDG53" s="20"/>
      <c r="MDH53" s="20"/>
      <c r="MDI53" s="20"/>
      <c r="MDJ53" s="20"/>
      <c r="MDK53" s="20"/>
      <c r="MDL53" s="20"/>
      <c r="MDM53" s="20"/>
      <c r="MDN53" s="20"/>
      <c r="MDO53" s="20"/>
      <c r="MDP53" s="20"/>
      <c r="MDQ53" s="20"/>
      <c r="MDR53" s="20"/>
      <c r="MDS53" s="20"/>
      <c r="MDT53" s="20"/>
      <c r="MDU53" s="20"/>
      <c r="MDV53" s="20"/>
      <c r="MDW53" s="20"/>
      <c r="MDX53" s="20"/>
      <c r="MDY53" s="20"/>
      <c r="MDZ53" s="20"/>
      <c r="MEA53" s="20"/>
      <c r="MEB53" s="20"/>
      <c r="MEC53" s="20"/>
      <c r="MED53" s="20"/>
      <c r="MEE53" s="20"/>
      <c r="MEF53" s="20"/>
      <c r="MEG53" s="20"/>
      <c r="MEH53" s="20"/>
      <c r="MEI53" s="20"/>
      <c r="MEJ53" s="20"/>
      <c r="MEK53" s="20"/>
      <c r="MEL53" s="20"/>
      <c r="MEM53" s="20"/>
      <c r="MEN53" s="20"/>
      <c r="MEO53" s="20"/>
      <c r="MEP53" s="20"/>
      <c r="MEQ53" s="20"/>
      <c r="MER53" s="20"/>
      <c r="MES53" s="20"/>
      <c r="MET53" s="20"/>
      <c r="MEU53" s="20"/>
      <c r="MEV53" s="20"/>
      <c r="MEW53" s="20"/>
      <c r="MEX53" s="20"/>
      <c r="MEY53" s="20"/>
      <c r="MEZ53" s="20"/>
      <c r="MFA53" s="20"/>
      <c r="MFB53" s="20"/>
      <c r="MFC53" s="20"/>
      <c r="MFD53" s="20"/>
      <c r="MFE53" s="20"/>
      <c r="MFF53" s="20"/>
      <c r="MFG53" s="20"/>
      <c r="MFH53" s="20"/>
      <c r="MFI53" s="20"/>
      <c r="MFJ53" s="20"/>
      <c r="MFK53" s="20"/>
      <c r="MFL53" s="20"/>
      <c r="MFM53" s="20"/>
      <c r="MFN53" s="20"/>
      <c r="MFO53" s="20"/>
      <c r="MFP53" s="20"/>
      <c r="MFQ53" s="20"/>
      <c r="MFR53" s="20"/>
      <c r="MFS53" s="20"/>
      <c r="MFT53" s="20"/>
      <c r="MFU53" s="20"/>
      <c r="MFV53" s="20"/>
      <c r="MFW53" s="20"/>
      <c r="MFX53" s="20"/>
      <c r="MFY53" s="20"/>
      <c r="MFZ53" s="20"/>
      <c r="MGA53" s="20"/>
      <c r="MGB53" s="20"/>
      <c r="MGC53" s="20"/>
      <c r="MGD53" s="20"/>
      <c r="MGE53" s="20"/>
      <c r="MGF53" s="20"/>
      <c r="MGG53" s="20"/>
      <c r="MGH53" s="20"/>
      <c r="MGI53" s="20"/>
      <c r="MGJ53" s="20"/>
      <c r="MGK53" s="20"/>
      <c r="MGL53" s="20"/>
      <c r="MGM53" s="20"/>
      <c r="MGN53" s="20"/>
      <c r="MGO53" s="20"/>
      <c r="MGP53" s="20"/>
      <c r="MGQ53" s="20"/>
      <c r="MGR53" s="20"/>
      <c r="MGS53" s="20"/>
      <c r="MGT53" s="20"/>
      <c r="MGU53" s="20"/>
      <c r="MGV53" s="20"/>
      <c r="MGW53" s="20"/>
      <c r="MGX53" s="20"/>
      <c r="MGY53" s="20"/>
      <c r="MGZ53" s="20"/>
      <c r="MHA53" s="20"/>
      <c r="MHB53" s="20"/>
      <c r="MHC53" s="20"/>
      <c r="MHD53" s="20"/>
      <c r="MHE53" s="20"/>
      <c r="MHF53" s="20"/>
      <c r="MHG53" s="20"/>
      <c r="MHH53" s="20"/>
      <c r="MHI53" s="20"/>
      <c r="MHJ53" s="20"/>
      <c r="MHK53" s="20"/>
      <c r="MHL53" s="20"/>
      <c r="MHM53" s="20"/>
      <c r="MHN53" s="20"/>
      <c r="MHO53" s="20"/>
      <c r="MHP53" s="20"/>
      <c r="MHQ53" s="20"/>
      <c r="MHR53" s="20"/>
      <c r="MHS53" s="20"/>
      <c r="MHT53" s="20"/>
      <c r="MHU53" s="20"/>
      <c r="MHV53" s="20"/>
      <c r="MHW53" s="20"/>
      <c r="MHX53" s="20"/>
      <c r="MHY53" s="20"/>
      <c r="MHZ53" s="20"/>
      <c r="MIA53" s="20"/>
      <c r="MIB53" s="20"/>
      <c r="MIC53" s="20"/>
      <c r="MID53" s="20"/>
      <c r="MIE53" s="20"/>
      <c r="MIF53" s="20"/>
      <c r="MIG53" s="20"/>
      <c r="MIH53" s="20"/>
      <c r="MII53" s="20"/>
      <c r="MIJ53" s="20"/>
      <c r="MIK53" s="20"/>
      <c r="MIL53" s="20"/>
      <c r="MIM53" s="20"/>
      <c r="MIN53" s="20"/>
      <c r="MIO53" s="20"/>
      <c r="MIP53" s="20"/>
      <c r="MIQ53" s="20"/>
      <c r="MIR53" s="20"/>
      <c r="MIS53" s="20"/>
      <c r="MIT53" s="20"/>
      <c r="MIU53" s="20"/>
      <c r="MIV53" s="20"/>
      <c r="MIW53" s="20"/>
      <c r="MIX53" s="20"/>
      <c r="MIY53" s="20"/>
      <c r="MIZ53" s="20"/>
      <c r="MJA53" s="20"/>
      <c r="MJB53" s="20"/>
      <c r="MJC53" s="20"/>
      <c r="MJD53" s="20"/>
      <c r="MJE53" s="20"/>
      <c r="MJF53" s="20"/>
      <c r="MJG53" s="20"/>
      <c r="MJH53" s="20"/>
      <c r="MJI53" s="20"/>
      <c r="MJJ53" s="20"/>
      <c r="MJK53" s="20"/>
      <c r="MJL53" s="20"/>
      <c r="MJM53" s="20"/>
      <c r="MJN53" s="20"/>
      <c r="MJO53" s="20"/>
      <c r="MJP53" s="20"/>
      <c r="MJQ53" s="20"/>
      <c r="MJR53" s="20"/>
      <c r="MJS53" s="20"/>
      <c r="MJT53" s="20"/>
      <c r="MJU53" s="20"/>
      <c r="MJV53" s="20"/>
      <c r="MJW53" s="20"/>
      <c r="MJX53" s="20"/>
      <c r="MJY53" s="20"/>
      <c r="MJZ53" s="20"/>
      <c r="MKA53" s="20"/>
      <c r="MKB53" s="20"/>
      <c r="MKC53" s="20"/>
      <c r="MKD53" s="20"/>
      <c r="MKE53" s="20"/>
      <c r="MKF53" s="20"/>
      <c r="MKG53" s="20"/>
      <c r="MKH53" s="20"/>
      <c r="MKI53" s="20"/>
      <c r="MKJ53" s="20"/>
      <c r="MKK53" s="20"/>
      <c r="MKL53" s="20"/>
      <c r="MKM53" s="20"/>
      <c r="MKN53" s="20"/>
      <c r="MKO53" s="20"/>
      <c r="MKP53" s="20"/>
      <c r="MKQ53" s="20"/>
      <c r="MKR53" s="20"/>
      <c r="MKS53" s="20"/>
      <c r="MKT53" s="20"/>
      <c r="MKU53" s="20"/>
      <c r="MKV53" s="20"/>
      <c r="MKW53" s="20"/>
      <c r="MKX53" s="20"/>
      <c r="MKY53" s="20"/>
      <c r="MKZ53" s="20"/>
      <c r="MLA53" s="20"/>
      <c r="MLB53" s="20"/>
      <c r="MLC53" s="20"/>
      <c r="MLD53" s="20"/>
      <c r="MLE53" s="20"/>
      <c r="MLF53" s="20"/>
      <c r="MLG53" s="20"/>
      <c r="MLH53" s="20"/>
      <c r="MLI53" s="20"/>
      <c r="MLJ53" s="20"/>
      <c r="MLK53" s="20"/>
      <c r="MLL53" s="20"/>
      <c r="MLM53" s="20"/>
      <c r="MLN53" s="20"/>
      <c r="MLO53" s="20"/>
      <c r="MLP53" s="20"/>
      <c r="MLQ53" s="20"/>
      <c r="MLR53" s="20"/>
      <c r="MLS53" s="20"/>
      <c r="MLT53" s="20"/>
      <c r="MLU53" s="20"/>
      <c r="MLV53" s="20"/>
      <c r="MLW53" s="20"/>
      <c r="MLX53" s="20"/>
      <c r="MLY53" s="20"/>
      <c r="MLZ53" s="20"/>
      <c r="MMA53" s="20"/>
      <c r="MMB53" s="20"/>
      <c r="MMC53" s="20"/>
      <c r="MMD53" s="20"/>
      <c r="MME53" s="20"/>
      <c r="MMF53" s="20"/>
      <c r="MMG53" s="20"/>
      <c r="MMH53" s="20"/>
      <c r="MMI53" s="20"/>
      <c r="MMJ53" s="20"/>
      <c r="MMK53" s="20"/>
      <c r="MML53" s="20"/>
      <c r="MMM53" s="20"/>
      <c r="MMN53" s="20"/>
      <c r="MMO53" s="20"/>
      <c r="MMP53" s="20"/>
      <c r="MMQ53" s="20"/>
      <c r="MMR53" s="20"/>
      <c r="MMS53" s="20"/>
      <c r="MMT53" s="20"/>
      <c r="MMU53" s="20"/>
      <c r="MMV53" s="20"/>
      <c r="MMW53" s="20"/>
      <c r="MMX53" s="20"/>
      <c r="MMY53" s="20"/>
      <c r="MMZ53" s="20"/>
      <c r="MNA53" s="20"/>
      <c r="MNB53" s="20"/>
      <c r="MNC53" s="20"/>
      <c r="MND53" s="20"/>
      <c r="MNE53" s="20"/>
      <c r="MNF53" s="20"/>
      <c r="MNG53" s="20"/>
      <c r="MNH53" s="20"/>
      <c r="MNI53" s="20"/>
      <c r="MNJ53" s="20"/>
      <c r="MNK53" s="20"/>
      <c r="MNL53" s="20"/>
      <c r="MNM53" s="20"/>
      <c r="MNN53" s="20"/>
      <c r="MNO53" s="20"/>
      <c r="MNP53" s="20"/>
      <c r="MNQ53" s="20"/>
      <c r="MNR53" s="20"/>
      <c r="MNS53" s="20"/>
      <c r="MNT53" s="20"/>
      <c r="MNU53" s="20"/>
      <c r="MNV53" s="20"/>
      <c r="MNW53" s="20"/>
      <c r="MNX53" s="20"/>
      <c r="MNY53" s="20"/>
      <c r="MNZ53" s="20"/>
      <c r="MOA53" s="20"/>
      <c r="MOB53" s="20"/>
      <c r="MOC53" s="20"/>
      <c r="MOD53" s="20"/>
      <c r="MOE53" s="20"/>
      <c r="MOF53" s="20"/>
      <c r="MOG53" s="20"/>
      <c r="MOH53" s="20"/>
      <c r="MOI53" s="20"/>
      <c r="MOJ53" s="20"/>
      <c r="MOK53" s="20"/>
      <c r="MOL53" s="20"/>
      <c r="MOM53" s="20"/>
      <c r="MON53" s="20"/>
      <c r="MOO53" s="20"/>
      <c r="MOP53" s="20"/>
      <c r="MOQ53" s="20"/>
      <c r="MOR53" s="20"/>
      <c r="MOS53" s="20"/>
      <c r="MOT53" s="20"/>
      <c r="MOU53" s="20"/>
      <c r="MOV53" s="20"/>
      <c r="MOW53" s="20"/>
      <c r="MOX53" s="20"/>
      <c r="MOY53" s="20"/>
      <c r="MOZ53" s="20"/>
      <c r="MPA53" s="20"/>
      <c r="MPB53" s="20"/>
      <c r="MPC53" s="20"/>
      <c r="MPD53" s="20"/>
      <c r="MPE53" s="20"/>
      <c r="MPF53" s="20"/>
      <c r="MPG53" s="20"/>
      <c r="MPH53" s="20"/>
      <c r="MPI53" s="20"/>
      <c r="MPJ53" s="20"/>
      <c r="MPK53" s="20"/>
      <c r="MPL53" s="20"/>
      <c r="MPM53" s="20"/>
      <c r="MPN53" s="20"/>
      <c r="MPO53" s="20"/>
      <c r="MPP53" s="20"/>
      <c r="MPQ53" s="20"/>
      <c r="MPR53" s="20"/>
      <c r="MPS53" s="20"/>
      <c r="MPT53" s="20"/>
      <c r="MPU53" s="20"/>
      <c r="MPV53" s="20"/>
      <c r="MPW53" s="20"/>
      <c r="MPX53" s="20"/>
      <c r="MPY53" s="20"/>
      <c r="MPZ53" s="20"/>
      <c r="MQA53" s="20"/>
      <c r="MQB53" s="20"/>
      <c r="MQC53" s="20"/>
      <c r="MQD53" s="20"/>
      <c r="MQE53" s="20"/>
      <c r="MQF53" s="20"/>
      <c r="MQG53" s="20"/>
      <c r="MQH53" s="20"/>
      <c r="MQI53" s="20"/>
      <c r="MQJ53" s="20"/>
      <c r="MQK53" s="20"/>
      <c r="MQL53" s="20"/>
      <c r="MQM53" s="20"/>
      <c r="MQN53" s="20"/>
      <c r="MQO53" s="20"/>
      <c r="MQP53" s="20"/>
      <c r="MQQ53" s="20"/>
      <c r="MQR53" s="20"/>
      <c r="MQS53" s="20"/>
      <c r="MQT53" s="20"/>
      <c r="MQU53" s="20"/>
      <c r="MQV53" s="20"/>
      <c r="MQW53" s="20"/>
      <c r="MQX53" s="20"/>
      <c r="MQY53" s="20"/>
      <c r="MQZ53" s="20"/>
      <c r="MRA53" s="20"/>
      <c r="MRB53" s="20"/>
      <c r="MRC53" s="20"/>
      <c r="MRD53" s="20"/>
      <c r="MRE53" s="20"/>
      <c r="MRF53" s="20"/>
      <c r="MRG53" s="20"/>
      <c r="MRH53" s="20"/>
      <c r="MRI53" s="20"/>
      <c r="MRJ53" s="20"/>
      <c r="MRK53" s="20"/>
      <c r="MRL53" s="20"/>
      <c r="MRM53" s="20"/>
      <c r="MRN53" s="20"/>
      <c r="MRO53" s="20"/>
      <c r="MRP53" s="20"/>
      <c r="MRQ53" s="20"/>
      <c r="MRR53" s="20"/>
      <c r="MRS53" s="20"/>
      <c r="MRT53" s="20"/>
      <c r="MRU53" s="20"/>
      <c r="MRV53" s="20"/>
      <c r="MRW53" s="20"/>
      <c r="MRX53" s="20"/>
      <c r="MRY53" s="20"/>
      <c r="MRZ53" s="20"/>
      <c r="MSA53" s="20"/>
      <c r="MSB53" s="20"/>
      <c r="MSC53" s="20"/>
      <c r="MSD53" s="20"/>
      <c r="MSE53" s="20"/>
      <c r="MSF53" s="20"/>
      <c r="MSG53" s="20"/>
      <c r="MSH53" s="20"/>
      <c r="MSI53" s="20"/>
      <c r="MSJ53" s="20"/>
      <c r="MSK53" s="20"/>
      <c r="MSL53" s="20"/>
      <c r="MSM53" s="20"/>
      <c r="MSN53" s="20"/>
      <c r="MSO53" s="20"/>
      <c r="MSP53" s="20"/>
      <c r="MSQ53" s="20"/>
      <c r="MSR53" s="20"/>
      <c r="MSS53" s="20"/>
      <c r="MST53" s="20"/>
      <c r="MSU53" s="20"/>
      <c r="MSV53" s="20"/>
      <c r="MSW53" s="20"/>
      <c r="MSX53" s="20"/>
      <c r="MSY53" s="20"/>
      <c r="MSZ53" s="20"/>
      <c r="MTA53" s="20"/>
      <c r="MTB53" s="20"/>
      <c r="MTC53" s="20"/>
      <c r="MTD53" s="20"/>
      <c r="MTE53" s="20"/>
      <c r="MTF53" s="20"/>
      <c r="MTG53" s="20"/>
      <c r="MTH53" s="20"/>
      <c r="MTI53" s="20"/>
      <c r="MTJ53" s="20"/>
      <c r="MTK53" s="20"/>
      <c r="MTL53" s="20"/>
      <c r="MTM53" s="20"/>
      <c r="MTN53" s="20"/>
      <c r="MTO53" s="20"/>
      <c r="MTP53" s="20"/>
      <c r="MTQ53" s="20"/>
      <c r="MTR53" s="20"/>
      <c r="MTS53" s="20"/>
      <c r="MTT53" s="20"/>
      <c r="MTU53" s="20"/>
      <c r="MTV53" s="20"/>
      <c r="MTW53" s="20"/>
      <c r="MTX53" s="20"/>
      <c r="MTY53" s="20"/>
      <c r="MTZ53" s="20"/>
      <c r="MUA53" s="20"/>
      <c r="MUB53" s="20"/>
      <c r="MUC53" s="20"/>
      <c r="MUD53" s="20"/>
      <c r="MUE53" s="20"/>
      <c r="MUF53" s="20"/>
      <c r="MUG53" s="20"/>
      <c r="MUH53" s="20"/>
      <c r="MUI53" s="20"/>
      <c r="MUJ53" s="20"/>
      <c r="MUK53" s="20"/>
      <c r="MUL53" s="20"/>
      <c r="MUM53" s="20"/>
      <c r="MUN53" s="20"/>
      <c r="MUO53" s="20"/>
      <c r="MUP53" s="20"/>
      <c r="MUQ53" s="20"/>
      <c r="MUR53" s="20"/>
      <c r="MUS53" s="20"/>
      <c r="MUT53" s="20"/>
      <c r="MUU53" s="20"/>
      <c r="MUV53" s="20"/>
      <c r="MUW53" s="20"/>
      <c r="MUX53" s="20"/>
      <c r="MUY53" s="20"/>
      <c r="MUZ53" s="20"/>
      <c r="MVA53" s="20"/>
      <c r="MVB53" s="20"/>
      <c r="MVC53" s="20"/>
      <c r="MVD53" s="20"/>
      <c r="MVE53" s="20"/>
      <c r="MVF53" s="20"/>
      <c r="MVG53" s="20"/>
      <c r="MVH53" s="20"/>
      <c r="MVI53" s="20"/>
      <c r="MVJ53" s="20"/>
      <c r="MVK53" s="20"/>
      <c r="MVL53" s="20"/>
      <c r="MVM53" s="20"/>
      <c r="MVN53" s="20"/>
      <c r="MVO53" s="20"/>
      <c r="MVP53" s="20"/>
      <c r="MVQ53" s="20"/>
      <c r="MVR53" s="20"/>
      <c r="MVS53" s="20"/>
      <c r="MVT53" s="20"/>
      <c r="MVU53" s="20"/>
      <c r="MVV53" s="20"/>
      <c r="MVW53" s="20"/>
      <c r="MVX53" s="20"/>
      <c r="MVY53" s="20"/>
      <c r="MVZ53" s="20"/>
      <c r="MWA53" s="20"/>
      <c r="MWB53" s="20"/>
      <c r="MWC53" s="20"/>
      <c r="MWD53" s="20"/>
      <c r="MWE53" s="20"/>
      <c r="MWF53" s="20"/>
      <c r="MWG53" s="20"/>
      <c r="MWH53" s="20"/>
      <c r="MWI53" s="20"/>
      <c r="MWJ53" s="20"/>
      <c r="MWK53" s="20"/>
      <c r="MWL53" s="20"/>
      <c r="MWM53" s="20"/>
      <c r="MWN53" s="20"/>
      <c r="MWO53" s="20"/>
      <c r="MWP53" s="20"/>
      <c r="MWQ53" s="20"/>
      <c r="MWR53" s="20"/>
      <c r="MWS53" s="20"/>
      <c r="MWT53" s="20"/>
      <c r="MWU53" s="20"/>
      <c r="MWV53" s="20"/>
      <c r="MWW53" s="20"/>
      <c r="MWX53" s="20"/>
      <c r="MWY53" s="20"/>
      <c r="MWZ53" s="20"/>
      <c r="MXA53" s="20"/>
      <c r="MXB53" s="20"/>
      <c r="MXC53" s="20"/>
      <c r="MXD53" s="20"/>
      <c r="MXE53" s="20"/>
      <c r="MXF53" s="20"/>
      <c r="MXG53" s="20"/>
      <c r="MXH53" s="20"/>
      <c r="MXI53" s="20"/>
      <c r="MXJ53" s="20"/>
      <c r="MXK53" s="20"/>
      <c r="MXL53" s="20"/>
      <c r="MXM53" s="20"/>
      <c r="MXN53" s="20"/>
      <c r="MXO53" s="20"/>
      <c r="MXP53" s="20"/>
      <c r="MXQ53" s="20"/>
      <c r="MXR53" s="20"/>
      <c r="MXS53" s="20"/>
      <c r="MXT53" s="20"/>
      <c r="MXU53" s="20"/>
      <c r="MXV53" s="20"/>
      <c r="MXW53" s="20"/>
      <c r="MXX53" s="20"/>
      <c r="MXY53" s="20"/>
      <c r="MXZ53" s="20"/>
      <c r="MYA53" s="20"/>
      <c r="MYB53" s="20"/>
      <c r="MYC53" s="20"/>
      <c r="MYD53" s="20"/>
      <c r="MYE53" s="20"/>
      <c r="MYF53" s="20"/>
      <c r="MYG53" s="20"/>
      <c r="MYH53" s="20"/>
      <c r="MYI53" s="20"/>
      <c r="MYJ53" s="20"/>
      <c r="MYK53" s="20"/>
      <c r="MYL53" s="20"/>
      <c r="MYM53" s="20"/>
      <c r="MYN53" s="20"/>
      <c r="MYO53" s="20"/>
      <c r="MYP53" s="20"/>
      <c r="MYQ53" s="20"/>
      <c r="MYR53" s="20"/>
      <c r="MYS53" s="20"/>
      <c r="MYT53" s="20"/>
      <c r="MYU53" s="20"/>
      <c r="MYV53" s="20"/>
      <c r="MYW53" s="20"/>
      <c r="MYX53" s="20"/>
      <c r="MYY53" s="20"/>
      <c r="MYZ53" s="20"/>
      <c r="MZA53" s="20"/>
      <c r="MZB53" s="20"/>
      <c r="MZC53" s="20"/>
      <c r="MZD53" s="20"/>
      <c r="MZE53" s="20"/>
      <c r="MZF53" s="20"/>
      <c r="MZG53" s="20"/>
      <c r="MZH53" s="20"/>
      <c r="MZI53" s="20"/>
      <c r="MZJ53" s="20"/>
      <c r="MZK53" s="20"/>
      <c r="MZL53" s="20"/>
      <c r="MZM53" s="20"/>
      <c r="MZN53" s="20"/>
      <c r="MZO53" s="20"/>
      <c r="MZP53" s="20"/>
      <c r="MZQ53" s="20"/>
      <c r="MZR53" s="20"/>
      <c r="MZS53" s="20"/>
      <c r="MZT53" s="20"/>
      <c r="MZU53" s="20"/>
      <c r="MZV53" s="20"/>
      <c r="MZW53" s="20"/>
      <c r="MZX53" s="20"/>
      <c r="MZY53" s="20"/>
      <c r="MZZ53" s="20"/>
      <c r="NAA53" s="20"/>
      <c r="NAB53" s="20"/>
      <c r="NAC53" s="20"/>
      <c r="NAD53" s="20"/>
      <c r="NAE53" s="20"/>
      <c r="NAF53" s="20"/>
      <c r="NAG53" s="20"/>
      <c r="NAH53" s="20"/>
      <c r="NAI53" s="20"/>
      <c r="NAJ53" s="20"/>
      <c r="NAK53" s="20"/>
      <c r="NAL53" s="20"/>
      <c r="NAM53" s="20"/>
      <c r="NAN53" s="20"/>
      <c r="NAO53" s="20"/>
      <c r="NAP53" s="20"/>
      <c r="NAQ53" s="20"/>
      <c r="NAR53" s="20"/>
      <c r="NAS53" s="20"/>
      <c r="NAT53" s="20"/>
      <c r="NAU53" s="20"/>
      <c r="NAV53" s="20"/>
      <c r="NAW53" s="20"/>
      <c r="NAX53" s="20"/>
      <c r="NAY53" s="20"/>
      <c r="NAZ53" s="20"/>
      <c r="NBA53" s="20"/>
      <c r="NBB53" s="20"/>
      <c r="NBC53" s="20"/>
      <c r="NBD53" s="20"/>
      <c r="NBE53" s="20"/>
      <c r="NBF53" s="20"/>
      <c r="NBG53" s="20"/>
      <c r="NBH53" s="20"/>
      <c r="NBI53" s="20"/>
      <c r="NBJ53" s="20"/>
      <c r="NBK53" s="20"/>
      <c r="NBL53" s="20"/>
      <c r="NBM53" s="20"/>
      <c r="NBN53" s="20"/>
      <c r="NBO53" s="20"/>
      <c r="NBP53" s="20"/>
      <c r="NBQ53" s="20"/>
      <c r="NBR53" s="20"/>
      <c r="NBS53" s="20"/>
      <c r="NBT53" s="20"/>
      <c r="NBU53" s="20"/>
      <c r="NBV53" s="20"/>
      <c r="NBW53" s="20"/>
      <c r="NBX53" s="20"/>
      <c r="NBY53" s="20"/>
      <c r="NBZ53" s="20"/>
      <c r="NCA53" s="20"/>
      <c r="NCB53" s="20"/>
      <c r="NCC53" s="20"/>
      <c r="NCD53" s="20"/>
      <c r="NCE53" s="20"/>
      <c r="NCF53" s="20"/>
      <c r="NCG53" s="20"/>
      <c r="NCH53" s="20"/>
      <c r="NCI53" s="20"/>
      <c r="NCJ53" s="20"/>
      <c r="NCK53" s="20"/>
      <c r="NCL53" s="20"/>
      <c r="NCM53" s="20"/>
      <c r="NCN53" s="20"/>
      <c r="NCO53" s="20"/>
      <c r="NCP53" s="20"/>
      <c r="NCQ53" s="20"/>
      <c r="NCR53" s="20"/>
      <c r="NCS53" s="20"/>
      <c r="NCT53" s="20"/>
      <c r="NCU53" s="20"/>
      <c r="NCV53" s="20"/>
      <c r="NCW53" s="20"/>
      <c r="NCX53" s="20"/>
      <c r="NCY53" s="20"/>
      <c r="NCZ53" s="20"/>
      <c r="NDA53" s="20"/>
      <c r="NDB53" s="20"/>
      <c r="NDC53" s="20"/>
      <c r="NDD53" s="20"/>
      <c r="NDE53" s="20"/>
      <c r="NDF53" s="20"/>
      <c r="NDG53" s="20"/>
      <c r="NDH53" s="20"/>
      <c r="NDI53" s="20"/>
      <c r="NDJ53" s="20"/>
      <c r="NDK53" s="20"/>
      <c r="NDL53" s="20"/>
      <c r="NDM53" s="20"/>
      <c r="NDN53" s="20"/>
      <c r="NDO53" s="20"/>
      <c r="NDP53" s="20"/>
      <c r="NDQ53" s="20"/>
      <c r="NDR53" s="20"/>
      <c r="NDS53" s="20"/>
      <c r="NDT53" s="20"/>
      <c r="NDU53" s="20"/>
      <c r="NDV53" s="20"/>
      <c r="NDW53" s="20"/>
      <c r="NDX53" s="20"/>
      <c r="NDY53" s="20"/>
      <c r="NDZ53" s="20"/>
      <c r="NEA53" s="20"/>
      <c r="NEB53" s="20"/>
      <c r="NEC53" s="20"/>
      <c r="NED53" s="20"/>
      <c r="NEE53" s="20"/>
      <c r="NEF53" s="20"/>
      <c r="NEG53" s="20"/>
      <c r="NEH53" s="20"/>
      <c r="NEI53" s="20"/>
      <c r="NEJ53" s="20"/>
      <c r="NEK53" s="20"/>
      <c r="NEL53" s="20"/>
      <c r="NEM53" s="20"/>
      <c r="NEN53" s="20"/>
      <c r="NEO53" s="20"/>
      <c r="NEP53" s="20"/>
      <c r="NEQ53" s="20"/>
      <c r="NER53" s="20"/>
      <c r="NES53" s="20"/>
      <c r="NET53" s="20"/>
      <c r="NEU53" s="20"/>
      <c r="NEV53" s="20"/>
      <c r="NEW53" s="20"/>
      <c r="NEX53" s="20"/>
      <c r="NEY53" s="20"/>
      <c r="NEZ53" s="20"/>
      <c r="NFA53" s="20"/>
      <c r="NFB53" s="20"/>
      <c r="NFC53" s="20"/>
      <c r="NFD53" s="20"/>
      <c r="NFE53" s="20"/>
      <c r="NFF53" s="20"/>
      <c r="NFG53" s="20"/>
      <c r="NFH53" s="20"/>
      <c r="NFI53" s="20"/>
      <c r="NFJ53" s="20"/>
      <c r="NFK53" s="20"/>
      <c r="NFL53" s="20"/>
      <c r="NFM53" s="20"/>
      <c r="NFN53" s="20"/>
      <c r="NFO53" s="20"/>
      <c r="NFP53" s="20"/>
      <c r="NFQ53" s="20"/>
      <c r="NFR53" s="20"/>
      <c r="NFS53" s="20"/>
      <c r="NFT53" s="20"/>
      <c r="NFU53" s="20"/>
      <c r="NFV53" s="20"/>
      <c r="NFW53" s="20"/>
      <c r="NFX53" s="20"/>
      <c r="NFY53" s="20"/>
      <c r="NFZ53" s="20"/>
      <c r="NGA53" s="20"/>
      <c r="NGB53" s="20"/>
      <c r="NGC53" s="20"/>
      <c r="NGD53" s="20"/>
      <c r="NGE53" s="20"/>
      <c r="NGF53" s="20"/>
      <c r="NGG53" s="20"/>
      <c r="NGH53" s="20"/>
      <c r="NGI53" s="20"/>
      <c r="NGJ53" s="20"/>
      <c r="NGK53" s="20"/>
      <c r="NGL53" s="20"/>
      <c r="NGM53" s="20"/>
      <c r="NGN53" s="20"/>
      <c r="NGO53" s="20"/>
      <c r="NGP53" s="20"/>
      <c r="NGQ53" s="20"/>
      <c r="NGR53" s="20"/>
      <c r="NGS53" s="20"/>
      <c r="NGT53" s="20"/>
      <c r="NGU53" s="20"/>
      <c r="NGV53" s="20"/>
      <c r="NGW53" s="20"/>
      <c r="NGX53" s="20"/>
      <c r="NGY53" s="20"/>
      <c r="NGZ53" s="20"/>
      <c r="NHA53" s="20"/>
      <c r="NHB53" s="20"/>
      <c r="NHC53" s="20"/>
      <c r="NHD53" s="20"/>
      <c r="NHE53" s="20"/>
      <c r="NHF53" s="20"/>
      <c r="NHG53" s="20"/>
      <c r="NHH53" s="20"/>
      <c r="NHI53" s="20"/>
      <c r="NHJ53" s="20"/>
      <c r="NHK53" s="20"/>
      <c r="NHL53" s="20"/>
      <c r="NHM53" s="20"/>
      <c r="NHN53" s="20"/>
      <c r="NHO53" s="20"/>
      <c r="NHP53" s="20"/>
      <c r="NHQ53" s="20"/>
      <c r="NHR53" s="20"/>
      <c r="NHS53" s="20"/>
      <c r="NHT53" s="20"/>
      <c r="NHU53" s="20"/>
      <c r="NHV53" s="20"/>
      <c r="NHW53" s="20"/>
      <c r="NHX53" s="20"/>
      <c r="NHY53" s="20"/>
      <c r="NHZ53" s="20"/>
      <c r="NIA53" s="20"/>
      <c r="NIB53" s="20"/>
      <c r="NIC53" s="20"/>
      <c r="NID53" s="20"/>
      <c r="NIE53" s="20"/>
      <c r="NIF53" s="20"/>
      <c r="NIG53" s="20"/>
      <c r="NIH53" s="20"/>
      <c r="NII53" s="20"/>
      <c r="NIJ53" s="20"/>
      <c r="NIK53" s="20"/>
      <c r="NIL53" s="20"/>
      <c r="NIM53" s="20"/>
      <c r="NIN53" s="20"/>
      <c r="NIO53" s="20"/>
      <c r="NIP53" s="20"/>
      <c r="NIQ53" s="20"/>
      <c r="NIR53" s="20"/>
      <c r="NIS53" s="20"/>
      <c r="NIT53" s="20"/>
      <c r="NIU53" s="20"/>
      <c r="NIV53" s="20"/>
      <c r="NIW53" s="20"/>
      <c r="NIX53" s="20"/>
      <c r="NIY53" s="20"/>
      <c r="NIZ53" s="20"/>
      <c r="NJA53" s="20"/>
      <c r="NJB53" s="20"/>
      <c r="NJC53" s="20"/>
      <c r="NJD53" s="20"/>
      <c r="NJE53" s="20"/>
      <c r="NJF53" s="20"/>
      <c r="NJG53" s="20"/>
      <c r="NJH53" s="20"/>
      <c r="NJI53" s="20"/>
      <c r="NJJ53" s="20"/>
      <c r="NJK53" s="20"/>
      <c r="NJL53" s="20"/>
      <c r="NJM53" s="20"/>
      <c r="NJN53" s="20"/>
      <c r="NJO53" s="20"/>
      <c r="NJP53" s="20"/>
      <c r="NJQ53" s="20"/>
      <c r="NJR53" s="20"/>
      <c r="NJS53" s="20"/>
      <c r="NJT53" s="20"/>
      <c r="NJU53" s="20"/>
      <c r="NJV53" s="20"/>
      <c r="NJW53" s="20"/>
      <c r="NJX53" s="20"/>
      <c r="NJY53" s="20"/>
      <c r="NJZ53" s="20"/>
      <c r="NKA53" s="20"/>
      <c r="NKB53" s="20"/>
      <c r="NKC53" s="20"/>
      <c r="NKD53" s="20"/>
      <c r="NKE53" s="20"/>
      <c r="NKF53" s="20"/>
      <c r="NKG53" s="20"/>
      <c r="NKH53" s="20"/>
      <c r="NKI53" s="20"/>
      <c r="NKJ53" s="20"/>
      <c r="NKK53" s="20"/>
      <c r="NKL53" s="20"/>
      <c r="NKM53" s="20"/>
      <c r="NKN53" s="20"/>
      <c r="NKO53" s="20"/>
      <c r="NKP53" s="20"/>
      <c r="NKQ53" s="20"/>
      <c r="NKR53" s="20"/>
      <c r="NKS53" s="20"/>
      <c r="NKT53" s="20"/>
      <c r="NKU53" s="20"/>
      <c r="NKV53" s="20"/>
      <c r="NKW53" s="20"/>
      <c r="NKX53" s="20"/>
      <c r="NKY53" s="20"/>
      <c r="NKZ53" s="20"/>
      <c r="NLA53" s="20"/>
      <c r="NLB53" s="20"/>
      <c r="NLC53" s="20"/>
      <c r="NLD53" s="20"/>
      <c r="NLE53" s="20"/>
      <c r="NLF53" s="20"/>
      <c r="NLG53" s="20"/>
      <c r="NLH53" s="20"/>
      <c r="NLI53" s="20"/>
      <c r="NLJ53" s="20"/>
      <c r="NLK53" s="20"/>
      <c r="NLL53" s="20"/>
      <c r="NLM53" s="20"/>
      <c r="NLN53" s="20"/>
      <c r="NLO53" s="20"/>
      <c r="NLP53" s="20"/>
      <c r="NLQ53" s="20"/>
      <c r="NLR53" s="20"/>
      <c r="NLS53" s="20"/>
      <c r="NLT53" s="20"/>
      <c r="NLU53" s="20"/>
      <c r="NLV53" s="20"/>
      <c r="NLW53" s="20"/>
      <c r="NLX53" s="20"/>
      <c r="NLY53" s="20"/>
      <c r="NLZ53" s="20"/>
      <c r="NMA53" s="20"/>
      <c r="NMB53" s="20"/>
      <c r="NMC53" s="20"/>
      <c r="NMD53" s="20"/>
      <c r="NME53" s="20"/>
      <c r="NMF53" s="20"/>
      <c r="NMG53" s="20"/>
      <c r="NMH53" s="20"/>
      <c r="NMI53" s="20"/>
      <c r="NMJ53" s="20"/>
      <c r="NMK53" s="20"/>
      <c r="NML53" s="20"/>
      <c r="NMM53" s="20"/>
      <c r="NMN53" s="20"/>
      <c r="NMO53" s="20"/>
      <c r="NMP53" s="20"/>
      <c r="NMQ53" s="20"/>
      <c r="NMR53" s="20"/>
      <c r="NMS53" s="20"/>
      <c r="NMT53" s="20"/>
      <c r="NMU53" s="20"/>
      <c r="NMV53" s="20"/>
      <c r="NMW53" s="20"/>
      <c r="NMX53" s="20"/>
      <c r="NMY53" s="20"/>
      <c r="NMZ53" s="20"/>
      <c r="NNA53" s="20"/>
      <c r="NNB53" s="20"/>
      <c r="NNC53" s="20"/>
      <c r="NND53" s="20"/>
      <c r="NNE53" s="20"/>
      <c r="NNF53" s="20"/>
      <c r="NNG53" s="20"/>
      <c r="NNH53" s="20"/>
      <c r="NNI53" s="20"/>
      <c r="NNJ53" s="20"/>
      <c r="NNK53" s="20"/>
      <c r="NNL53" s="20"/>
      <c r="NNM53" s="20"/>
      <c r="NNN53" s="20"/>
      <c r="NNO53" s="20"/>
      <c r="NNP53" s="20"/>
      <c r="NNQ53" s="20"/>
      <c r="NNR53" s="20"/>
      <c r="NNS53" s="20"/>
      <c r="NNT53" s="20"/>
      <c r="NNU53" s="20"/>
      <c r="NNV53" s="20"/>
      <c r="NNW53" s="20"/>
      <c r="NNX53" s="20"/>
      <c r="NNY53" s="20"/>
      <c r="NNZ53" s="20"/>
      <c r="NOA53" s="20"/>
      <c r="NOB53" s="20"/>
      <c r="NOC53" s="20"/>
      <c r="NOD53" s="20"/>
      <c r="NOE53" s="20"/>
      <c r="NOF53" s="20"/>
      <c r="NOG53" s="20"/>
      <c r="NOH53" s="20"/>
      <c r="NOI53" s="20"/>
      <c r="NOJ53" s="20"/>
      <c r="NOK53" s="20"/>
      <c r="NOL53" s="20"/>
      <c r="NOM53" s="20"/>
      <c r="NON53" s="20"/>
      <c r="NOO53" s="20"/>
      <c r="NOP53" s="20"/>
      <c r="NOQ53" s="20"/>
      <c r="NOR53" s="20"/>
      <c r="NOS53" s="20"/>
      <c r="NOT53" s="20"/>
      <c r="NOU53" s="20"/>
      <c r="NOV53" s="20"/>
      <c r="NOW53" s="20"/>
      <c r="NOX53" s="20"/>
      <c r="NOY53" s="20"/>
      <c r="NOZ53" s="20"/>
      <c r="NPA53" s="20"/>
      <c r="NPB53" s="20"/>
      <c r="NPC53" s="20"/>
      <c r="NPD53" s="20"/>
      <c r="NPE53" s="20"/>
      <c r="NPF53" s="20"/>
      <c r="NPG53" s="20"/>
      <c r="NPH53" s="20"/>
      <c r="NPI53" s="20"/>
      <c r="NPJ53" s="20"/>
      <c r="NPK53" s="20"/>
      <c r="NPL53" s="20"/>
      <c r="NPM53" s="20"/>
      <c r="NPN53" s="20"/>
      <c r="NPO53" s="20"/>
      <c r="NPP53" s="20"/>
      <c r="NPQ53" s="20"/>
      <c r="NPR53" s="20"/>
      <c r="NPS53" s="20"/>
      <c r="NPT53" s="20"/>
      <c r="NPU53" s="20"/>
      <c r="NPV53" s="20"/>
      <c r="NPW53" s="20"/>
      <c r="NPX53" s="20"/>
      <c r="NPY53" s="20"/>
      <c r="NPZ53" s="20"/>
      <c r="NQA53" s="20"/>
      <c r="NQB53" s="20"/>
      <c r="NQC53" s="20"/>
      <c r="NQD53" s="20"/>
      <c r="NQE53" s="20"/>
      <c r="NQF53" s="20"/>
      <c r="NQG53" s="20"/>
      <c r="NQH53" s="20"/>
      <c r="NQI53" s="20"/>
      <c r="NQJ53" s="20"/>
      <c r="NQK53" s="20"/>
      <c r="NQL53" s="20"/>
      <c r="NQM53" s="20"/>
      <c r="NQN53" s="20"/>
      <c r="NQO53" s="20"/>
      <c r="NQP53" s="20"/>
      <c r="NQQ53" s="20"/>
      <c r="NQR53" s="20"/>
      <c r="NQS53" s="20"/>
      <c r="NQT53" s="20"/>
      <c r="NQU53" s="20"/>
      <c r="NQV53" s="20"/>
      <c r="NQW53" s="20"/>
      <c r="NQX53" s="20"/>
      <c r="NQY53" s="20"/>
      <c r="NQZ53" s="20"/>
      <c r="NRA53" s="20"/>
      <c r="NRB53" s="20"/>
      <c r="NRC53" s="20"/>
      <c r="NRD53" s="20"/>
      <c r="NRE53" s="20"/>
      <c r="NRF53" s="20"/>
      <c r="NRG53" s="20"/>
      <c r="NRH53" s="20"/>
      <c r="NRI53" s="20"/>
      <c r="NRJ53" s="20"/>
      <c r="NRK53" s="20"/>
      <c r="NRL53" s="20"/>
      <c r="NRM53" s="20"/>
      <c r="NRN53" s="20"/>
      <c r="NRO53" s="20"/>
      <c r="NRP53" s="20"/>
      <c r="NRQ53" s="20"/>
      <c r="NRR53" s="20"/>
      <c r="NRS53" s="20"/>
      <c r="NRT53" s="20"/>
      <c r="NRU53" s="20"/>
      <c r="NRV53" s="20"/>
      <c r="NRW53" s="20"/>
      <c r="NRX53" s="20"/>
      <c r="NRY53" s="20"/>
      <c r="NRZ53" s="20"/>
      <c r="NSA53" s="20"/>
      <c r="NSB53" s="20"/>
      <c r="NSC53" s="20"/>
      <c r="NSD53" s="20"/>
      <c r="NSE53" s="20"/>
      <c r="NSF53" s="20"/>
      <c r="NSG53" s="20"/>
      <c r="NSH53" s="20"/>
      <c r="NSI53" s="20"/>
      <c r="NSJ53" s="20"/>
      <c r="NSK53" s="20"/>
      <c r="NSL53" s="20"/>
      <c r="NSM53" s="20"/>
      <c r="NSN53" s="20"/>
      <c r="NSO53" s="20"/>
      <c r="NSP53" s="20"/>
      <c r="NSQ53" s="20"/>
      <c r="NSR53" s="20"/>
      <c r="NSS53" s="20"/>
      <c r="NST53" s="20"/>
      <c r="NSU53" s="20"/>
      <c r="NSV53" s="20"/>
      <c r="NSW53" s="20"/>
      <c r="NSX53" s="20"/>
      <c r="NSY53" s="20"/>
      <c r="NSZ53" s="20"/>
      <c r="NTA53" s="20"/>
      <c r="NTB53" s="20"/>
      <c r="NTC53" s="20"/>
      <c r="NTD53" s="20"/>
      <c r="NTE53" s="20"/>
      <c r="NTF53" s="20"/>
      <c r="NTG53" s="20"/>
      <c r="NTH53" s="20"/>
      <c r="NTI53" s="20"/>
      <c r="NTJ53" s="20"/>
      <c r="NTK53" s="20"/>
      <c r="NTL53" s="20"/>
      <c r="NTM53" s="20"/>
      <c r="NTN53" s="20"/>
      <c r="NTO53" s="20"/>
      <c r="NTP53" s="20"/>
      <c r="NTQ53" s="20"/>
      <c r="NTR53" s="20"/>
      <c r="NTS53" s="20"/>
      <c r="NTT53" s="20"/>
      <c r="NTU53" s="20"/>
      <c r="NTV53" s="20"/>
      <c r="NTW53" s="20"/>
      <c r="NTX53" s="20"/>
      <c r="NTY53" s="20"/>
      <c r="NTZ53" s="20"/>
      <c r="NUA53" s="20"/>
      <c r="NUB53" s="20"/>
      <c r="NUC53" s="20"/>
      <c r="NUD53" s="20"/>
      <c r="NUE53" s="20"/>
      <c r="NUF53" s="20"/>
      <c r="NUG53" s="20"/>
      <c r="NUH53" s="20"/>
      <c r="NUI53" s="20"/>
      <c r="NUJ53" s="20"/>
      <c r="NUK53" s="20"/>
      <c r="NUL53" s="20"/>
      <c r="NUM53" s="20"/>
      <c r="NUN53" s="20"/>
      <c r="NUO53" s="20"/>
      <c r="NUP53" s="20"/>
      <c r="NUQ53" s="20"/>
      <c r="NUR53" s="20"/>
      <c r="NUS53" s="20"/>
      <c r="NUT53" s="20"/>
      <c r="NUU53" s="20"/>
      <c r="NUV53" s="20"/>
      <c r="NUW53" s="20"/>
      <c r="NUX53" s="20"/>
      <c r="NUY53" s="20"/>
      <c r="NUZ53" s="20"/>
      <c r="NVA53" s="20"/>
      <c r="NVB53" s="20"/>
      <c r="NVC53" s="20"/>
      <c r="NVD53" s="20"/>
      <c r="NVE53" s="20"/>
      <c r="NVF53" s="20"/>
      <c r="NVG53" s="20"/>
      <c r="NVH53" s="20"/>
      <c r="NVI53" s="20"/>
      <c r="NVJ53" s="20"/>
      <c r="NVK53" s="20"/>
      <c r="NVL53" s="20"/>
      <c r="NVM53" s="20"/>
      <c r="NVN53" s="20"/>
      <c r="NVO53" s="20"/>
      <c r="NVP53" s="20"/>
      <c r="NVQ53" s="20"/>
      <c r="NVR53" s="20"/>
      <c r="NVS53" s="20"/>
      <c r="NVT53" s="20"/>
      <c r="NVU53" s="20"/>
      <c r="NVV53" s="20"/>
      <c r="NVW53" s="20"/>
      <c r="NVX53" s="20"/>
      <c r="NVY53" s="20"/>
      <c r="NVZ53" s="20"/>
      <c r="NWA53" s="20"/>
      <c r="NWB53" s="20"/>
      <c r="NWC53" s="20"/>
      <c r="NWD53" s="20"/>
      <c r="NWE53" s="20"/>
      <c r="NWF53" s="20"/>
      <c r="NWG53" s="20"/>
      <c r="NWH53" s="20"/>
      <c r="NWI53" s="20"/>
      <c r="NWJ53" s="20"/>
      <c r="NWK53" s="20"/>
      <c r="NWL53" s="20"/>
      <c r="NWM53" s="20"/>
      <c r="NWN53" s="20"/>
      <c r="NWO53" s="20"/>
      <c r="NWP53" s="20"/>
      <c r="NWQ53" s="20"/>
      <c r="NWR53" s="20"/>
      <c r="NWS53" s="20"/>
      <c r="NWT53" s="20"/>
      <c r="NWU53" s="20"/>
      <c r="NWV53" s="20"/>
      <c r="NWW53" s="20"/>
      <c r="NWX53" s="20"/>
      <c r="NWY53" s="20"/>
      <c r="NWZ53" s="20"/>
      <c r="NXA53" s="20"/>
      <c r="NXB53" s="20"/>
      <c r="NXC53" s="20"/>
      <c r="NXD53" s="20"/>
      <c r="NXE53" s="20"/>
      <c r="NXF53" s="20"/>
      <c r="NXG53" s="20"/>
      <c r="NXH53" s="20"/>
      <c r="NXI53" s="20"/>
      <c r="NXJ53" s="20"/>
      <c r="NXK53" s="20"/>
      <c r="NXL53" s="20"/>
      <c r="NXM53" s="20"/>
      <c r="NXN53" s="20"/>
      <c r="NXO53" s="20"/>
      <c r="NXP53" s="20"/>
      <c r="NXQ53" s="20"/>
      <c r="NXR53" s="20"/>
      <c r="NXS53" s="20"/>
      <c r="NXT53" s="20"/>
      <c r="NXU53" s="20"/>
      <c r="NXV53" s="20"/>
      <c r="NXW53" s="20"/>
      <c r="NXX53" s="20"/>
      <c r="NXY53" s="20"/>
      <c r="NXZ53" s="20"/>
      <c r="NYA53" s="20"/>
      <c r="NYB53" s="20"/>
      <c r="NYC53" s="20"/>
      <c r="NYD53" s="20"/>
      <c r="NYE53" s="20"/>
      <c r="NYF53" s="20"/>
      <c r="NYG53" s="20"/>
      <c r="NYH53" s="20"/>
      <c r="NYI53" s="20"/>
      <c r="NYJ53" s="20"/>
      <c r="NYK53" s="20"/>
      <c r="NYL53" s="20"/>
      <c r="NYM53" s="20"/>
      <c r="NYN53" s="20"/>
      <c r="NYO53" s="20"/>
      <c r="NYP53" s="20"/>
      <c r="NYQ53" s="20"/>
      <c r="NYR53" s="20"/>
      <c r="NYS53" s="20"/>
      <c r="NYT53" s="20"/>
      <c r="NYU53" s="20"/>
      <c r="NYV53" s="20"/>
      <c r="NYW53" s="20"/>
      <c r="NYX53" s="20"/>
      <c r="NYY53" s="20"/>
      <c r="NYZ53" s="20"/>
      <c r="NZA53" s="20"/>
      <c r="NZB53" s="20"/>
      <c r="NZC53" s="20"/>
      <c r="NZD53" s="20"/>
      <c r="NZE53" s="20"/>
      <c r="NZF53" s="20"/>
      <c r="NZG53" s="20"/>
      <c r="NZH53" s="20"/>
      <c r="NZI53" s="20"/>
      <c r="NZJ53" s="20"/>
      <c r="NZK53" s="20"/>
      <c r="NZL53" s="20"/>
      <c r="NZM53" s="20"/>
      <c r="NZN53" s="20"/>
      <c r="NZO53" s="20"/>
      <c r="NZP53" s="20"/>
      <c r="NZQ53" s="20"/>
      <c r="NZR53" s="20"/>
      <c r="NZS53" s="20"/>
      <c r="NZT53" s="20"/>
      <c r="NZU53" s="20"/>
      <c r="NZV53" s="20"/>
      <c r="NZW53" s="20"/>
      <c r="NZX53" s="20"/>
      <c r="NZY53" s="20"/>
      <c r="NZZ53" s="20"/>
      <c r="OAA53" s="20"/>
      <c r="OAB53" s="20"/>
      <c r="OAC53" s="20"/>
      <c r="OAD53" s="20"/>
      <c r="OAE53" s="20"/>
      <c r="OAF53" s="20"/>
      <c r="OAG53" s="20"/>
      <c r="OAH53" s="20"/>
      <c r="OAI53" s="20"/>
      <c r="OAJ53" s="20"/>
      <c r="OAK53" s="20"/>
      <c r="OAL53" s="20"/>
      <c r="OAM53" s="20"/>
      <c r="OAN53" s="20"/>
      <c r="OAO53" s="20"/>
      <c r="OAP53" s="20"/>
      <c r="OAQ53" s="20"/>
      <c r="OAR53" s="20"/>
      <c r="OAS53" s="20"/>
      <c r="OAT53" s="20"/>
      <c r="OAU53" s="20"/>
      <c r="OAV53" s="20"/>
      <c r="OAW53" s="20"/>
      <c r="OAX53" s="20"/>
      <c r="OAY53" s="20"/>
      <c r="OAZ53" s="20"/>
      <c r="OBA53" s="20"/>
      <c r="OBB53" s="20"/>
      <c r="OBC53" s="20"/>
      <c r="OBD53" s="20"/>
      <c r="OBE53" s="20"/>
      <c r="OBF53" s="20"/>
      <c r="OBG53" s="20"/>
      <c r="OBH53" s="20"/>
      <c r="OBI53" s="20"/>
      <c r="OBJ53" s="20"/>
      <c r="OBK53" s="20"/>
      <c r="OBL53" s="20"/>
      <c r="OBM53" s="20"/>
      <c r="OBN53" s="20"/>
      <c r="OBO53" s="20"/>
      <c r="OBP53" s="20"/>
      <c r="OBQ53" s="20"/>
      <c r="OBR53" s="20"/>
      <c r="OBS53" s="20"/>
      <c r="OBT53" s="20"/>
      <c r="OBU53" s="20"/>
      <c r="OBV53" s="20"/>
      <c r="OBW53" s="20"/>
      <c r="OBX53" s="20"/>
      <c r="OBY53" s="20"/>
      <c r="OBZ53" s="20"/>
      <c r="OCA53" s="20"/>
      <c r="OCB53" s="20"/>
      <c r="OCC53" s="20"/>
      <c r="OCD53" s="20"/>
      <c r="OCE53" s="20"/>
      <c r="OCF53" s="20"/>
      <c r="OCG53" s="20"/>
      <c r="OCH53" s="20"/>
      <c r="OCI53" s="20"/>
      <c r="OCJ53" s="20"/>
      <c r="OCK53" s="20"/>
      <c r="OCL53" s="20"/>
      <c r="OCM53" s="20"/>
      <c r="OCN53" s="20"/>
      <c r="OCO53" s="20"/>
      <c r="OCP53" s="20"/>
      <c r="OCQ53" s="20"/>
      <c r="OCR53" s="20"/>
      <c r="OCS53" s="20"/>
      <c r="OCT53" s="20"/>
      <c r="OCU53" s="20"/>
      <c r="OCV53" s="20"/>
      <c r="OCW53" s="20"/>
      <c r="OCX53" s="20"/>
      <c r="OCY53" s="20"/>
      <c r="OCZ53" s="20"/>
      <c r="ODA53" s="20"/>
      <c r="ODB53" s="20"/>
      <c r="ODC53" s="20"/>
      <c r="ODD53" s="20"/>
      <c r="ODE53" s="20"/>
      <c r="ODF53" s="20"/>
      <c r="ODG53" s="20"/>
      <c r="ODH53" s="20"/>
      <c r="ODI53" s="20"/>
      <c r="ODJ53" s="20"/>
      <c r="ODK53" s="20"/>
      <c r="ODL53" s="20"/>
      <c r="ODM53" s="20"/>
      <c r="ODN53" s="20"/>
      <c r="ODO53" s="20"/>
      <c r="ODP53" s="20"/>
      <c r="ODQ53" s="20"/>
      <c r="ODR53" s="20"/>
      <c r="ODS53" s="20"/>
      <c r="ODT53" s="20"/>
      <c r="ODU53" s="20"/>
      <c r="ODV53" s="20"/>
      <c r="ODW53" s="20"/>
      <c r="ODX53" s="20"/>
      <c r="ODY53" s="20"/>
      <c r="ODZ53" s="20"/>
      <c r="OEA53" s="20"/>
      <c r="OEB53" s="20"/>
      <c r="OEC53" s="20"/>
      <c r="OED53" s="20"/>
      <c r="OEE53" s="20"/>
      <c r="OEF53" s="20"/>
      <c r="OEG53" s="20"/>
      <c r="OEH53" s="20"/>
      <c r="OEI53" s="20"/>
      <c r="OEJ53" s="20"/>
      <c r="OEK53" s="20"/>
      <c r="OEL53" s="20"/>
      <c r="OEM53" s="20"/>
      <c r="OEN53" s="20"/>
      <c r="OEO53" s="20"/>
      <c r="OEP53" s="20"/>
      <c r="OEQ53" s="20"/>
      <c r="OER53" s="20"/>
      <c r="OES53" s="20"/>
      <c r="OET53" s="20"/>
      <c r="OEU53" s="20"/>
      <c r="OEV53" s="20"/>
      <c r="OEW53" s="20"/>
      <c r="OEX53" s="20"/>
      <c r="OEY53" s="20"/>
      <c r="OEZ53" s="20"/>
      <c r="OFA53" s="20"/>
      <c r="OFB53" s="20"/>
      <c r="OFC53" s="20"/>
      <c r="OFD53" s="20"/>
      <c r="OFE53" s="20"/>
      <c r="OFF53" s="20"/>
      <c r="OFG53" s="20"/>
      <c r="OFH53" s="20"/>
      <c r="OFI53" s="20"/>
      <c r="OFJ53" s="20"/>
      <c r="OFK53" s="20"/>
      <c r="OFL53" s="20"/>
      <c r="OFM53" s="20"/>
      <c r="OFN53" s="20"/>
      <c r="OFO53" s="20"/>
      <c r="OFP53" s="20"/>
      <c r="OFQ53" s="20"/>
      <c r="OFR53" s="20"/>
      <c r="OFS53" s="20"/>
      <c r="OFT53" s="20"/>
      <c r="OFU53" s="20"/>
      <c r="OFV53" s="20"/>
      <c r="OFW53" s="20"/>
      <c r="OFX53" s="20"/>
      <c r="OFY53" s="20"/>
      <c r="OFZ53" s="20"/>
      <c r="OGA53" s="20"/>
      <c r="OGB53" s="20"/>
      <c r="OGC53" s="20"/>
      <c r="OGD53" s="20"/>
      <c r="OGE53" s="20"/>
      <c r="OGF53" s="20"/>
      <c r="OGG53" s="20"/>
      <c r="OGH53" s="20"/>
      <c r="OGI53" s="20"/>
      <c r="OGJ53" s="20"/>
      <c r="OGK53" s="20"/>
      <c r="OGL53" s="20"/>
      <c r="OGM53" s="20"/>
      <c r="OGN53" s="20"/>
      <c r="OGO53" s="20"/>
      <c r="OGP53" s="20"/>
      <c r="OGQ53" s="20"/>
      <c r="OGR53" s="20"/>
      <c r="OGS53" s="20"/>
      <c r="OGT53" s="20"/>
      <c r="OGU53" s="20"/>
      <c r="OGV53" s="20"/>
      <c r="OGW53" s="20"/>
      <c r="OGX53" s="20"/>
      <c r="OGY53" s="20"/>
      <c r="OGZ53" s="20"/>
      <c r="OHA53" s="20"/>
      <c r="OHB53" s="20"/>
      <c r="OHC53" s="20"/>
      <c r="OHD53" s="20"/>
      <c r="OHE53" s="20"/>
      <c r="OHF53" s="20"/>
      <c r="OHG53" s="20"/>
      <c r="OHH53" s="20"/>
      <c r="OHI53" s="20"/>
      <c r="OHJ53" s="20"/>
      <c r="OHK53" s="20"/>
      <c r="OHL53" s="20"/>
      <c r="OHM53" s="20"/>
      <c r="OHN53" s="20"/>
      <c r="OHO53" s="20"/>
      <c r="OHP53" s="20"/>
      <c r="OHQ53" s="20"/>
      <c r="OHR53" s="20"/>
      <c r="OHS53" s="20"/>
      <c r="OHT53" s="20"/>
      <c r="OHU53" s="20"/>
      <c r="OHV53" s="20"/>
      <c r="OHW53" s="20"/>
      <c r="OHX53" s="20"/>
      <c r="OHY53" s="20"/>
      <c r="OHZ53" s="20"/>
      <c r="OIA53" s="20"/>
      <c r="OIB53" s="20"/>
      <c r="OIC53" s="20"/>
      <c r="OID53" s="20"/>
      <c r="OIE53" s="20"/>
      <c r="OIF53" s="20"/>
      <c r="OIG53" s="20"/>
      <c r="OIH53" s="20"/>
      <c r="OII53" s="20"/>
      <c r="OIJ53" s="20"/>
      <c r="OIK53" s="20"/>
      <c r="OIL53" s="20"/>
      <c r="OIM53" s="20"/>
      <c r="OIN53" s="20"/>
      <c r="OIO53" s="20"/>
      <c r="OIP53" s="20"/>
      <c r="OIQ53" s="20"/>
      <c r="OIR53" s="20"/>
      <c r="OIS53" s="20"/>
      <c r="OIT53" s="20"/>
      <c r="OIU53" s="20"/>
      <c r="OIV53" s="20"/>
      <c r="OIW53" s="20"/>
      <c r="OIX53" s="20"/>
      <c r="OIY53" s="20"/>
      <c r="OIZ53" s="20"/>
      <c r="OJA53" s="20"/>
      <c r="OJB53" s="20"/>
      <c r="OJC53" s="20"/>
      <c r="OJD53" s="20"/>
      <c r="OJE53" s="20"/>
      <c r="OJF53" s="20"/>
      <c r="OJG53" s="20"/>
      <c r="OJH53" s="20"/>
      <c r="OJI53" s="20"/>
      <c r="OJJ53" s="20"/>
      <c r="OJK53" s="20"/>
      <c r="OJL53" s="20"/>
      <c r="OJM53" s="20"/>
      <c r="OJN53" s="20"/>
      <c r="OJO53" s="20"/>
      <c r="OJP53" s="20"/>
      <c r="OJQ53" s="20"/>
      <c r="OJR53" s="20"/>
      <c r="OJS53" s="20"/>
      <c r="OJT53" s="20"/>
      <c r="OJU53" s="20"/>
      <c r="OJV53" s="20"/>
      <c r="OJW53" s="20"/>
      <c r="OJX53" s="20"/>
      <c r="OJY53" s="20"/>
      <c r="OJZ53" s="20"/>
      <c r="OKA53" s="20"/>
      <c r="OKB53" s="20"/>
      <c r="OKC53" s="20"/>
      <c r="OKD53" s="20"/>
      <c r="OKE53" s="20"/>
      <c r="OKF53" s="20"/>
      <c r="OKG53" s="20"/>
      <c r="OKH53" s="20"/>
      <c r="OKI53" s="20"/>
      <c r="OKJ53" s="20"/>
      <c r="OKK53" s="20"/>
      <c r="OKL53" s="20"/>
      <c r="OKM53" s="20"/>
      <c r="OKN53" s="20"/>
      <c r="OKO53" s="20"/>
      <c r="OKP53" s="20"/>
      <c r="OKQ53" s="20"/>
      <c r="OKR53" s="20"/>
      <c r="OKS53" s="20"/>
      <c r="OKT53" s="20"/>
      <c r="OKU53" s="20"/>
      <c r="OKV53" s="20"/>
      <c r="OKW53" s="20"/>
      <c r="OKX53" s="20"/>
      <c r="OKY53" s="20"/>
      <c r="OKZ53" s="20"/>
      <c r="OLA53" s="20"/>
      <c r="OLB53" s="20"/>
      <c r="OLC53" s="20"/>
      <c r="OLD53" s="20"/>
      <c r="OLE53" s="20"/>
      <c r="OLF53" s="20"/>
      <c r="OLG53" s="20"/>
      <c r="OLH53" s="20"/>
      <c r="OLI53" s="20"/>
      <c r="OLJ53" s="20"/>
      <c r="OLK53" s="20"/>
      <c r="OLL53" s="20"/>
      <c r="OLM53" s="20"/>
      <c r="OLN53" s="20"/>
      <c r="OLO53" s="20"/>
      <c r="OLP53" s="20"/>
      <c r="OLQ53" s="20"/>
      <c r="OLR53" s="20"/>
      <c r="OLS53" s="20"/>
      <c r="OLT53" s="20"/>
      <c r="OLU53" s="20"/>
      <c r="OLV53" s="20"/>
      <c r="OLW53" s="20"/>
      <c r="OLX53" s="20"/>
      <c r="OLY53" s="20"/>
      <c r="OLZ53" s="20"/>
      <c r="OMA53" s="20"/>
      <c r="OMB53" s="20"/>
      <c r="OMC53" s="20"/>
      <c r="OMD53" s="20"/>
      <c r="OME53" s="20"/>
      <c r="OMF53" s="20"/>
      <c r="OMG53" s="20"/>
      <c r="OMH53" s="20"/>
      <c r="OMI53" s="20"/>
      <c r="OMJ53" s="20"/>
      <c r="OMK53" s="20"/>
      <c r="OML53" s="20"/>
      <c r="OMM53" s="20"/>
      <c r="OMN53" s="20"/>
      <c r="OMO53" s="20"/>
      <c r="OMP53" s="20"/>
      <c r="OMQ53" s="20"/>
      <c r="OMR53" s="20"/>
      <c r="OMS53" s="20"/>
      <c r="OMT53" s="20"/>
      <c r="OMU53" s="20"/>
      <c r="OMV53" s="20"/>
      <c r="OMW53" s="20"/>
      <c r="OMX53" s="20"/>
      <c r="OMY53" s="20"/>
      <c r="OMZ53" s="20"/>
      <c r="ONA53" s="20"/>
      <c r="ONB53" s="20"/>
      <c r="ONC53" s="20"/>
      <c r="OND53" s="20"/>
      <c r="ONE53" s="20"/>
      <c r="ONF53" s="20"/>
      <c r="ONG53" s="20"/>
      <c r="ONH53" s="20"/>
      <c r="ONI53" s="20"/>
      <c r="ONJ53" s="20"/>
      <c r="ONK53" s="20"/>
      <c r="ONL53" s="20"/>
      <c r="ONM53" s="20"/>
      <c r="ONN53" s="20"/>
      <c r="ONO53" s="20"/>
      <c r="ONP53" s="20"/>
      <c r="ONQ53" s="20"/>
      <c r="ONR53" s="20"/>
      <c r="ONS53" s="20"/>
      <c r="ONT53" s="20"/>
      <c r="ONU53" s="20"/>
      <c r="ONV53" s="20"/>
      <c r="ONW53" s="20"/>
      <c r="ONX53" s="20"/>
      <c r="ONY53" s="20"/>
      <c r="ONZ53" s="20"/>
      <c r="OOA53" s="20"/>
      <c r="OOB53" s="20"/>
      <c r="OOC53" s="20"/>
      <c r="OOD53" s="20"/>
      <c r="OOE53" s="20"/>
      <c r="OOF53" s="20"/>
      <c r="OOG53" s="20"/>
      <c r="OOH53" s="20"/>
      <c r="OOI53" s="20"/>
      <c r="OOJ53" s="20"/>
      <c r="OOK53" s="20"/>
      <c r="OOL53" s="20"/>
      <c r="OOM53" s="20"/>
      <c r="OON53" s="20"/>
      <c r="OOO53" s="20"/>
      <c r="OOP53" s="20"/>
      <c r="OOQ53" s="20"/>
      <c r="OOR53" s="20"/>
      <c r="OOS53" s="20"/>
      <c r="OOT53" s="20"/>
      <c r="OOU53" s="20"/>
      <c r="OOV53" s="20"/>
      <c r="OOW53" s="20"/>
      <c r="OOX53" s="20"/>
      <c r="OOY53" s="20"/>
      <c r="OOZ53" s="20"/>
      <c r="OPA53" s="20"/>
      <c r="OPB53" s="20"/>
      <c r="OPC53" s="20"/>
      <c r="OPD53" s="20"/>
      <c r="OPE53" s="20"/>
      <c r="OPF53" s="20"/>
      <c r="OPG53" s="20"/>
      <c r="OPH53" s="20"/>
      <c r="OPI53" s="20"/>
      <c r="OPJ53" s="20"/>
      <c r="OPK53" s="20"/>
      <c r="OPL53" s="20"/>
      <c r="OPM53" s="20"/>
      <c r="OPN53" s="20"/>
      <c r="OPO53" s="20"/>
      <c r="OPP53" s="20"/>
      <c r="OPQ53" s="20"/>
      <c r="OPR53" s="20"/>
      <c r="OPS53" s="20"/>
      <c r="OPT53" s="20"/>
      <c r="OPU53" s="20"/>
      <c r="OPV53" s="20"/>
      <c r="OPW53" s="20"/>
      <c r="OPX53" s="20"/>
      <c r="OPY53" s="20"/>
      <c r="OPZ53" s="20"/>
      <c r="OQA53" s="20"/>
      <c r="OQB53" s="20"/>
      <c r="OQC53" s="20"/>
      <c r="OQD53" s="20"/>
      <c r="OQE53" s="20"/>
      <c r="OQF53" s="20"/>
      <c r="OQG53" s="20"/>
      <c r="OQH53" s="20"/>
      <c r="OQI53" s="20"/>
      <c r="OQJ53" s="20"/>
      <c r="OQK53" s="20"/>
      <c r="OQL53" s="20"/>
      <c r="OQM53" s="20"/>
      <c r="OQN53" s="20"/>
      <c r="OQO53" s="20"/>
      <c r="OQP53" s="20"/>
      <c r="OQQ53" s="20"/>
      <c r="OQR53" s="20"/>
      <c r="OQS53" s="20"/>
      <c r="OQT53" s="20"/>
      <c r="OQU53" s="20"/>
      <c r="OQV53" s="20"/>
      <c r="OQW53" s="20"/>
      <c r="OQX53" s="20"/>
      <c r="OQY53" s="20"/>
      <c r="OQZ53" s="20"/>
      <c r="ORA53" s="20"/>
      <c r="ORB53" s="20"/>
      <c r="ORC53" s="20"/>
      <c r="ORD53" s="20"/>
      <c r="ORE53" s="20"/>
      <c r="ORF53" s="20"/>
      <c r="ORG53" s="20"/>
      <c r="ORH53" s="20"/>
      <c r="ORI53" s="20"/>
      <c r="ORJ53" s="20"/>
      <c r="ORK53" s="20"/>
      <c r="ORL53" s="20"/>
      <c r="ORM53" s="20"/>
      <c r="ORN53" s="20"/>
      <c r="ORO53" s="20"/>
      <c r="ORP53" s="20"/>
      <c r="ORQ53" s="20"/>
      <c r="ORR53" s="20"/>
      <c r="ORS53" s="20"/>
      <c r="ORT53" s="20"/>
      <c r="ORU53" s="20"/>
      <c r="ORV53" s="20"/>
      <c r="ORW53" s="20"/>
      <c r="ORX53" s="20"/>
      <c r="ORY53" s="20"/>
      <c r="ORZ53" s="20"/>
      <c r="OSA53" s="20"/>
      <c r="OSB53" s="20"/>
      <c r="OSC53" s="20"/>
      <c r="OSD53" s="20"/>
      <c r="OSE53" s="20"/>
      <c r="OSF53" s="20"/>
      <c r="OSG53" s="20"/>
      <c r="OSH53" s="20"/>
      <c r="OSI53" s="20"/>
      <c r="OSJ53" s="20"/>
      <c r="OSK53" s="20"/>
      <c r="OSL53" s="20"/>
      <c r="OSM53" s="20"/>
      <c r="OSN53" s="20"/>
      <c r="OSO53" s="20"/>
      <c r="OSP53" s="20"/>
      <c r="OSQ53" s="20"/>
      <c r="OSR53" s="20"/>
      <c r="OSS53" s="20"/>
      <c r="OST53" s="20"/>
      <c r="OSU53" s="20"/>
      <c r="OSV53" s="20"/>
      <c r="OSW53" s="20"/>
      <c r="OSX53" s="20"/>
      <c r="OSY53" s="20"/>
      <c r="OSZ53" s="20"/>
      <c r="OTA53" s="20"/>
      <c r="OTB53" s="20"/>
      <c r="OTC53" s="20"/>
      <c r="OTD53" s="20"/>
      <c r="OTE53" s="20"/>
      <c r="OTF53" s="20"/>
      <c r="OTG53" s="20"/>
      <c r="OTH53" s="20"/>
      <c r="OTI53" s="20"/>
      <c r="OTJ53" s="20"/>
      <c r="OTK53" s="20"/>
      <c r="OTL53" s="20"/>
      <c r="OTM53" s="20"/>
      <c r="OTN53" s="20"/>
      <c r="OTO53" s="20"/>
      <c r="OTP53" s="20"/>
      <c r="OTQ53" s="20"/>
      <c r="OTR53" s="20"/>
      <c r="OTS53" s="20"/>
      <c r="OTT53" s="20"/>
      <c r="OTU53" s="20"/>
      <c r="OTV53" s="20"/>
      <c r="OTW53" s="20"/>
      <c r="OTX53" s="20"/>
      <c r="OTY53" s="20"/>
      <c r="OTZ53" s="20"/>
      <c r="OUA53" s="20"/>
      <c r="OUB53" s="20"/>
      <c r="OUC53" s="20"/>
      <c r="OUD53" s="20"/>
      <c r="OUE53" s="20"/>
      <c r="OUF53" s="20"/>
      <c r="OUG53" s="20"/>
      <c r="OUH53" s="20"/>
      <c r="OUI53" s="20"/>
      <c r="OUJ53" s="20"/>
      <c r="OUK53" s="20"/>
      <c r="OUL53" s="20"/>
      <c r="OUM53" s="20"/>
      <c r="OUN53" s="20"/>
      <c r="OUO53" s="20"/>
      <c r="OUP53" s="20"/>
      <c r="OUQ53" s="20"/>
      <c r="OUR53" s="20"/>
      <c r="OUS53" s="20"/>
      <c r="OUT53" s="20"/>
      <c r="OUU53" s="20"/>
      <c r="OUV53" s="20"/>
      <c r="OUW53" s="20"/>
      <c r="OUX53" s="20"/>
      <c r="OUY53" s="20"/>
      <c r="OUZ53" s="20"/>
      <c r="OVA53" s="20"/>
      <c r="OVB53" s="20"/>
      <c r="OVC53" s="20"/>
      <c r="OVD53" s="20"/>
      <c r="OVE53" s="20"/>
      <c r="OVF53" s="20"/>
      <c r="OVG53" s="20"/>
      <c r="OVH53" s="20"/>
      <c r="OVI53" s="20"/>
      <c r="OVJ53" s="20"/>
      <c r="OVK53" s="20"/>
      <c r="OVL53" s="20"/>
      <c r="OVM53" s="20"/>
      <c r="OVN53" s="20"/>
      <c r="OVO53" s="20"/>
      <c r="OVP53" s="20"/>
      <c r="OVQ53" s="20"/>
      <c r="OVR53" s="20"/>
      <c r="OVS53" s="20"/>
      <c r="OVT53" s="20"/>
      <c r="OVU53" s="20"/>
      <c r="OVV53" s="20"/>
      <c r="OVW53" s="20"/>
      <c r="OVX53" s="20"/>
      <c r="OVY53" s="20"/>
      <c r="OVZ53" s="20"/>
      <c r="OWA53" s="20"/>
      <c r="OWB53" s="20"/>
      <c r="OWC53" s="20"/>
      <c r="OWD53" s="20"/>
      <c r="OWE53" s="20"/>
      <c r="OWF53" s="20"/>
      <c r="OWG53" s="20"/>
      <c r="OWH53" s="20"/>
      <c r="OWI53" s="20"/>
      <c r="OWJ53" s="20"/>
      <c r="OWK53" s="20"/>
      <c r="OWL53" s="20"/>
      <c r="OWM53" s="20"/>
      <c r="OWN53" s="20"/>
      <c r="OWO53" s="20"/>
      <c r="OWP53" s="20"/>
      <c r="OWQ53" s="20"/>
      <c r="OWR53" s="20"/>
      <c r="OWS53" s="20"/>
      <c r="OWT53" s="20"/>
      <c r="OWU53" s="20"/>
      <c r="OWV53" s="20"/>
      <c r="OWW53" s="20"/>
      <c r="OWX53" s="20"/>
      <c r="OWY53" s="20"/>
      <c r="OWZ53" s="20"/>
      <c r="OXA53" s="20"/>
      <c r="OXB53" s="20"/>
      <c r="OXC53" s="20"/>
      <c r="OXD53" s="20"/>
      <c r="OXE53" s="20"/>
      <c r="OXF53" s="20"/>
      <c r="OXG53" s="20"/>
      <c r="OXH53" s="20"/>
      <c r="OXI53" s="20"/>
      <c r="OXJ53" s="20"/>
      <c r="OXK53" s="20"/>
      <c r="OXL53" s="20"/>
      <c r="OXM53" s="20"/>
      <c r="OXN53" s="20"/>
      <c r="OXO53" s="20"/>
      <c r="OXP53" s="20"/>
      <c r="OXQ53" s="20"/>
      <c r="OXR53" s="20"/>
      <c r="OXS53" s="20"/>
      <c r="OXT53" s="20"/>
      <c r="OXU53" s="20"/>
      <c r="OXV53" s="20"/>
      <c r="OXW53" s="20"/>
      <c r="OXX53" s="20"/>
      <c r="OXY53" s="20"/>
      <c r="OXZ53" s="20"/>
      <c r="OYA53" s="20"/>
      <c r="OYB53" s="20"/>
      <c r="OYC53" s="20"/>
      <c r="OYD53" s="20"/>
      <c r="OYE53" s="20"/>
      <c r="OYF53" s="20"/>
      <c r="OYG53" s="20"/>
      <c r="OYH53" s="20"/>
      <c r="OYI53" s="20"/>
      <c r="OYJ53" s="20"/>
      <c r="OYK53" s="20"/>
      <c r="OYL53" s="20"/>
      <c r="OYM53" s="20"/>
      <c r="OYN53" s="20"/>
      <c r="OYO53" s="20"/>
      <c r="OYP53" s="20"/>
      <c r="OYQ53" s="20"/>
      <c r="OYR53" s="20"/>
      <c r="OYS53" s="20"/>
      <c r="OYT53" s="20"/>
      <c r="OYU53" s="20"/>
      <c r="OYV53" s="20"/>
      <c r="OYW53" s="20"/>
      <c r="OYX53" s="20"/>
      <c r="OYY53" s="20"/>
      <c r="OYZ53" s="20"/>
      <c r="OZA53" s="20"/>
      <c r="OZB53" s="20"/>
      <c r="OZC53" s="20"/>
      <c r="OZD53" s="20"/>
      <c r="OZE53" s="20"/>
      <c r="OZF53" s="20"/>
      <c r="OZG53" s="20"/>
      <c r="OZH53" s="20"/>
      <c r="OZI53" s="20"/>
      <c r="OZJ53" s="20"/>
      <c r="OZK53" s="20"/>
      <c r="OZL53" s="20"/>
      <c r="OZM53" s="20"/>
      <c r="OZN53" s="20"/>
      <c r="OZO53" s="20"/>
      <c r="OZP53" s="20"/>
      <c r="OZQ53" s="20"/>
      <c r="OZR53" s="20"/>
      <c r="OZS53" s="20"/>
      <c r="OZT53" s="20"/>
      <c r="OZU53" s="20"/>
      <c r="OZV53" s="20"/>
      <c r="OZW53" s="20"/>
      <c r="OZX53" s="20"/>
      <c r="OZY53" s="20"/>
      <c r="OZZ53" s="20"/>
      <c r="PAA53" s="20"/>
      <c r="PAB53" s="20"/>
      <c r="PAC53" s="20"/>
      <c r="PAD53" s="20"/>
      <c r="PAE53" s="20"/>
      <c r="PAF53" s="20"/>
      <c r="PAG53" s="20"/>
      <c r="PAH53" s="20"/>
      <c r="PAI53" s="20"/>
      <c r="PAJ53" s="20"/>
      <c r="PAK53" s="20"/>
      <c r="PAL53" s="20"/>
      <c r="PAM53" s="20"/>
      <c r="PAN53" s="20"/>
      <c r="PAO53" s="20"/>
      <c r="PAP53" s="20"/>
      <c r="PAQ53" s="20"/>
      <c r="PAR53" s="20"/>
      <c r="PAS53" s="20"/>
      <c r="PAT53" s="20"/>
      <c r="PAU53" s="20"/>
      <c r="PAV53" s="20"/>
      <c r="PAW53" s="20"/>
      <c r="PAX53" s="20"/>
      <c r="PAY53" s="20"/>
      <c r="PAZ53" s="20"/>
      <c r="PBA53" s="20"/>
      <c r="PBB53" s="20"/>
      <c r="PBC53" s="20"/>
      <c r="PBD53" s="20"/>
      <c r="PBE53" s="20"/>
      <c r="PBF53" s="20"/>
      <c r="PBG53" s="20"/>
      <c r="PBH53" s="20"/>
      <c r="PBI53" s="20"/>
      <c r="PBJ53" s="20"/>
      <c r="PBK53" s="20"/>
      <c r="PBL53" s="20"/>
      <c r="PBM53" s="20"/>
      <c r="PBN53" s="20"/>
      <c r="PBO53" s="20"/>
      <c r="PBP53" s="20"/>
      <c r="PBQ53" s="20"/>
      <c r="PBR53" s="20"/>
      <c r="PBS53" s="20"/>
      <c r="PBT53" s="20"/>
      <c r="PBU53" s="20"/>
      <c r="PBV53" s="20"/>
      <c r="PBW53" s="20"/>
      <c r="PBX53" s="20"/>
      <c r="PBY53" s="20"/>
      <c r="PBZ53" s="20"/>
      <c r="PCA53" s="20"/>
      <c r="PCB53" s="20"/>
      <c r="PCC53" s="20"/>
      <c r="PCD53" s="20"/>
      <c r="PCE53" s="20"/>
      <c r="PCF53" s="20"/>
      <c r="PCG53" s="20"/>
      <c r="PCH53" s="20"/>
      <c r="PCI53" s="20"/>
      <c r="PCJ53" s="20"/>
      <c r="PCK53" s="20"/>
      <c r="PCL53" s="20"/>
      <c r="PCM53" s="20"/>
      <c r="PCN53" s="20"/>
      <c r="PCO53" s="20"/>
      <c r="PCP53" s="20"/>
      <c r="PCQ53" s="20"/>
      <c r="PCR53" s="20"/>
      <c r="PCS53" s="20"/>
      <c r="PCT53" s="20"/>
      <c r="PCU53" s="20"/>
      <c r="PCV53" s="20"/>
      <c r="PCW53" s="20"/>
      <c r="PCX53" s="20"/>
      <c r="PCY53" s="20"/>
      <c r="PCZ53" s="20"/>
      <c r="PDA53" s="20"/>
      <c r="PDB53" s="20"/>
      <c r="PDC53" s="20"/>
      <c r="PDD53" s="20"/>
      <c r="PDE53" s="20"/>
      <c r="PDF53" s="20"/>
      <c r="PDG53" s="20"/>
      <c r="PDH53" s="20"/>
      <c r="PDI53" s="20"/>
      <c r="PDJ53" s="20"/>
      <c r="PDK53" s="20"/>
      <c r="PDL53" s="20"/>
      <c r="PDM53" s="20"/>
      <c r="PDN53" s="20"/>
      <c r="PDO53" s="20"/>
      <c r="PDP53" s="20"/>
      <c r="PDQ53" s="20"/>
      <c r="PDR53" s="20"/>
      <c r="PDS53" s="20"/>
      <c r="PDT53" s="20"/>
      <c r="PDU53" s="20"/>
      <c r="PDV53" s="20"/>
      <c r="PDW53" s="20"/>
      <c r="PDX53" s="20"/>
      <c r="PDY53" s="20"/>
      <c r="PDZ53" s="20"/>
      <c r="PEA53" s="20"/>
      <c r="PEB53" s="20"/>
      <c r="PEC53" s="20"/>
      <c r="PED53" s="20"/>
      <c r="PEE53" s="20"/>
      <c r="PEF53" s="20"/>
      <c r="PEG53" s="20"/>
      <c r="PEH53" s="20"/>
      <c r="PEI53" s="20"/>
      <c r="PEJ53" s="20"/>
      <c r="PEK53" s="20"/>
      <c r="PEL53" s="20"/>
      <c r="PEM53" s="20"/>
      <c r="PEN53" s="20"/>
      <c r="PEO53" s="20"/>
      <c r="PEP53" s="20"/>
      <c r="PEQ53" s="20"/>
      <c r="PER53" s="20"/>
      <c r="PES53" s="20"/>
      <c r="PET53" s="20"/>
      <c r="PEU53" s="20"/>
      <c r="PEV53" s="20"/>
      <c r="PEW53" s="20"/>
      <c r="PEX53" s="20"/>
      <c r="PEY53" s="20"/>
      <c r="PEZ53" s="20"/>
      <c r="PFA53" s="20"/>
      <c r="PFB53" s="20"/>
      <c r="PFC53" s="20"/>
      <c r="PFD53" s="20"/>
      <c r="PFE53" s="20"/>
      <c r="PFF53" s="20"/>
      <c r="PFG53" s="20"/>
      <c r="PFH53" s="20"/>
      <c r="PFI53" s="20"/>
      <c r="PFJ53" s="20"/>
      <c r="PFK53" s="20"/>
      <c r="PFL53" s="20"/>
      <c r="PFM53" s="20"/>
      <c r="PFN53" s="20"/>
      <c r="PFO53" s="20"/>
      <c r="PFP53" s="20"/>
      <c r="PFQ53" s="20"/>
      <c r="PFR53" s="20"/>
      <c r="PFS53" s="20"/>
      <c r="PFT53" s="20"/>
      <c r="PFU53" s="20"/>
      <c r="PFV53" s="20"/>
      <c r="PFW53" s="20"/>
      <c r="PFX53" s="20"/>
      <c r="PFY53" s="20"/>
      <c r="PFZ53" s="20"/>
      <c r="PGA53" s="20"/>
      <c r="PGB53" s="20"/>
      <c r="PGC53" s="20"/>
      <c r="PGD53" s="20"/>
      <c r="PGE53" s="20"/>
      <c r="PGF53" s="20"/>
      <c r="PGG53" s="20"/>
      <c r="PGH53" s="20"/>
      <c r="PGI53" s="20"/>
      <c r="PGJ53" s="20"/>
      <c r="PGK53" s="20"/>
      <c r="PGL53" s="20"/>
      <c r="PGM53" s="20"/>
      <c r="PGN53" s="20"/>
      <c r="PGO53" s="20"/>
      <c r="PGP53" s="20"/>
      <c r="PGQ53" s="20"/>
      <c r="PGR53" s="20"/>
      <c r="PGS53" s="20"/>
      <c r="PGT53" s="20"/>
      <c r="PGU53" s="20"/>
      <c r="PGV53" s="20"/>
      <c r="PGW53" s="20"/>
      <c r="PGX53" s="20"/>
      <c r="PGY53" s="20"/>
      <c r="PGZ53" s="20"/>
      <c r="PHA53" s="20"/>
      <c r="PHB53" s="20"/>
      <c r="PHC53" s="20"/>
      <c r="PHD53" s="20"/>
      <c r="PHE53" s="20"/>
      <c r="PHF53" s="20"/>
      <c r="PHG53" s="20"/>
      <c r="PHH53" s="20"/>
      <c r="PHI53" s="20"/>
      <c r="PHJ53" s="20"/>
      <c r="PHK53" s="20"/>
      <c r="PHL53" s="20"/>
      <c r="PHM53" s="20"/>
      <c r="PHN53" s="20"/>
      <c r="PHO53" s="20"/>
      <c r="PHP53" s="20"/>
      <c r="PHQ53" s="20"/>
      <c r="PHR53" s="20"/>
      <c r="PHS53" s="20"/>
      <c r="PHT53" s="20"/>
      <c r="PHU53" s="20"/>
      <c r="PHV53" s="20"/>
      <c r="PHW53" s="20"/>
      <c r="PHX53" s="20"/>
      <c r="PHY53" s="20"/>
      <c r="PHZ53" s="20"/>
      <c r="PIA53" s="20"/>
      <c r="PIB53" s="20"/>
      <c r="PIC53" s="20"/>
      <c r="PID53" s="20"/>
      <c r="PIE53" s="20"/>
      <c r="PIF53" s="20"/>
      <c r="PIG53" s="20"/>
      <c r="PIH53" s="20"/>
      <c r="PII53" s="20"/>
      <c r="PIJ53" s="20"/>
      <c r="PIK53" s="20"/>
      <c r="PIL53" s="20"/>
      <c r="PIM53" s="20"/>
      <c r="PIN53" s="20"/>
      <c r="PIO53" s="20"/>
      <c r="PIP53" s="20"/>
      <c r="PIQ53" s="20"/>
      <c r="PIR53" s="20"/>
      <c r="PIS53" s="20"/>
      <c r="PIT53" s="20"/>
      <c r="PIU53" s="20"/>
      <c r="PIV53" s="20"/>
      <c r="PIW53" s="20"/>
      <c r="PIX53" s="20"/>
      <c r="PIY53" s="20"/>
      <c r="PIZ53" s="20"/>
      <c r="PJA53" s="20"/>
      <c r="PJB53" s="20"/>
      <c r="PJC53" s="20"/>
      <c r="PJD53" s="20"/>
      <c r="PJE53" s="20"/>
      <c r="PJF53" s="20"/>
      <c r="PJG53" s="20"/>
      <c r="PJH53" s="20"/>
      <c r="PJI53" s="20"/>
      <c r="PJJ53" s="20"/>
      <c r="PJK53" s="20"/>
      <c r="PJL53" s="20"/>
      <c r="PJM53" s="20"/>
      <c r="PJN53" s="20"/>
      <c r="PJO53" s="20"/>
      <c r="PJP53" s="20"/>
      <c r="PJQ53" s="20"/>
      <c r="PJR53" s="20"/>
      <c r="PJS53" s="20"/>
      <c r="PJT53" s="20"/>
      <c r="PJU53" s="20"/>
      <c r="PJV53" s="20"/>
      <c r="PJW53" s="20"/>
      <c r="PJX53" s="20"/>
      <c r="PJY53" s="20"/>
      <c r="PJZ53" s="20"/>
      <c r="PKA53" s="20"/>
      <c r="PKB53" s="20"/>
      <c r="PKC53" s="20"/>
      <c r="PKD53" s="20"/>
      <c r="PKE53" s="20"/>
      <c r="PKF53" s="20"/>
      <c r="PKG53" s="20"/>
      <c r="PKH53" s="20"/>
      <c r="PKI53" s="20"/>
      <c r="PKJ53" s="20"/>
      <c r="PKK53" s="20"/>
      <c r="PKL53" s="20"/>
      <c r="PKM53" s="20"/>
      <c r="PKN53" s="20"/>
      <c r="PKO53" s="20"/>
      <c r="PKP53" s="20"/>
      <c r="PKQ53" s="20"/>
      <c r="PKR53" s="20"/>
      <c r="PKS53" s="20"/>
      <c r="PKT53" s="20"/>
      <c r="PKU53" s="20"/>
      <c r="PKV53" s="20"/>
      <c r="PKW53" s="20"/>
      <c r="PKX53" s="20"/>
      <c r="PKY53" s="20"/>
      <c r="PKZ53" s="20"/>
      <c r="PLA53" s="20"/>
      <c r="PLB53" s="20"/>
      <c r="PLC53" s="20"/>
      <c r="PLD53" s="20"/>
      <c r="PLE53" s="20"/>
      <c r="PLF53" s="20"/>
      <c r="PLG53" s="20"/>
      <c r="PLH53" s="20"/>
      <c r="PLI53" s="20"/>
      <c r="PLJ53" s="20"/>
      <c r="PLK53" s="20"/>
      <c r="PLL53" s="20"/>
      <c r="PLM53" s="20"/>
      <c r="PLN53" s="20"/>
      <c r="PLO53" s="20"/>
      <c r="PLP53" s="20"/>
      <c r="PLQ53" s="20"/>
      <c r="PLR53" s="20"/>
      <c r="PLS53" s="20"/>
      <c r="PLT53" s="20"/>
      <c r="PLU53" s="20"/>
      <c r="PLV53" s="20"/>
      <c r="PLW53" s="20"/>
      <c r="PLX53" s="20"/>
      <c r="PLY53" s="20"/>
      <c r="PLZ53" s="20"/>
      <c r="PMA53" s="20"/>
      <c r="PMB53" s="20"/>
      <c r="PMC53" s="20"/>
      <c r="PMD53" s="20"/>
      <c r="PME53" s="20"/>
      <c r="PMF53" s="20"/>
      <c r="PMG53" s="20"/>
      <c r="PMH53" s="20"/>
      <c r="PMI53" s="20"/>
      <c r="PMJ53" s="20"/>
      <c r="PMK53" s="20"/>
      <c r="PML53" s="20"/>
      <c r="PMM53" s="20"/>
      <c r="PMN53" s="20"/>
      <c r="PMO53" s="20"/>
      <c r="PMP53" s="20"/>
      <c r="PMQ53" s="20"/>
      <c r="PMR53" s="20"/>
      <c r="PMS53" s="20"/>
      <c r="PMT53" s="20"/>
      <c r="PMU53" s="20"/>
      <c r="PMV53" s="20"/>
      <c r="PMW53" s="20"/>
      <c r="PMX53" s="20"/>
      <c r="PMY53" s="20"/>
      <c r="PMZ53" s="20"/>
      <c r="PNA53" s="20"/>
      <c r="PNB53" s="20"/>
      <c r="PNC53" s="20"/>
      <c r="PND53" s="20"/>
      <c r="PNE53" s="20"/>
      <c r="PNF53" s="20"/>
      <c r="PNG53" s="20"/>
      <c r="PNH53" s="20"/>
      <c r="PNI53" s="20"/>
      <c r="PNJ53" s="20"/>
      <c r="PNK53" s="20"/>
      <c r="PNL53" s="20"/>
      <c r="PNM53" s="20"/>
      <c r="PNN53" s="20"/>
      <c r="PNO53" s="20"/>
      <c r="PNP53" s="20"/>
      <c r="PNQ53" s="20"/>
      <c r="PNR53" s="20"/>
      <c r="PNS53" s="20"/>
      <c r="PNT53" s="20"/>
      <c r="PNU53" s="20"/>
      <c r="PNV53" s="20"/>
      <c r="PNW53" s="20"/>
      <c r="PNX53" s="20"/>
      <c r="PNY53" s="20"/>
      <c r="PNZ53" s="20"/>
      <c r="POA53" s="20"/>
      <c r="POB53" s="20"/>
      <c r="POC53" s="20"/>
      <c r="POD53" s="20"/>
      <c r="POE53" s="20"/>
      <c r="POF53" s="20"/>
      <c r="POG53" s="20"/>
      <c r="POH53" s="20"/>
      <c r="POI53" s="20"/>
      <c r="POJ53" s="20"/>
      <c r="POK53" s="20"/>
      <c r="POL53" s="20"/>
      <c r="POM53" s="20"/>
      <c r="PON53" s="20"/>
      <c r="POO53" s="20"/>
      <c r="POP53" s="20"/>
      <c r="POQ53" s="20"/>
      <c r="POR53" s="20"/>
      <c r="POS53" s="20"/>
      <c r="POT53" s="20"/>
      <c r="POU53" s="20"/>
      <c r="POV53" s="20"/>
      <c r="POW53" s="20"/>
      <c r="POX53" s="20"/>
      <c r="POY53" s="20"/>
      <c r="POZ53" s="20"/>
      <c r="PPA53" s="20"/>
      <c r="PPB53" s="20"/>
      <c r="PPC53" s="20"/>
      <c r="PPD53" s="20"/>
      <c r="PPE53" s="20"/>
      <c r="PPF53" s="20"/>
      <c r="PPG53" s="20"/>
      <c r="PPH53" s="20"/>
      <c r="PPI53" s="20"/>
      <c r="PPJ53" s="20"/>
      <c r="PPK53" s="20"/>
      <c r="PPL53" s="20"/>
      <c r="PPM53" s="20"/>
      <c r="PPN53" s="20"/>
      <c r="PPO53" s="20"/>
      <c r="PPP53" s="20"/>
      <c r="PPQ53" s="20"/>
      <c r="PPR53" s="20"/>
      <c r="PPS53" s="20"/>
      <c r="PPT53" s="20"/>
      <c r="PPU53" s="20"/>
      <c r="PPV53" s="20"/>
      <c r="PPW53" s="20"/>
      <c r="PPX53" s="20"/>
      <c r="PPY53" s="20"/>
      <c r="PPZ53" s="20"/>
      <c r="PQA53" s="20"/>
      <c r="PQB53" s="20"/>
      <c r="PQC53" s="20"/>
      <c r="PQD53" s="20"/>
      <c r="PQE53" s="20"/>
      <c r="PQF53" s="20"/>
      <c r="PQG53" s="20"/>
      <c r="PQH53" s="20"/>
      <c r="PQI53" s="20"/>
      <c r="PQJ53" s="20"/>
      <c r="PQK53" s="20"/>
      <c r="PQL53" s="20"/>
      <c r="PQM53" s="20"/>
      <c r="PQN53" s="20"/>
      <c r="PQO53" s="20"/>
      <c r="PQP53" s="20"/>
      <c r="PQQ53" s="20"/>
      <c r="PQR53" s="20"/>
      <c r="PQS53" s="20"/>
      <c r="PQT53" s="20"/>
      <c r="PQU53" s="20"/>
      <c r="PQV53" s="20"/>
      <c r="PQW53" s="20"/>
      <c r="PQX53" s="20"/>
      <c r="PQY53" s="20"/>
      <c r="PQZ53" s="20"/>
      <c r="PRA53" s="20"/>
      <c r="PRB53" s="20"/>
      <c r="PRC53" s="20"/>
      <c r="PRD53" s="20"/>
      <c r="PRE53" s="20"/>
      <c r="PRF53" s="20"/>
      <c r="PRG53" s="20"/>
      <c r="PRH53" s="20"/>
      <c r="PRI53" s="20"/>
      <c r="PRJ53" s="20"/>
      <c r="PRK53" s="20"/>
      <c r="PRL53" s="20"/>
      <c r="PRM53" s="20"/>
      <c r="PRN53" s="20"/>
      <c r="PRO53" s="20"/>
      <c r="PRP53" s="20"/>
      <c r="PRQ53" s="20"/>
      <c r="PRR53" s="20"/>
      <c r="PRS53" s="20"/>
      <c r="PRT53" s="20"/>
      <c r="PRU53" s="20"/>
      <c r="PRV53" s="20"/>
      <c r="PRW53" s="20"/>
      <c r="PRX53" s="20"/>
      <c r="PRY53" s="20"/>
      <c r="PRZ53" s="20"/>
      <c r="PSA53" s="20"/>
      <c r="PSB53" s="20"/>
      <c r="PSC53" s="20"/>
      <c r="PSD53" s="20"/>
      <c r="PSE53" s="20"/>
      <c r="PSF53" s="20"/>
      <c r="PSG53" s="20"/>
      <c r="PSH53" s="20"/>
      <c r="PSI53" s="20"/>
      <c r="PSJ53" s="20"/>
      <c r="PSK53" s="20"/>
      <c r="PSL53" s="20"/>
      <c r="PSM53" s="20"/>
      <c r="PSN53" s="20"/>
      <c r="PSO53" s="20"/>
      <c r="PSP53" s="20"/>
      <c r="PSQ53" s="20"/>
      <c r="PSR53" s="20"/>
      <c r="PSS53" s="20"/>
      <c r="PST53" s="20"/>
      <c r="PSU53" s="20"/>
      <c r="PSV53" s="20"/>
      <c r="PSW53" s="20"/>
      <c r="PSX53" s="20"/>
      <c r="PSY53" s="20"/>
      <c r="PSZ53" s="20"/>
      <c r="PTA53" s="20"/>
      <c r="PTB53" s="20"/>
      <c r="PTC53" s="20"/>
      <c r="PTD53" s="20"/>
      <c r="PTE53" s="20"/>
      <c r="PTF53" s="20"/>
      <c r="PTG53" s="20"/>
      <c r="PTH53" s="20"/>
      <c r="PTI53" s="20"/>
      <c r="PTJ53" s="20"/>
      <c r="PTK53" s="20"/>
      <c r="PTL53" s="20"/>
      <c r="PTM53" s="20"/>
      <c r="PTN53" s="20"/>
      <c r="PTO53" s="20"/>
      <c r="PTP53" s="20"/>
      <c r="PTQ53" s="20"/>
      <c r="PTR53" s="20"/>
      <c r="PTS53" s="20"/>
      <c r="PTT53" s="20"/>
      <c r="PTU53" s="20"/>
      <c r="PTV53" s="20"/>
      <c r="PTW53" s="20"/>
      <c r="PTX53" s="20"/>
      <c r="PTY53" s="20"/>
      <c r="PTZ53" s="20"/>
      <c r="PUA53" s="20"/>
      <c r="PUB53" s="20"/>
      <c r="PUC53" s="20"/>
      <c r="PUD53" s="20"/>
      <c r="PUE53" s="20"/>
      <c r="PUF53" s="20"/>
      <c r="PUG53" s="20"/>
      <c r="PUH53" s="20"/>
      <c r="PUI53" s="20"/>
      <c r="PUJ53" s="20"/>
      <c r="PUK53" s="20"/>
      <c r="PUL53" s="20"/>
      <c r="PUM53" s="20"/>
      <c r="PUN53" s="20"/>
      <c r="PUO53" s="20"/>
      <c r="PUP53" s="20"/>
      <c r="PUQ53" s="20"/>
      <c r="PUR53" s="20"/>
      <c r="PUS53" s="20"/>
      <c r="PUT53" s="20"/>
      <c r="PUU53" s="20"/>
      <c r="PUV53" s="20"/>
      <c r="PUW53" s="20"/>
      <c r="PUX53" s="20"/>
      <c r="PUY53" s="20"/>
      <c r="PUZ53" s="20"/>
      <c r="PVA53" s="20"/>
      <c r="PVB53" s="20"/>
      <c r="PVC53" s="20"/>
      <c r="PVD53" s="20"/>
      <c r="PVE53" s="20"/>
      <c r="PVF53" s="20"/>
      <c r="PVG53" s="20"/>
      <c r="PVH53" s="20"/>
      <c r="PVI53" s="20"/>
      <c r="PVJ53" s="20"/>
      <c r="PVK53" s="20"/>
      <c r="PVL53" s="20"/>
      <c r="PVM53" s="20"/>
      <c r="PVN53" s="20"/>
      <c r="PVO53" s="20"/>
      <c r="PVP53" s="20"/>
      <c r="PVQ53" s="20"/>
      <c r="PVR53" s="20"/>
      <c r="PVS53" s="20"/>
      <c r="PVT53" s="20"/>
      <c r="PVU53" s="20"/>
      <c r="PVV53" s="20"/>
      <c r="PVW53" s="20"/>
      <c r="PVX53" s="20"/>
      <c r="PVY53" s="20"/>
      <c r="PVZ53" s="20"/>
      <c r="PWA53" s="20"/>
      <c r="PWB53" s="20"/>
      <c r="PWC53" s="20"/>
      <c r="PWD53" s="20"/>
      <c r="PWE53" s="20"/>
      <c r="PWF53" s="20"/>
      <c r="PWG53" s="20"/>
      <c r="PWH53" s="20"/>
      <c r="PWI53" s="20"/>
      <c r="PWJ53" s="20"/>
      <c r="PWK53" s="20"/>
      <c r="PWL53" s="20"/>
      <c r="PWM53" s="20"/>
      <c r="PWN53" s="20"/>
      <c r="PWO53" s="20"/>
      <c r="PWP53" s="20"/>
      <c r="PWQ53" s="20"/>
      <c r="PWR53" s="20"/>
      <c r="PWS53" s="20"/>
      <c r="PWT53" s="20"/>
      <c r="PWU53" s="20"/>
      <c r="PWV53" s="20"/>
      <c r="PWW53" s="20"/>
      <c r="PWX53" s="20"/>
      <c r="PWY53" s="20"/>
      <c r="PWZ53" s="20"/>
      <c r="PXA53" s="20"/>
      <c r="PXB53" s="20"/>
      <c r="PXC53" s="20"/>
      <c r="PXD53" s="20"/>
      <c r="PXE53" s="20"/>
      <c r="PXF53" s="20"/>
      <c r="PXG53" s="20"/>
      <c r="PXH53" s="20"/>
      <c r="PXI53" s="20"/>
      <c r="PXJ53" s="20"/>
      <c r="PXK53" s="20"/>
      <c r="PXL53" s="20"/>
      <c r="PXM53" s="20"/>
      <c r="PXN53" s="20"/>
      <c r="PXO53" s="20"/>
      <c r="PXP53" s="20"/>
      <c r="PXQ53" s="20"/>
      <c r="PXR53" s="20"/>
      <c r="PXS53" s="20"/>
      <c r="PXT53" s="20"/>
      <c r="PXU53" s="20"/>
      <c r="PXV53" s="20"/>
      <c r="PXW53" s="20"/>
      <c r="PXX53" s="20"/>
      <c r="PXY53" s="20"/>
      <c r="PXZ53" s="20"/>
      <c r="PYA53" s="20"/>
      <c r="PYB53" s="20"/>
      <c r="PYC53" s="20"/>
      <c r="PYD53" s="20"/>
      <c r="PYE53" s="20"/>
      <c r="PYF53" s="20"/>
      <c r="PYG53" s="20"/>
      <c r="PYH53" s="20"/>
      <c r="PYI53" s="20"/>
      <c r="PYJ53" s="20"/>
      <c r="PYK53" s="20"/>
      <c r="PYL53" s="20"/>
      <c r="PYM53" s="20"/>
      <c r="PYN53" s="20"/>
      <c r="PYO53" s="20"/>
      <c r="PYP53" s="20"/>
      <c r="PYQ53" s="20"/>
      <c r="PYR53" s="20"/>
      <c r="PYS53" s="20"/>
      <c r="PYT53" s="20"/>
      <c r="PYU53" s="20"/>
      <c r="PYV53" s="20"/>
      <c r="PYW53" s="20"/>
      <c r="PYX53" s="20"/>
      <c r="PYY53" s="20"/>
      <c r="PYZ53" s="20"/>
      <c r="PZA53" s="20"/>
      <c r="PZB53" s="20"/>
      <c r="PZC53" s="20"/>
      <c r="PZD53" s="20"/>
      <c r="PZE53" s="20"/>
      <c r="PZF53" s="20"/>
      <c r="PZG53" s="20"/>
      <c r="PZH53" s="20"/>
      <c r="PZI53" s="20"/>
      <c r="PZJ53" s="20"/>
      <c r="PZK53" s="20"/>
      <c r="PZL53" s="20"/>
      <c r="PZM53" s="20"/>
      <c r="PZN53" s="20"/>
      <c r="PZO53" s="20"/>
      <c r="PZP53" s="20"/>
      <c r="PZQ53" s="20"/>
      <c r="PZR53" s="20"/>
      <c r="PZS53" s="20"/>
      <c r="PZT53" s="20"/>
      <c r="PZU53" s="20"/>
      <c r="PZV53" s="20"/>
      <c r="PZW53" s="20"/>
      <c r="PZX53" s="20"/>
      <c r="PZY53" s="20"/>
      <c r="PZZ53" s="20"/>
      <c r="QAA53" s="20"/>
      <c r="QAB53" s="20"/>
      <c r="QAC53" s="20"/>
      <c r="QAD53" s="20"/>
      <c r="QAE53" s="20"/>
      <c r="QAF53" s="20"/>
      <c r="QAG53" s="20"/>
      <c r="QAH53" s="20"/>
      <c r="QAI53" s="20"/>
      <c r="QAJ53" s="20"/>
      <c r="QAK53" s="20"/>
      <c r="QAL53" s="20"/>
      <c r="QAM53" s="20"/>
      <c r="QAN53" s="20"/>
      <c r="QAO53" s="20"/>
      <c r="QAP53" s="20"/>
      <c r="QAQ53" s="20"/>
      <c r="QAR53" s="20"/>
      <c r="QAS53" s="20"/>
      <c r="QAT53" s="20"/>
      <c r="QAU53" s="20"/>
      <c r="QAV53" s="20"/>
      <c r="QAW53" s="20"/>
      <c r="QAX53" s="20"/>
      <c r="QAY53" s="20"/>
      <c r="QAZ53" s="20"/>
      <c r="QBA53" s="20"/>
      <c r="QBB53" s="20"/>
      <c r="QBC53" s="20"/>
      <c r="QBD53" s="20"/>
      <c r="QBE53" s="20"/>
      <c r="QBF53" s="20"/>
      <c r="QBG53" s="20"/>
      <c r="QBH53" s="20"/>
      <c r="QBI53" s="20"/>
      <c r="QBJ53" s="20"/>
      <c r="QBK53" s="20"/>
      <c r="QBL53" s="20"/>
      <c r="QBM53" s="20"/>
      <c r="QBN53" s="20"/>
      <c r="QBO53" s="20"/>
      <c r="QBP53" s="20"/>
      <c r="QBQ53" s="20"/>
      <c r="QBR53" s="20"/>
      <c r="QBS53" s="20"/>
      <c r="QBT53" s="20"/>
      <c r="QBU53" s="20"/>
      <c r="QBV53" s="20"/>
      <c r="QBW53" s="20"/>
      <c r="QBX53" s="20"/>
      <c r="QBY53" s="20"/>
      <c r="QBZ53" s="20"/>
      <c r="QCA53" s="20"/>
      <c r="QCB53" s="20"/>
      <c r="QCC53" s="20"/>
      <c r="QCD53" s="20"/>
      <c r="QCE53" s="20"/>
      <c r="QCF53" s="20"/>
      <c r="QCG53" s="20"/>
      <c r="QCH53" s="20"/>
      <c r="QCI53" s="20"/>
      <c r="QCJ53" s="20"/>
      <c r="QCK53" s="20"/>
      <c r="QCL53" s="20"/>
      <c r="QCM53" s="20"/>
      <c r="QCN53" s="20"/>
      <c r="QCO53" s="20"/>
      <c r="QCP53" s="20"/>
      <c r="QCQ53" s="20"/>
      <c r="QCR53" s="20"/>
      <c r="QCS53" s="20"/>
      <c r="QCT53" s="20"/>
      <c r="QCU53" s="20"/>
      <c r="QCV53" s="20"/>
      <c r="QCW53" s="20"/>
      <c r="QCX53" s="20"/>
      <c r="QCY53" s="20"/>
      <c r="QCZ53" s="20"/>
      <c r="QDA53" s="20"/>
      <c r="QDB53" s="20"/>
      <c r="QDC53" s="20"/>
      <c r="QDD53" s="20"/>
      <c r="QDE53" s="20"/>
      <c r="QDF53" s="20"/>
      <c r="QDG53" s="20"/>
      <c r="QDH53" s="20"/>
      <c r="QDI53" s="20"/>
      <c r="QDJ53" s="20"/>
      <c r="QDK53" s="20"/>
      <c r="QDL53" s="20"/>
      <c r="QDM53" s="20"/>
      <c r="QDN53" s="20"/>
      <c r="QDO53" s="20"/>
      <c r="QDP53" s="20"/>
      <c r="QDQ53" s="20"/>
      <c r="QDR53" s="20"/>
      <c r="QDS53" s="20"/>
      <c r="QDT53" s="20"/>
      <c r="QDU53" s="20"/>
      <c r="QDV53" s="20"/>
      <c r="QDW53" s="20"/>
      <c r="QDX53" s="20"/>
      <c r="QDY53" s="20"/>
      <c r="QDZ53" s="20"/>
      <c r="QEA53" s="20"/>
      <c r="QEB53" s="20"/>
      <c r="QEC53" s="20"/>
      <c r="QED53" s="20"/>
      <c r="QEE53" s="20"/>
      <c r="QEF53" s="20"/>
      <c r="QEG53" s="20"/>
      <c r="QEH53" s="20"/>
      <c r="QEI53" s="20"/>
      <c r="QEJ53" s="20"/>
      <c r="QEK53" s="20"/>
      <c r="QEL53" s="20"/>
      <c r="QEM53" s="20"/>
      <c r="QEN53" s="20"/>
      <c r="QEO53" s="20"/>
      <c r="QEP53" s="20"/>
      <c r="QEQ53" s="20"/>
      <c r="QER53" s="20"/>
      <c r="QES53" s="20"/>
      <c r="QET53" s="20"/>
      <c r="QEU53" s="20"/>
      <c r="QEV53" s="20"/>
      <c r="QEW53" s="20"/>
      <c r="QEX53" s="20"/>
      <c r="QEY53" s="20"/>
      <c r="QEZ53" s="20"/>
      <c r="QFA53" s="20"/>
      <c r="QFB53" s="20"/>
      <c r="QFC53" s="20"/>
      <c r="QFD53" s="20"/>
      <c r="QFE53" s="20"/>
      <c r="QFF53" s="20"/>
      <c r="QFG53" s="20"/>
      <c r="QFH53" s="20"/>
      <c r="QFI53" s="20"/>
      <c r="QFJ53" s="20"/>
      <c r="QFK53" s="20"/>
      <c r="QFL53" s="20"/>
      <c r="QFM53" s="20"/>
      <c r="QFN53" s="20"/>
      <c r="QFO53" s="20"/>
      <c r="QFP53" s="20"/>
      <c r="QFQ53" s="20"/>
      <c r="QFR53" s="20"/>
      <c r="QFS53" s="20"/>
      <c r="QFT53" s="20"/>
      <c r="QFU53" s="20"/>
      <c r="QFV53" s="20"/>
      <c r="QFW53" s="20"/>
      <c r="QFX53" s="20"/>
      <c r="QFY53" s="20"/>
      <c r="QFZ53" s="20"/>
      <c r="QGA53" s="20"/>
      <c r="QGB53" s="20"/>
      <c r="QGC53" s="20"/>
      <c r="QGD53" s="20"/>
      <c r="QGE53" s="20"/>
      <c r="QGF53" s="20"/>
      <c r="QGG53" s="20"/>
      <c r="QGH53" s="20"/>
      <c r="QGI53" s="20"/>
      <c r="QGJ53" s="20"/>
      <c r="QGK53" s="20"/>
      <c r="QGL53" s="20"/>
      <c r="QGM53" s="20"/>
      <c r="QGN53" s="20"/>
      <c r="QGO53" s="20"/>
      <c r="QGP53" s="20"/>
      <c r="QGQ53" s="20"/>
      <c r="QGR53" s="20"/>
      <c r="QGS53" s="20"/>
      <c r="QGT53" s="20"/>
      <c r="QGU53" s="20"/>
      <c r="QGV53" s="20"/>
      <c r="QGW53" s="20"/>
      <c r="QGX53" s="20"/>
      <c r="QGY53" s="20"/>
      <c r="QGZ53" s="20"/>
      <c r="QHA53" s="20"/>
      <c r="QHB53" s="20"/>
      <c r="QHC53" s="20"/>
      <c r="QHD53" s="20"/>
      <c r="QHE53" s="20"/>
      <c r="QHF53" s="20"/>
      <c r="QHG53" s="20"/>
      <c r="QHH53" s="20"/>
      <c r="QHI53" s="20"/>
      <c r="QHJ53" s="20"/>
      <c r="QHK53" s="20"/>
      <c r="QHL53" s="20"/>
      <c r="QHM53" s="20"/>
      <c r="QHN53" s="20"/>
      <c r="QHO53" s="20"/>
      <c r="QHP53" s="20"/>
      <c r="QHQ53" s="20"/>
      <c r="QHR53" s="20"/>
      <c r="QHS53" s="20"/>
      <c r="QHT53" s="20"/>
      <c r="QHU53" s="20"/>
      <c r="QHV53" s="20"/>
      <c r="QHW53" s="20"/>
      <c r="QHX53" s="20"/>
      <c r="QHY53" s="20"/>
      <c r="QHZ53" s="20"/>
      <c r="QIA53" s="20"/>
      <c r="QIB53" s="20"/>
      <c r="QIC53" s="20"/>
      <c r="QID53" s="20"/>
      <c r="QIE53" s="20"/>
      <c r="QIF53" s="20"/>
      <c r="QIG53" s="20"/>
      <c r="QIH53" s="20"/>
      <c r="QII53" s="20"/>
      <c r="QIJ53" s="20"/>
      <c r="QIK53" s="20"/>
      <c r="QIL53" s="20"/>
      <c r="QIM53" s="20"/>
      <c r="QIN53" s="20"/>
      <c r="QIO53" s="20"/>
      <c r="QIP53" s="20"/>
      <c r="QIQ53" s="20"/>
      <c r="QIR53" s="20"/>
      <c r="QIS53" s="20"/>
      <c r="QIT53" s="20"/>
      <c r="QIU53" s="20"/>
      <c r="QIV53" s="20"/>
      <c r="QIW53" s="20"/>
      <c r="QIX53" s="20"/>
      <c r="QIY53" s="20"/>
      <c r="QIZ53" s="20"/>
      <c r="QJA53" s="20"/>
      <c r="QJB53" s="20"/>
      <c r="QJC53" s="20"/>
      <c r="QJD53" s="20"/>
      <c r="QJE53" s="20"/>
      <c r="QJF53" s="20"/>
      <c r="QJG53" s="20"/>
      <c r="QJH53" s="20"/>
      <c r="QJI53" s="20"/>
      <c r="QJJ53" s="20"/>
      <c r="QJK53" s="20"/>
      <c r="QJL53" s="20"/>
      <c r="QJM53" s="20"/>
      <c r="QJN53" s="20"/>
      <c r="QJO53" s="20"/>
      <c r="QJP53" s="20"/>
      <c r="QJQ53" s="20"/>
      <c r="QJR53" s="20"/>
      <c r="QJS53" s="20"/>
      <c r="QJT53" s="20"/>
      <c r="QJU53" s="20"/>
      <c r="QJV53" s="20"/>
      <c r="QJW53" s="20"/>
      <c r="QJX53" s="20"/>
      <c r="QJY53" s="20"/>
      <c r="QJZ53" s="20"/>
      <c r="QKA53" s="20"/>
      <c r="QKB53" s="20"/>
      <c r="QKC53" s="20"/>
      <c r="QKD53" s="20"/>
      <c r="QKE53" s="20"/>
      <c r="QKF53" s="20"/>
      <c r="QKG53" s="20"/>
      <c r="QKH53" s="20"/>
      <c r="QKI53" s="20"/>
      <c r="QKJ53" s="20"/>
      <c r="QKK53" s="20"/>
      <c r="QKL53" s="20"/>
      <c r="QKM53" s="20"/>
      <c r="QKN53" s="20"/>
      <c r="QKO53" s="20"/>
      <c r="QKP53" s="20"/>
      <c r="QKQ53" s="20"/>
      <c r="QKR53" s="20"/>
      <c r="QKS53" s="20"/>
      <c r="QKT53" s="20"/>
      <c r="QKU53" s="20"/>
      <c r="QKV53" s="20"/>
      <c r="QKW53" s="20"/>
      <c r="QKX53" s="20"/>
      <c r="QKY53" s="20"/>
      <c r="QKZ53" s="20"/>
      <c r="QLA53" s="20"/>
      <c r="QLB53" s="20"/>
      <c r="QLC53" s="20"/>
      <c r="QLD53" s="20"/>
      <c r="QLE53" s="20"/>
      <c r="QLF53" s="20"/>
      <c r="QLG53" s="20"/>
      <c r="QLH53" s="20"/>
      <c r="QLI53" s="20"/>
      <c r="QLJ53" s="20"/>
      <c r="QLK53" s="20"/>
      <c r="QLL53" s="20"/>
      <c r="QLM53" s="20"/>
      <c r="QLN53" s="20"/>
      <c r="QLO53" s="20"/>
      <c r="QLP53" s="20"/>
      <c r="QLQ53" s="20"/>
      <c r="QLR53" s="20"/>
      <c r="QLS53" s="20"/>
      <c r="QLT53" s="20"/>
      <c r="QLU53" s="20"/>
      <c r="QLV53" s="20"/>
      <c r="QLW53" s="20"/>
      <c r="QLX53" s="20"/>
      <c r="QLY53" s="20"/>
      <c r="QLZ53" s="20"/>
      <c r="QMA53" s="20"/>
      <c r="QMB53" s="20"/>
      <c r="QMC53" s="20"/>
      <c r="QMD53" s="20"/>
      <c r="QME53" s="20"/>
      <c r="QMF53" s="20"/>
      <c r="QMG53" s="20"/>
      <c r="QMH53" s="20"/>
      <c r="QMI53" s="20"/>
      <c r="QMJ53" s="20"/>
      <c r="QMK53" s="20"/>
      <c r="QML53" s="20"/>
      <c r="QMM53" s="20"/>
      <c r="QMN53" s="20"/>
      <c r="QMO53" s="20"/>
      <c r="QMP53" s="20"/>
      <c r="QMQ53" s="20"/>
      <c r="QMR53" s="20"/>
      <c r="QMS53" s="20"/>
      <c r="QMT53" s="20"/>
      <c r="QMU53" s="20"/>
      <c r="QMV53" s="20"/>
      <c r="QMW53" s="20"/>
      <c r="QMX53" s="20"/>
      <c r="QMY53" s="20"/>
      <c r="QMZ53" s="20"/>
      <c r="QNA53" s="20"/>
      <c r="QNB53" s="20"/>
      <c r="QNC53" s="20"/>
      <c r="QND53" s="20"/>
      <c r="QNE53" s="20"/>
      <c r="QNF53" s="20"/>
      <c r="QNG53" s="20"/>
      <c r="QNH53" s="20"/>
      <c r="QNI53" s="20"/>
      <c r="QNJ53" s="20"/>
      <c r="QNK53" s="20"/>
      <c r="QNL53" s="20"/>
      <c r="QNM53" s="20"/>
      <c r="QNN53" s="20"/>
      <c r="QNO53" s="20"/>
      <c r="QNP53" s="20"/>
      <c r="QNQ53" s="20"/>
      <c r="QNR53" s="20"/>
      <c r="QNS53" s="20"/>
      <c r="QNT53" s="20"/>
      <c r="QNU53" s="20"/>
      <c r="QNV53" s="20"/>
      <c r="QNW53" s="20"/>
      <c r="QNX53" s="20"/>
      <c r="QNY53" s="20"/>
      <c r="QNZ53" s="20"/>
      <c r="QOA53" s="20"/>
      <c r="QOB53" s="20"/>
      <c r="QOC53" s="20"/>
      <c r="QOD53" s="20"/>
      <c r="QOE53" s="20"/>
      <c r="QOF53" s="20"/>
      <c r="QOG53" s="20"/>
      <c r="QOH53" s="20"/>
      <c r="QOI53" s="20"/>
      <c r="QOJ53" s="20"/>
      <c r="QOK53" s="20"/>
      <c r="QOL53" s="20"/>
      <c r="QOM53" s="20"/>
      <c r="QON53" s="20"/>
      <c r="QOO53" s="20"/>
      <c r="QOP53" s="20"/>
      <c r="QOQ53" s="20"/>
      <c r="QOR53" s="20"/>
      <c r="QOS53" s="20"/>
      <c r="QOT53" s="20"/>
      <c r="QOU53" s="20"/>
      <c r="QOV53" s="20"/>
      <c r="QOW53" s="20"/>
      <c r="QOX53" s="20"/>
      <c r="QOY53" s="20"/>
      <c r="QOZ53" s="20"/>
      <c r="QPA53" s="20"/>
      <c r="QPB53" s="20"/>
      <c r="QPC53" s="20"/>
      <c r="QPD53" s="20"/>
      <c r="QPE53" s="20"/>
      <c r="QPF53" s="20"/>
      <c r="QPG53" s="20"/>
      <c r="QPH53" s="20"/>
      <c r="QPI53" s="20"/>
      <c r="QPJ53" s="20"/>
      <c r="QPK53" s="20"/>
      <c r="QPL53" s="20"/>
      <c r="QPM53" s="20"/>
      <c r="QPN53" s="20"/>
      <c r="QPO53" s="20"/>
      <c r="QPP53" s="20"/>
      <c r="QPQ53" s="20"/>
      <c r="QPR53" s="20"/>
      <c r="QPS53" s="20"/>
      <c r="QPT53" s="20"/>
      <c r="QPU53" s="20"/>
      <c r="QPV53" s="20"/>
      <c r="QPW53" s="20"/>
      <c r="QPX53" s="20"/>
      <c r="QPY53" s="20"/>
      <c r="QPZ53" s="20"/>
      <c r="QQA53" s="20"/>
      <c r="QQB53" s="20"/>
      <c r="QQC53" s="20"/>
      <c r="QQD53" s="20"/>
      <c r="QQE53" s="20"/>
      <c r="QQF53" s="20"/>
      <c r="QQG53" s="20"/>
      <c r="QQH53" s="20"/>
      <c r="QQI53" s="20"/>
      <c r="QQJ53" s="20"/>
      <c r="QQK53" s="20"/>
      <c r="QQL53" s="20"/>
      <c r="QQM53" s="20"/>
      <c r="QQN53" s="20"/>
      <c r="QQO53" s="20"/>
      <c r="QQP53" s="20"/>
      <c r="QQQ53" s="20"/>
      <c r="QQR53" s="20"/>
      <c r="QQS53" s="20"/>
      <c r="QQT53" s="20"/>
      <c r="QQU53" s="20"/>
      <c r="QQV53" s="20"/>
      <c r="QQW53" s="20"/>
      <c r="QQX53" s="20"/>
      <c r="QQY53" s="20"/>
      <c r="QQZ53" s="20"/>
      <c r="QRA53" s="20"/>
      <c r="QRB53" s="20"/>
      <c r="QRC53" s="20"/>
      <c r="QRD53" s="20"/>
      <c r="QRE53" s="20"/>
      <c r="QRF53" s="20"/>
      <c r="QRG53" s="20"/>
      <c r="QRH53" s="20"/>
      <c r="QRI53" s="20"/>
      <c r="QRJ53" s="20"/>
      <c r="QRK53" s="20"/>
      <c r="QRL53" s="20"/>
      <c r="QRM53" s="20"/>
      <c r="QRN53" s="20"/>
      <c r="QRO53" s="20"/>
      <c r="QRP53" s="20"/>
      <c r="QRQ53" s="20"/>
      <c r="QRR53" s="20"/>
      <c r="QRS53" s="20"/>
      <c r="QRT53" s="20"/>
      <c r="QRU53" s="20"/>
      <c r="QRV53" s="20"/>
      <c r="QRW53" s="20"/>
      <c r="QRX53" s="20"/>
      <c r="QRY53" s="20"/>
      <c r="QRZ53" s="20"/>
      <c r="QSA53" s="20"/>
      <c r="QSB53" s="20"/>
      <c r="QSC53" s="20"/>
      <c r="QSD53" s="20"/>
      <c r="QSE53" s="20"/>
      <c r="QSF53" s="20"/>
      <c r="QSG53" s="20"/>
      <c r="QSH53" s="20"/>
      <c r="QSI53" s="20"/>
      <c r="QSJ53" s="20"/>
      <c r="QSK53" s="20"/>
      <c r="QSL53" s="20"/>
      <c r="QSM53" s="20"/>
      <c r="QSN53" s="20"/>
      <c r="QSO53" s="20"/>
      <c r="QSP53" s="20"/>
      <c r="QSQ53" s="20"/>
      <c r="QSR53" s="20"/>
      <c r="QSS53" s="20"/>
      <c r="QST53" s="20"/>
      <c r="QSU53" s="20"/>
      <c r="QSV53" s="20"/>
      <c r="QSW53" s="20"/>
      <c r="QSX53" s="20"/>
      <c r="QSY53" s="20"/>
      <c r="QSZ53" s="20"/>
      <c r="QTA53" s="20"/>
      <c r="QTB53" s="20"/>
      <c r="QTC53" s="20"/>
      <c r="QTD53" s="20"/>
      <c r="QTE53" s="20"/>
      <c r="QTF53" s="20"/>
      <c r="QTG53" s="20"/>
      <c r="QTH53" s="20"/>
      <c r="QTI53" s="20"/>
      <c r="QTJ53" s="20"/>
      <c r="QTK53" s="20"/>
      <c r="QTL53" s="20"/>
      <c r="QTM53" s="20"/>
      <c r="QTN53" s="20"/>
      <c r="QTO53" s="20"/>
      <c r="QTP53" s="20"/>
      <c r="QTQ53" s="20"/>
      <c r="QTR53" s="20"/>
      <c r="QTS53" s="20"/>
      <c r="QTT53" s="20"/>
      <c r="QTU53" s="20"/>
      <c r="QTV53" s="20"/>
      <c r="QTW53" s="20"/>
      <c r="QTX53" s="20"/>
      <c r="QTY53" s="20"/>
      <c r="QTZ53" s="20"/>
      <c r="QUA53" s="20"/>
      <c r="QUB53" s="20"/>
      <c r="QUC53" s="20"/>
      <c r="QUD53" s="20"/>
      <c r="QUE53" s="20"/>
      <c r="QUF53" s="20"/>
      <c r="QUG53" s="20"/>
      <c r="QUH53" s="20"/>
      <c r="QUI53" s="20"/>
      <c r="QUJ53" s="20"/>
      <c r="QUK53" s="20"/>
      <c r="QUL53" s="20"/>
      <c r="QUM53" s="20"/>
      <c r="QUN53" s="20"/>
      <c r="QUO53" s="20"/>
      <c r="QUP53" s="20"/>
      <c r="QUQ53" s="20"/>
      <c r="QUR53" s="20"/>
      <c r="QUS53" s="20"/>
      <c r="QUT53" s="20"/>
      <c r="QUU53" s="20"/>
      <c r="QUV53" s="20"/>
      <c r="QUW53" s="20"/>
      <c r="QUX53" s="20"/>
      <c r="QUY53" s="20"/>
      <c r="QUZ53" s="20"/>
      <c r="QVA53" s="20"/>
      <c r="QVB53" s="20"/>
      <c r="QVC53" s="20"/>
      <c r="QVD53" s="20"/>
      <c r="QVE53" s="20"/>
      <c r="QVF53" s="20"/>
      <c r="QVG53" s="20"/>
      <c r="QVH53" s="20"/>
      <c r="QVI53" s="20"/>
      <c r="QVJ53" s="20"/>
      <c r="QVK53" s="20"/>
      <c r="QVL53" s="20"/>
      <c r="QVM53" s="20"/>
      <c r="QVN53" s="20"/>
      <c r="QVO53" s="20"/>
      <c r="QVP53" s="20"/>
      <c r="QVQ53" s="20"/>
      <c r="QVR53" s="20"/>
      <c r="QVS53" s="20"/>
      <c r="QVT53" s="20"/>
      <c r="QVU53" s="20"/>
      <c r="QVV53" s="20"/>
      <c r="QVW53" s="20"/>
      <c r="QVX53" s="20"/>
      <c r="QVY53" s="20"/>
      <c r="QVZ53" s="20"/>
      <c r="QWA53" s="20"/>
      <c r="QWB53" s="20"/>
      <c r="QWC53" s="20"/>
      <c r="QWD53" s="20"/>
      <c r="QWE53" s="20"/>
      <c r="QWF53" s="20"/>
      <c r="QWG53" s="20"/>
      <c r="QWH53" s="20"/>
      <c r="QWI53" s="20"/>
      <c r="QWJ53" s="20"/>
      <c r="QWK53" s="20"/>
      <c r="QWL53" s="20"/>
      <c r="QWM53" s="20"/>
      <c r="QWN53" s="20"/>
      <c r="QWO53" s="20"/>
      <c r="QWP53" s="20"/>
      <c r="QWQ53" s="20"/>
      <c r="QWR53" s="20"/>
      <c r="QWS53" s="20"/>
      <c r="QWT53" s="20"/>
      <c r="QWU53" s="20"/>
      <c r="QWV53" s="20"/>
      <c r="QWW53" s="20"/>
      <c r="QWX53" s="20"/>
      <c r="QWY53" s="20"/>
      <c r="QWZ53" s="20"/>
      <c r="QXA53" s="20"/>
      <c r="QXB53" s="20"/>
      <c r="QXC53" s="20"/>
      <c r="QXD53" s="20"/>
      <c r="QXE53" s="20"/>
      <c r="QXF53" s="20"/>
      <c r="QXG53" s="20"/>
      <c r="QXH53" s="20"/>
      <c r="QXI53" s="20"/>
      <c r="QXJ53" s="20"/>
      <c r="QXK53" s="20"/>
      <c r="QXL53" s="20"/>
      <c r="QXM53" s="20"/>
      <c r="QXN53" s="20"/>
      <c r="QXO53" s="20"/>
      <c r="QXP53" s="20"/>
      <c r="QXQ53" s="20"/>
      <c r="QXR53" s="20"/>
      <c r="QXS53" s="20"/>
      <c r="QXT53" s="20"/>
      <c r="QXU53" s="20"/>
      <c r="QXV53" s="20"/>
      <c r="QXW53" s="20"/>
      <c r="QXX53" s="20"/>
      <c r="QXY53" s="20"/>
      <c r="QXZ53" s="20"/>
      <c r="QYA53" s="20"/>
      <c r="QYB53" s="20"/>
      <c r="QYC53" s="20"/>
      <c r="QYD53" s="20"/>
      <c r="QYE53" s="20"/>
      <c r="QYF53" s="20"/>
      <c r="QYG53" s="20"/>
      <c r="QYH53" s="20"/>
      <c r="QYI53" s="20"/>
      <c r="QYJ53" s="20"/>
      <c r="QYK53" s="20"/>
      <c r="QYL53" s="20"/>
      <c r="QYM53" s="20"/>
      <c r="QYN53" s="20"/>
      <c r="QYO53" s="20"/>
      <c r="QYP53" s="20"/>
      <c r="QYQ53" s="20"/>
      <c r="QYR53" s="20"/>
      <c r="QYS53" s="20"/>
      <c r="QYT53" s="20"/>
      <c r="QYU53" s="20"/>
      <c r="QYV53" s="20"/>
      <c r="QYW53" s="20"/>
      <c r="QYX53" s="20"/>
      <c r="QYY53" s="20"/>
      <c r="QYZ53" s="20"/>
      <c r="QZA53" s="20"/>
      <c r="QZB53" s="20"/>
      <c r="QZC53" s="20"/>
      <c r="QZD53" s="20"/>
      <c r="QZE53" s="20"/>
      <c r="QZF53" s="20"/>
      <c r="QZG53" s="20"/>
      <c r="QZH53" s="20"/>
      <c r="QZI53" s="20"/>
      <c r="QZJ53" s="20"/>
      <c r="QZK53" s="20"/>
      <c r="QZL53" s="20"/>
      <c r="QZM53" s="20"/>
      <c r="QZN53" s="20"/>
      <c r="QZO53" s="20"/>
      <c r="QZP53" s="20"/>
      <c r="QZQ53" s="20"/>
      <c r="QZR53" s="20"/>
      <c r="QZS53" s="20"/>
      <c r="QZT53" s="20"/>
      <c r="QZU53" s="20"/>
      <c r="QZV53" s="20"/>
      <c r="QZW53" s="20"/>
      <c r="QZX53" s="20"/>
      <c r="QZY53" s="20"/>
      <c r="QZZ53" s="20"/>
      <c r="RAA53" s="20"/>
      <c r="RAB53" s="20"/>
      <c r="RAC53" s="20"/>
      <c r="RAD53" s="20"/>
      <c r="RAE53" s="20"/>
      <c r="RAF53" s="20"/>
      <c r="RAG53" s="20"/>
      <c r="RAH53" s="20"/>
      <c r="RAI53" s="20"/>
      <c r="RAJ53" s="20"/>
      <c r="RAK53" s="20"/>
      <c r="RAL53" s="20"/>
      <c r="RAM53" s="20"/>
      <c r="RAN53" s="20"/>
      <c r="RAO53" s="20"/>
      <c r="RAP53" s="20"/>
      <c r="RAQ53" s="20"/>
      <c r="RAR53" s="20"/>
      <c r="RAS53" s="20"/>
      <c r="RAT53" s="20"/>
      <c r="RAU53" s="20"/>
      <c r="RAV53" s="20"/>
      <c r="RAW53" s="20"/>
      <c r="RAX53" s="20"/>
      <c r="RAY53" s="20"/>
      <c r="RAZ53" s="20"/>
      <c r="RBA53" s="20"/>
      <c r="RBB53" s="20"/>
      <c r="RBC53" s="20"/>
      <c r="RBD53" s="20"/>
      <c r="RBE53" s="20"/>
      <c r="RBF53" s="20"/>
      <c r="RBG53" s="20"/>
      <c r="RBH53" s="20"/>
      <c r="RBI53" s="20"/>
      <c r="RBJ53" s="20"/>
      <c r="RBK53" s="20"/>
      <c r="RBL53" s="20"/>
      <c r="RBM53" s="20"/>
      <c r="RBN53" s="20"/>
      <c r="RBO53" s="20"/>
      <c r="RBP53" s="20"/>
      <c r="RBQ53" s="20"/>
      <c r="RBR53" s="20"/>
      <c r="RBS53" s="20"/>
      <c r="RBT53" s="20"/>
      <c r="RBU53" s="20"/>
      <c r="RBV53" s="20"/>
      <c r="RBW53" s="20"/>
      <c r="RBX53" s="20"/>
      <c r="RBY53" s="20"/>
      <c r="RBZ53" s="20"/>
      <c r="RCA53" s="20"/>
      <c r="RCB53" s="20"/>
      <c r="RCC53" s="20"/>
      <c r="RCD53" s="20"/>
      <c r="RCE53" s="20"/>
      <c r="RCF53" s="20"/>
      <c r="RCG53" s="20"/>
      <c r="RCH53" s="20"/>
      <c r="RCI53" s="20"/>
      <c r="RCJ53" s="20"/>
      <c r="RCK53" s="20"/>
      <c r="RCL53" s="20"/>
      <c r="RCM53" s="20"/>
      <c r="RCN53" s="20"/>
      <c r="RCO53" s="20"/>
      <c r="RCP53" s="20"/>
      <c r="RCQ53" s="20"/>
      <c r="RCR53" s="20"/>
      <c r="RCS53" s="20"/>
      <c r="RCT53" s="20"/>
      <c r="RCU53" s="20"/>
      <c r="RCV53" s="20"/>
      <c r="RCW53" s="20"/>
      <c r="RCX53" s="20"/>
      <c r="RCY53" s="20"/>
      <c r="RCZ53" s="20"/>
      <c r="RDA53" s="20"/>
      <c r="RDB53" s="20"/>
      <c r="RDC53" s="20"/>
      <c r="RDD53" s="20"/>
      <c r="RDE53" s="20"/>
      <c r="RDF53" s="20"/>
      <c r="RDG53" s="20"/>
      <c r="RDH53" s="20"/>
      <c r="RDI53" s="20"/>
      <c r="RDJ53" s="20"/>
      <c r="RDK53" s="20"/>
      <c r="RDL53" s="20"/>
      <c r="RDM53" s="20"/>
      <c r="RDN53" s="20"/>
      <c r="RDO53" s="20"/>
      <c r="RDP53" s="20"/>
      <c r="RDQ53" s="20"/>
      <c r="RDR53" s="20"/>
      <c r="RDS53" s="20"/>
      <c r="RDT53" s="20"/>
      <c r="RDU53" s="20"/>
      <c r="RDV53" s="20"/>
      <c r="RDW53" s="20"/>
      <c r="RDX53" s="20"/>
      <c r="RDY53" s="20"/>
      <c r="RDZ53" s="20"/>
      <c r="REA53" s="20"/>
      <c r="REB53" s="20"/>
      <c r="REC53" s="20"/>
      <c r="RED53" s="20"/>
      <c r="REE53" s="20"/>
      <c r="REF53" s="20"/>
      <c r="REG53" s="20"/>
      <c r="REH53" s="20"/>
      <c r="REI53" s="20"/>
      <c r="REJ53" s="20"/>
      <c r="REK53" s="20"/>
      <c r="REL53" s="20"/>
      <c r="REM53" s="20"/>
      <c r="REN53" s="20"/>
      <c r="REO53" s="20"/>
      <c r="REP53" s="20"/>
      <c r="REQ53" s="20"/>
      <c r="RER53" s="20"/>
      <c r="RES53" s="20"/>
      <c r="RET53" s="20"/>
      <c r="REU53" s="20"/>
      <c r="REV53" s="20"/>
      <c r="REW53" s="20"/>
      <c r="REX53" s="20"/>
      <c r="REY53" s="20"/>
      <c r="REZ53" s="20"/>
      <c r="RFA53" s="20"/>
      <c r="RFB53" s="20"/>
      <c r="RFC53" s="20"/>
      <c r="RFD53" s="20"/>
      <c r="RFE53" s="20"/>
      <c r="RFF53" s="20"/>
      <c r="RFG53" s="20"/>
      <c r="RFH53" s="20"/>
      <c r="RFI53" s="20"/>
      <c r="RFJ53" s="20"/>
      <c r="RFK53" s="20"/>
      <c r="RFL53" s="20"/>
      <c r="RFM53" s="20"/>
      <c r="RFN53" s="20"/>
      <c r="RFO53" s="20"/>
      <c r="RFP53" s="20"/>
      <c r="RFQ53" s="20"/>
      <c r="RFR53" s="20"/>
      <c r="RFS53" s="20"/>
      <c r="RFT53" s="20"/>
      <c r="RFU53" s="20"/>
      <c r="RFV53" s="20"/>
      <c r="RFW53" s="20"/>
      <c r="RFX53" s="20"/>
      <c r="RFY53" s="20"/>
      <c r="RFZ53" s="20"/>
      <c r="RGA53" s="20"/>
      <c r="RGB53" s="20"/>
      <c r="RGC53" s="20"/>
      <c r="RGD53" s="20"/>
      <c r="RGE53" s="20"/>
      <c r="RGF53" s="20"/>
      <c r="RGG53" s="20"/>
      <c r="RGH53" s="20"/>
      <c r="RGI53" s="20"/>
      <c r="RGJ53" s="20"/>
      <c r="RGK53" s="20"/>
      <c r="RGL53" s="20"/>
      <c r="RGM53" s="20"/>
      <c r="RGN53" s="20"/>
      <c r="RGO53" s="20"/>
      <c r="RGP53" s="20"/>
      <c r="RGQ53" s="20"/>
      <c r="RGR53" s="20"/>
      <c r="RGS53" s="20"/>
      <c r="RGT53" s="20"/>
      <c r="RGU53" s="20"/>
      <c r="RGV53" s="20"/>
      <c r="RGW53" s="20"/>
      <c r="RGX53" s="20"/>
      <c r="RGY53" s="20"/>
      <c r="RGZ53" s="20"/>
      <c r="RHA53" s="20"/>
      <c r="RHB53" s="20"/>
      <c r="RHC53" s="20"/>
      <c r="RHD53" s="20"/>
      <c r="RHE53" s="20"/>
      <c r="RHF53" s="20"/>
      <c r="RHG53" s="20"/>
      <c r="RHH53" s="20"/>
      <c r="RHI53" s="20"/>
      <c r="RHJ53" s="20"/>
      <c r="RHK53" s="20"/>
      <c r="RHL53" s="20"/>
      <c r="RHM53" s="20"/>
      <c r="RHN53" s="20"/>
      <c r="RHO53" s="20"/>
      <c r="RHP53" s="20"/>
      <c r="RHQ53" s="20"/>
      <c r="RHR53" s="20"/>
      <c r="RHS53" s="20"/>
      <c r="RHT53" s="20"/>
      <c r="RHU53" s="20"/>
      <c r="RHV53" s="20"/>
      <c r="RHW53" s="20"/>
      <c r="RHX53" s="20"/>
      <c r="RHY53" s="20"/>
      <c r="RHZ53" s="20"/>
      <c r="RIA53" s="20"/>
      <c r="RIB53" s="20"/>
      <c r="RIC53" s="20"/>
      <c r="RID53" s="20"/>
      <c r="RIE53" s="20"/>
      <c r="RIF53" s="20"/>
      <c r="RIG53" s="20"/>
      <c r="RIH53" s="20"/>
      <c r="RII53" s="20"/>
      <c r="RIJ53" s="20"/>
      <c r="RIK53" s="20"/>
      <c r="RIL53" s="20"/>
      <c r="RIM53" s="20"/>
      <c r="RIN53" s="20"/>
      <c r="RIO53" s="20"/>
      <c r="RIP53" s="20"/>
      <c r="RIQ53" s="20"/>
      <c r="RIR53" s="20"/>
      <c r="RIS53" s="20"/>
      <c r="RIT53" s="20"/>
      <c r="RIU53" s="20"/>
      <c r="RIV53" s="20"/>
      <c r="RIW53" s="20"/>
      <c r="RIX53" s="20"/>
      <c r="RIY53" s="20"/>
      <c r="RIZ53" s="20"/>
      <c r="RJA53" s="20"/>
      <c r="RJB53" s="20"/>
      <c r="RJC53" s="20"/>
      <c r="RJD53" s="20"/>
      <c r="RJE53" s="20"/>
      <c r="RJF53" s="20"/>
      <c r="RJG53" s="20"/>
      <c r="RJH53" s="20"/>
      <c r="RJI53" s="20"/>
      <c r="RJJ53" s="20"/>
      <c r="RJK53" s="20"/>
      <c r="RJL53" s="20"/>
      <c r="RJM53" s="20"/>
      <c r="RJN53" s="20"/>
      <c r="RJO53" s="20"/>
      <c r="RJP53" s="20"/>
      <c r="RJQ53" s="20"/>
      <c r="RJR53" s="20"/>
      <c r="RJS53" s="20"/>
      <c r="RJT53" s="20"/>
      <c r="RJU53" s="20"/>
      <c r="RJV53" s="20"/>
      <c r="RJW53" s="20"/>
      <c r="RJX53" s="20"/>
      <c r="RJY53" s="20"/>
      <c r="RJZ53" s="20"/>
      <c r="RKA53" s="20"/>
      <c r="RKB53" s="20"/>
      <c r="RKC53" s="20"/>
      <c r="RKD53" s="20"/>
      <c r="RKE53" s="20"/>
      <c r="RKF53" s="20"/>
      <c r="RKG53" s="20"/>
      <c r="RKH53" s="20"/>
      <c r="RKI53" s="20"/>
      <c r="RKJ53" s="20"/>
      <c r="RKK53" s="20"/>
      <c r="RKL53" s="20"/>
      <c r="RKM53" s="20"/>
      <c r="RKN53" s="20"/>
      <c r="RKO53" s="20"/>
      <c r="RKP53" s="20"/>
      <c r="RKQ53" s="20"/>
      <c r="RKR53" s="20"/>
      <c r="RKS53" s="20"/>
      <c r="RKT53" s="20"/>
      <c r="RKU53" s="20"/>
      <c r="RKV53" s="20"/>
      <c r="RKW53" s="20"/>
      <c r="RKX53" s="20"/>
      <c r="RKY53" s="20"/>
      <c r="RKZ53" s="20"/>
      <c r="RLA53" s="20"/>
      <c r="RLB53" s="20"/>
      <c r="RLC53" s="20"/>
      <c r="RLD53" s="20"/>
      <c r="RLE53" s="20"/>
      <c r="RLF53" s="20"/>
      <c r="RLG53" s="20"/>
      <c r="RLH53" s="20"/>
      <c r="RLI53" s="20"/>
      <c r="RLJ53" s="20"/>
      <c r="RLK53" s="20"/>
      <c r="RLL53" s="20"/>
      <c r="RLM53" s="20"/>
      <c r="RLN53" s="20"/>
      <c r="RLO53" s="20"/>
      <c r="RLP53" s="20"/>
      <c r="RLQ53" s="20"/>
      <c r="RLR53" s="20"/>
      <c r="RLS53" s="20"/>
      <c r="RLT53" s="20"/>
      <c r="RLU53" s="20"/>
      <c r="RLV53" s="20"/>
      <c r="RLW53" s="20"/>
      <c r="RLX53" s="20"/>
      <c r="RLY53" s="20"/>
      <c r="RLZ53" s="20"/>
      <c r="RMA53" s="20"/>
      <c r="RMB53" s="20"/>
      <c r="RMC53" s="20"/>
      <c r="RMD53" s="20"/>
      <c r="RME53" s="20"/>
      <c r="RMF53" s="20"/>
      <c r="RMG53" s="20"/>
      <c r="RMH53" s="20"/>
      <c r="RMI53" s="20"/>
      <c r="RMJ53" s="20"/>
      <c r="RMK53" s="20"/>
      <c r="RML53" s="20"/>
      <c r="RMM53" s="20"/>
      <c r="RMN53" s="20"/>
      <c r="RMO53" s="20"/>
      <c r="RMP53" s="20"/>
      <c r="RMQ53" s="20"/>
      <c r="RMR53" s="20"/>
      <c r="RMS53" s="20"/>
      <c r="RMT53" s="20"/>
      <c r="RMU53" s="20"/>
      <c r="RMV53" s="20"/>
      <c r="RMW53" s="20"/>
      <c r="RMX53" s="20"/>
      <c r="RMY53" s="20"/>
      <c r="RMZ53" s="20"/>
      <c r="RNA53" s="20"/>
      <c r="RNB53" s="20"/>
      <c r="RNC53" s="20"/>
      <c r="RND53" s="20"/>
      <c r="RNE53" s="20"/>
      <c r="RNF53" s="20"/>
      <c r="RNG53" s="20"/>
      <c r="RNH53" s="20"/>
      <c r="RNI53" s="20"/>
      <c r="RNJ53" s="20"/>
      <c r="RNK53" s="20"/>
      <c r="RNL53" s="20"/>
      <c r="RNM53" s="20"/>
      <c r="RNN53" s="20"/>
      <c r="RNO53" s="20"/>
      <c r="RNP53" s="20"/>
      <c r="RNQ53" s="20"/>
      <c r="RNR53" s="20"/>
      <c r="RNS53" s="20"/>
      <c r="RNT53" s="20"/>
      <c r="RNU53" s="20"/>
      <c r="RNV53" s="20"/>
      <c r="RNW53" s="20"/>
      <c r="RNX53" s="20"/>
      <c r="RNY53" s="20"/>
      <c r="RNZ53" s="20"/>
      <c r="ROA53" s="20"/>
      <c r="ROB53" s="20"/>
      <c r="ROC53" s="20"/>
      <c r="ROD53" s="20"/>
      <c r="ROE53" s="20"/>
      <c r="ROF53" s="20"/>
      <c r="ROG53" s="20"/>
      <c r="ROH53" s="20"/>
      <c r="ROI53" s="20"/>
      <c r="ROJ53" s="20"/>
      <c r="ROK53" s="20"/>
      <c r="ROL53" s="20"/>
      <c r="ROM53" s="20"/>
      <c r="RON53" s="20"/>
      <c r="ROO53" s="20"/>
      <c r="ROP53" s="20"/>
      <c r="ROQ53" s="20"/>
      <c r="ROR53" s="20"/>
      <c r="ROS53" s="20"/>
      <c r="ROT53" s="20"/>
      <c r="ROU53" s="20"/>
      <c r="ROV53" s="20"/>
      <c r="ROW53" s="20"/>
      <c r="ROX53" s="20"/>
      <c r="ROY53" s="20"/>
      <c r="ROZ53" s="20"/>
      <c r="RPA53" s="20"/>
      <c r="RPB53" s="20"/>
      <c r="RPC53" s="20"/>
      <c r="RPD53" s="20"/>
      <c r="RPE53" s="20"/>
      <c r="RPF53" s="20"/>
      <c r="RPG53" s="20"/>
      <c r="RPH53" s="20"/>
      <c r="RPI53" s="20"/>
      <c r="RPJ53" s="20"/>
      <c r="RPK53" s="20"/>
      <c r="RPL53" s="20"/>
      <c r="RPM53" s="20"/>
      <c r="RPN53" s="20"/>
      <c r="RPO53" s="20"/>
      <c r="RPP53" s="20"/>
      <c r="RPQ53" s="20"/>
      <c r="RPR53" s="20"/>
      <c r="RPS53" s="20"/>
      <c r="RPT53" s="20"/>
      <c r="RPU53" s="20"/>
      <c r="RPV53" s="20"/>
      <c r="RPW53" s="20"/>
      <c r="RPX53" s="20"/>
      <c r="RPY53" s="20"/>
      <c r="RPZ53" s="20"/>
      <c r="RQA53" s="20"/>
      <c r="RQB53" s="20"/>
      <c r="RQC53" s="20"/>
      <c r="RQD53" s="20"/>
      <c r="RQE53" s="20"/>
      <c r="RQF53" s="20"/>
      <c r="RQG53" s="20"/>
      <c r="RQH53" s="20"/>
      <c r="RQI53" s="20"/>
      <c r="RQJ53" s="20"/>
      <c r="RQK53" s="20"/>
      <c r="RQL53" s="20"/>
      <c r="RQM53" s="20"/>
      <c r="RQN53" s="20"/>
      <c r="RQO53" s="20"/>
      <c r="RQP53" s="20"/>
      <c r="RQQ53" s="20"/>
      <c r="RQR53" s="20"/>
      <c r="RQS53" s="20"/>
      <c r="RQT53" s="20"/>
      <c r="RQU53" s="20"/>
      <c r="RQV53" s="20"/>
      <c r="RQW53" s="20"/>
      <c r="RQX53" s="20"/>
      <c r="RQY53" s="20"/>
      <c r="RQZ53" s="20"/>
      <c r="RRA53" s="20"/>
      <c r="RRB53" s="20"/>
      <c r="RRC53" s="20"/>
      <c r="RRD53" s="20"/>
      <c r="RRE53" s="20"/>
      <c r="RRF53" s="20"/>
      <c r="RRG53" s="20"/>
      <c r="RRH53" s="20"/>
      <c r="RRI53" s="20"/>
      <c r="RRJ53" s="20"/>
      <c r="RRK53" s="20"/>
      <c r="RRL53" s="20"/>
      <c r="RRM53" s="20"/>
      <c r="RRN53" s="20"/>
      <c r="RRO53" s="20"/>
      <c r="RRP53" s="20"/>
      <c r="RRQ53" s="20"/>
      <c r="RRR53" s="20"/>
      <c r="RRS53" s="20"/>
      <c r="RRT53" s="20"/>
      <c r="RRU53" s="20"/>
      <c r="RRV53" s="20"/>
      <c r="RRW53" s="20"/>
      <c r="RRX53" s="20"/>
      <c r="RRY53" s="20"/>
      <c r="RRZ53" s="20"/>
      <c r="RSA53" s="20"/>
      <c r="RSB53" s="20"/>
      <c r="RSC53" s="20"/>
      <c r="RSD53" s="20"/>
      <c r="RSE53" s="20"/>
      <c r="RSF53" s="20"/>
      <c r="RSG53" s="20"/>
      <c r="RSH53" s="20"/>
      <c r="RSI53" s="20"/>
      <c r="RSJ53" s="20"/>
      <c r="RSK53" s="20"/>
      <c r="RSL53" s="20"/>
      <c r="RSM53" s="20"/>
      <c r="RSN53" s="20"/>
      <c r="RSO53" s="20"/>
      <c r="RSP53" s="20"/>
      <c r="RSQ53" s="20"/>
      <c r="RSR53" s="20"/>
      <c r="RSS53" s="20"/>
      <c r="RST53" s="20"/>
      <c r="RSU53" s="20"/>
      <c r="RSV53" s="20"/>
      <c r="RSW53" s="20"/>
      <c r="RSX53" s="20"/>
      <c r="RSY53" s="20"/>
      <c r="RSZ53" s="20"/>
      <c r="RTA53" s="20"/>
      <c r="RTB53" s="20"/>
      <c r="RTC53" s="20"/>
      <c r="RTD53" s="20"/>
      <c r="RTE53" s="20"/>
      <c r="RTF53" s="20"/>
      <c r="RTG53" s="20"/>
      <c r="RTH53" s="20"/>
      <c r="RTI53" s="20"/>
      <c r="RTJ53" s="20"/>
      <c r="RTK53" s="20"/>
      <c r="RTL53" s="20"/>
      <c r="RTM53" s="20"/>
      <c r="RTN53" s="20"/>
      <c r="RTO53" s="20"/>
      <c r="RTP53" s="20"/>
      <c r="RTQ53" s="20"/>
      <c r="RTR53" s="20"/>
      <c r="RTS53" s="20"/>
      <c r="RTT53" s="20"/>
      <c r="RTU53" s="20"/>
      <c r="RTV53" s="20"/>
      <c r="RTW53" s="20"/>
      <c r="RTX53" s="20"/>
      <c r="RTY53" s="20"/>
      <c r="RTZ53" s="20"/>
      <c r="RUA53" s="20"/>
      <c r="RUB53" s="20"/>
      <c r="RUC53" s="20"/>
      <c r="RUD53" s="20"/>
      <c r="RUE53" s="20"/>
      <c r="RUF53" s="20"/>
      <c r="RUG53" s="20"/>
      <c r="RUH53" s="20"/>
      <c r="RUI53" s="20"/>
      <c r="RUJ53" s="20"/>
      <c r="RUK53" s="20"/>
      <c r="RUL53" s="20"/>
      <c r="RUM53" s="20"/>
      <c r="RUN53" s="20"/>
      <c r="RUO53" s="20"/>
      <c r="RUP53" s="20"/>
      <c r="RUQ53" s="20"/>
      <c r="RUR53" s="20"/>
      <c r="RUS53" s="20"/>
      <c r="RUT53" s="20"/>
      <c r="RUU53" s="20"/>
      <c r="RUV53" s="20"/>
      <c r="RUW53" s="20"/>
      <c r="RUX53" s="20"/>
      <c r="RUY53" s="20"/>
      <c r="RUZ53" s="20"/>
      <c r="RVA53" s="20"/>
      <c r="RVB53" s="20"/>
      <c r="RVC53" s="20"/>
      <c r="RVD53" s="20"/>
      <c r="RVE53" s="20"/>
      <c r="RVF53" s="20"/>
      <c r="RVG53" s="20"/>
      <c r="RVH53" s="20"/>
      <c r="RVI53" s="20"/>
      <c r="RVJ53" s="20"/>
      <c r="RVK53" s="20"/>
      <c r="RVL53" s="20"/>
      <c r="RVM53" s="20"/>
      <c r="RVN53" s="20"/>
      <c r="RVO53" s="20"/>
      <c r="RVP53" s="20"/>
      <c r="RVQ53" s="20"/>
      <c r="RVR53" s="20"/>
      <c r="RVS53" s="20"/>
      <c r="RVT53" s="20"/>
      <c r="RVU53" s="20"/>
      <c r="RVV53" s="20"/>
      <c r="RVW53" s="20"/>
      <c r="RVX53" s="20"/>
      <c r="RVY53" s="20"/>
      <c r="RVZ53" s="20"/>
      <c r="RWA53" s="20"/>
      <c r="RWB53" s="20"/>
      <c r="RWC53" s="20"/>
      <c r="RWD53" s="20"/>
      <c r="RWE53" s="20"/>
      <c r="RWF53" s="20"/>
      <c r="RWG53" s="20"/>
      <c r="RWH53" s="20"/>
      <c r="RWI53" s="20"/>
      <c r="RWJ53" s="20"/>
      <c r="RWK53" s="20"/>
      <c r="RWL53" s="20"/>
      <c r="RWM53" s="20"/>
      <c r="RWN53" s="20"/>
      <c r="RWO53" s="20"/>
      <c r="RWP53" s="20"/>
      <c r="RWQ53" s="20"/>
      <c r="RWR53" s="20"/>
      <c r="RWS53" s="20"/>
      <c r="RWT53" s="20"/>
      <c r="RWU53" s="20"/>
      <c r="RWV53" s="20"/>
      <c r="RWW53" s="20"/>
      <c r="RWX53" s="20"/>
      <c r="RWY53" s="20"/>
      <c r="RWZ53" s="20"/>
      <c r="RXA53" s="20"/>
      <c r="RXB53" s="20"/>
      <c r="RXC53" s="20"/>
      <c r="RXD53" s="20"/>
      <c r="RXE53" s="20"/>
      <c r="RXF53" s="20"/>
      <c r="RXG53" s="20"/>
      <c r="RXH53" s="20"/>
      <c r="RXI53" s="20"/>
      <c r="RXJ53" s="20"/>
      <c r="RXK53" s="20"/>
      <c r="RXL53" s="20"/>
      <c r="RXM53" s="20"/>
      <c r="RXN53" s="20"/>
      <c r="RXO53" s="20"/>
      <c r="RXP53" s="20"/>
      <c r="RXQ53" s="20"/>
      <c r="RXR53" s="20"/>
      <c r="RXS53" s="20"/>
      <c r="RXT53" s="20"/>
      <c r="RXU53" s="20"/>
      <c r="RXV53" s="20"/>
      <c r="RXW53" s="20"/>
      <c r="RXX53" s="20"/>
      <c r="RXY53" s="20"/>
      <c r="RXZ53" s="20"/>
      <c r="RYA53" s="20"/>
      <c r="RYB53" s="20"/>
      <c r="RYC53" s="20"/>
      <c r="RYD53" s="20"/>
      <c r="RYE53" s="20"/>
      <c r="RYF53" s="20"/>
      <c r="RYG53" s="20"/>
      <c r="RYH53" s="20"/>
      <c r="RYI53" s="20"/>
      <c r="RYJ53" s="20"/>
      <c r="RYK53" s="20"/>
      <c r="RYL53" s="20"/>
      <c r="RYM53" s="20"/>
      <c r="RYN53" s="20"/>
      <c r="RYO53" s="20"/>
      <c r="RYP53" s="20"/>
      <c r="RYQ53" s="20"/>
      <c r="RYR53" s="20"/>
      <c r="RYS53" s="20"/>
      <c r="RYT53" s="20"/>
      <c r="RYU53" s="20"/>
      <c r="RYV53" s="20"/>
      <c r="RYW53" s="20"/>
      <c r="RYX53" s="20"/>
      <c r="RYY53" s="20"/>
      <c r="RYZ53" s="20"/>
      <c r="RZA53" s="20"/>
      <c r="RZB53" s="20"/>
      <c r="RZC53" s="20"/>
      <c r="RZD53" s="20"/>
      <c r="RZE53" s="20"/>
      <c r="RZF53" s="20"/>
      <c r="RZG53" s="20"/>
      <c r="RZH53" s="20"/>
      <c r="RZI53" s="20"/>
      <c r="RZJ53" s="20"/>
      <c r="RZK53" s="20"/>
      <c r="RZL53" s="20"/>
      <c r="RZM53" s="20"/>
      <c r="RZN53" s="20"/>
      <c r="RZO53" s="20"/>
      <c r="RZP53" s="20"/>
      <c r="RZQ53" s="20"/>
      <c r="RZR53" s="20"/>
      <c r="RZS53" s="20"/>
      <c r="RZT53" s="20"/>
      <c r="RZU53" s="20"/>
      <c r="RZV53" s="20"/>
      <c r="RZW53" s="20"/>
      <c r="RZX53" s="20"/>
      <c r="RZY53" s="20"/>
      <c r="RZZ53" s="20"/>
      <c r="SAA53" s="20"/>
      <c r="SAB53" s="20"/>
      <c r="SAC53" s="20"/>
      <c r="SAD53" s="20"/>
      <c r="SAE53" s="20"/>
      <c r="SAF53" s="20"/>
      <c r="SAG53" s="20"/>
      <c r="SAH53" s="20"/>
      <c r="SAI53" s="20"/>
      <c r="SAJ53" s="20"/>
      <c r="SAK53" s="20"/>
      <c r="SAL53" s="20"/>
      <c r="SAM53" s="20"/>
      <c r="SAN53" s="20"/>
      <c r="SAO53" s="20"/>
      <c r="SAP53" s="20"/>
      <c r="SAQ53" s="20"/>
      <c r="SAR53" s="20"/>
      <c r="SAS53" s="20"/>
      <c r="SAT53" s="20"/>
      <c r="SAU53" s="20"/>
      <c r="SAV53" s="20"/>
      <c r="SAW53" s="20"/>
      <c r="SAX53" s="20"/>
      <c r="SAY53" s="20"/>
      <c r="SAZ53" s="20"/>
      <c r="SBA53" s="20"/>
      <c r="SBB53" s="20"/>
      <c r="SBC53" s="20"/>
      <c r="SBD53" s="20"/>
      <c r="SBE53" s="20"/>
      <c r="SBF53" s="20"/>
      <c r="SBG53" s="20"/>
      <c r="SBH53" s="20"/>
      <c r="SBI53" s="20"/>
      <c r="SBJ53" s="20"/>
      <c r="SBK53" s="20"/>
      <c r="SBL53" s="20"/>
      <c r="SBM53" s="20"/>
      <c r="SBN53" s="20"/>
      <c r="SBO53" s="20"/>
      <c r="SBP53" s="20"/>
      <c r="SBQ53" s="20"/>
      <c r="SBR53" s="20"/>
      <c r="SBS53" s="20"/>
      <c r="SBT53" s="20"/>
      <c r="SBU53" s="20"/>
      <c r="SBV53" s="20"/>
      <c r="SBW53" s="20"/>
      <c r="SBX53" s="20"/>
      <c r="SBY53" s="20"/>
      <c r="SBZ53" s="20"/>
      <c r="SCA53" s="20"/>
      <c r="SCB53" s="20"/>
      <c r="SCC53" s="20"/>
      <c r="SCD53" s="20"/>
      <c r="SCE53" s="20"/>
      <c r="SCF53" s="20"/>
      <c r="SCG53" s="20"/>
      <c r="SCH53" s="20"/>
      <c r="SCI53" s="20"/>
      <c r="SCJ53" s="20"/>
      <c r="SCK53" s="20"/>
      <c r="SCL53" s="20"/>
      <c r="SCM53" s="20"/>
      <c r="SCN53" s="20"/>
      <c r="SCO53" s="20"/>
      <c r="SCP53" s="20"/>
      <c r="SCQ53" s="20"/>
      <c r="SCR53" s="20"/>
      <c r="SCS53" s="20"/>
      <c r="SCT53" s="20"/>
      <c r="SCU53" s="20"/>
      <c r="SCV53" s="20"/>
      <c r="SCW53" s="20"/>
      <c r="SCX53" s="20"/>
      <c r="SCY53" s="20"/>
      <c r="SCZ53" s="20"/>
      <c r="SDA53" s="20"/>
      <c r="SDB53" s="20"/>
      <c r="SDC53" s="20"/>
      <c r="SDD53" s="20"/>
      <c r="SDE53" s="20"/>
      <c r="SDF53" s="20"/>
      <c r="SDG53" s="20"/>
      <c r="SDH53" s="20"/>
      <c r="SDI53" s="20"/>
      <c r="SDJ53" s="20"/>
      <c r="SDK53" s="20"/>
      <c r="SDL53" s="20"/>
      <c r="SDM53" s="20"/>
      <c r="SDN53" s="20"/>
      <c r="SDO53" s="20"/>
      <c r="SDP53" s="20"/>
      <c r="SDQ53" s="20"/>
      <c r="SDR53" s="20"/>
      <c r="SDS53" s="20"/>
      <c r="SDT53" s="20"/>
      <c r="SDU53" s="20"/>
      <c r="SDV53" s="20"/>
      <c r="SDW53" s="20"/>
      <c r="SDX53" s="20"/>
      <c r="SDY53" s="20"/>
      <c r="SDZ53" s="20"/>
      <c r="SEA53" s="20"/>
      <c r="SEB53" s="20"/>
      <c r="SEC53" s="20"/>
      <c r="SED53" s="20"/>
      <c r="SEE53" s="20"/>
      <c r="SEF53" s="20"/>
      <c r="SEG53" s="20"/>
      <c r="SEH53" s="20"/>
      <c r="SEI53" s="20"/>
      <c r="SEJ53" s="20"/>
      <c r="SEK53" s="20"/>
      <c r="SEL53" s="20"/>
      <c r="SEM53" s="20"/>
      <c r="SEN53" s="20"/>
      <c r="SEO53" s="20"/>
      <c r="SEP53" s="20"/>
      <c r="SEQ53" s="20"/>
      <c r="SER53" s="20"/>
      <c r="SES53" s="20"/>
      <c r="SET53" s="20"/>
      <c r="SEU53" s="20"/>
      <c r="SEV53" s="20"/>
      <c r="SEW53" s="20"/>
      <c r="SEX53" s="20"/>
      <c r="SEY53" s="20"/>
      <c r="SEZ53" s="20"/>
      <c r="SFA53" s="20"/>
      <c r="SFB53" s="20"/>
      <c r="SFC53" s="20"/>
      <c r="SFD53" s="20"/>
      <c r="SFE53" s="20"/>
      <c r="SFF53" s="20"/>
      <c r="SFG53" s="20"/>
      <c r="SFH53" s="20"/>
      <c r="SFI53" s="20"/>
      <c r="SFJ53" s="20"/>
      <c r="SFK53" s="20"/>
      <c r="SFL53" s="20"/>
      <c r="SFM53" s="20"/>
      <c r="SFN53" s="20"/>
      <c r="SFO53" s="20"/>
      <c r="SFP53" s="20"/>
      <c r="SFQ53" s="20"/>
      <c r="SFR53" s="20"/>
      <c r="SFS53" s="20"/>
      <c r="SFT53" s="20"/>
      <c r="SFU53" s="20"/>
      <c r="SFV53" s="20"/>
      <c r="SFW53" s="20"/>
      <c r="SFX53" s="20"/>
      <c r="SFY53" s="20"/>
      <c r="SFZ53" s="20"/>
      <c r="SGA53" s="20"/>
      <c r="SGB53" s="20"/>
      <c r="SGC53" s="20"/>
      <c r="SGD53" s="20"/>
      <c r="SGE53" s="20"/>
      <c r="SGF53" s="20"/>
      <c r="SGG53" s="20"/>
      <c r="SGH53" s="20"/>
      <c r="SGI53" s="20"/>
      <c r="SGJ53" s="20"/>
      <c r="SGK53" s="20"/>
      <c r="SGL53" s="20"/>
      <c r="SGM53" s="20"/>
      <c r="SGN53" s="20"/>
      <c r="SGO53" s="20"/>
      <c r="SGP53" s="20"/>
      <c r="SGQ53" s="20"/>
      <c r="SGR53" s="20"/>
      <c r="SGS53" s="20"/>
      <c r="SGT53" s="20"/>
      <c r="SGU53" s="20"/>
      <c r="SGV53" s="20"/>
      <c r="SGW53" s="20"/>
      <c r="SGX53" s="20"/>
      <c r="SGY53" s="20"/>
      <c r="SGZ53" s="20"/>
      <c r="SHA53" s="20"/>
      <c r="SHB53" s="20"/>
      <c r="SHC53" s="20"/>
      <c r="SHD53" s="20"/>
      <c r="SHE53" s="20"/>
      <c r="SHF53" s="20"/>
      <c r="SHG53" s="20"/>
      <c r="SHH53" s="20"/>
      <c r="SHI53" s="20"/>
      <c r="SHJ53" s="20"/>
      <c r="SHK53" s="20"/>
      <c r="SHL53" s="20"/>
      <c r="SHM53" s="20"/>
      <c r="SHN53" s="20"/>
      <c r="SHO53" s="20"/>
      <c r="SHP53" s="20"/>
      <c r="SHQ53" s="20"/>
      <c r="SHR53" s="20"/>
      <c r="SHS53" s="20"/>
      <c r="SHT53" s="20"/>
      <c r="SHU53" s="20"/>
      <c r="SHV53" s="20"/>
      <c r="SHW53" s="20"/>
      <c r="SHX53" s="20"/>
      <c r="SHY53" s="20"/>
      <c r="SHZ53" s="20"/>
      <c r="SIA53" s="20"/>
      <c r="SIB53" s="20"/>
      <c r="SIC53" s="20"/>
      <c r="SID53" s="20"/>
      <c r="SIE53" s="20"/>
      <c r="SIF53" s="20"/>
      <c r="SIG53" s="20"/>
      <c r="SIH53" s="20"/>
      <c r="SII53" s="20"/>
      <c r="SIJ53" s="20"/>
      <c r="SIK53" s="20"/>
      <c r="SIL53" s="20"/>
      <c r="SIM53" s="20"/>
      <c r="SIN53" s="20"/>
      <c r="SIO53" s="20"/>
      <c r="SIP53" s="20"/>
      <c r="SIQ53" s="20"/>
      <c r="SIR53" s="20"/>
      <c r="SIS53" s="20"/>
      <c r="SIT53" s="20"/>
      <c r="SIU53" s="20"/>
      <c r="SIV53" s="20"/>
      <c r="SIW53" s="20"/>
      <c r="SIX53" s="20"/>
      <c r="SIY53" s="20"/>
      <c r="SIZ53" s="20"/>
      <c r="SJA53" s="20"/>
      <c r="SJB53" s="20"/>
      <c r="SJC53" s="20"/>
      <c r="SJD53" s="20"/>
      <c r="SJE53" s="20"/>
      <c r="SJF53" s="20"/>
      <c r="SJG53" s="20"/>
      <c r="SJH53" s="20"/>
      <c r="SJI53" s="20"/>
      <c r="SJJ53" s="20"/>
      <c r="SJK53" s="20"/>
      <c r="SJL53" s="20"/>
      <c r="SJM53" s="20"/>
      <c r="SJN53" s="20"/>
      <c r="SJO53" s="20"/>
      <c r="SJP53" s="20"/>
      <c r="SJQ53" s="20"/>
      <c r="SJR53" s="20"/>
      <c r="SJS53" s="20"/>
      <c r="SJT53" s="20"/>
      <c r="SJU53" s="20"/>
      <c r="SJV53" s="20"/>
      <c r="SJW53" s="20"/>
      <c r="SJX53" s="20"/>
      <c r="SJY53" s="20"/>
      <c r="SJZ53" s="20"/>
      <c r="SKA53" s="20"/>
      <c r="SKB53" s="20"/>
      <c r="SKC53" s="20"/>
      <c r="SKD53" s="20"/>
      <c r="SKE53" s="20"/>
      <c r="SKF53" s="20"/>
      <c r="SKG53" s="20"/>
      <c r="SKH53" s="20"/>
      <c r="SKI53" s="20"/>
      <c r="SKJ53" s="20"/>
      <c r="SKK53" s="20"/>
      <c r="SKL53" s="20"/>
      <c r="SKM53" s="20"/>
      <c r="SKN53" s="20"/>
      <c r="SKO53" s="20"/>
      <c r="SKP53" s="20"/>
      <c r="SKQ53" s="20"/>
      <c r="SKR53" s="20"/>
      <c r="SKS53" s="20"/>
      <c r="SKT53" s="20"/>
      <c r="SKU53" s="20"/>
      <c r="SKV53" s="20"/>
      <c r="SKW53" s="20"/>
      <c r="SKX53" s="20"/>
      <c r="SKY53" s="20"/>
      <c r="SKZ53" s="20"/>
      <c r="SLA53" s="20"/>
      <c r="SLB53" s="20"/>
      <c r="SLC53" s="20"/>
      <c r="SLD53" s="20"/>
      <c r="SLE53" s="20"/>
      <c r="SLF53" s="20"/>
      <c r="SLG53" s="20"/>
      <c r="SLH53" s="20"/>
      <c r="SLI53" s="20"/>
      <c r="SLJ53" s="20"/>
      <c r="SLK53" s="20"/>
      <c r="SLL53" s="20"/>
      <c r="SLM53" s="20"/>
      <c r="SLN53" s="20"/>
      <c r="SLO53" s="20"/>
      <c r="SLP53" s="20"/>
      <c r="SLQ53" s="20"/>
      <c r="SLR53" s="20"/>
      <c r="SLS53" s="20"/>
      <c r="SLT53" s="20"/>
      <c r="SLU53" s="20"/>
      <c r="SLV53" s="20"/>
      <c r="SLW53" s="20"/>
      <c r="SLX53" s="20"/>
      <c r="SLY53" s="20"/>
      <c r="SLZ53" s="20"/>
      <c r="SMA53" s="20"/>
      <c r="SMB53" s="20"/>
      <c r="SMC53" s="20"/>
      <c r="SMD53" s="20"/>
      <c r="SME53" s="20"/>
      <c r="SMF53" s="20"/>
      <c r="SMG53" s="20"/>
      <c r="SMH53" s="20"/>
      <c r="SMI53" s="20"/>
      <c r="SMJ53" s="20"/>
      <c r="SMK53" s="20"/>
      <c r="SML53" s="20"/>
      <c r="SMM53" s="20"/>
      <c r="SMN53" s="20"/>
      <c r="SMO53" s="20"/>
      <c r="SMP53" s="20"/>
      <c r="SMQ53" s="20"/>
      <c r="SMR53" s="20"/>
      <c r="SMS53" s="20"/>
      <c r="SMT53" s="20"/>
      <c r="SMU53" s="20"/>
      <c r="SMV53" s="20"/>
      <c r="SMW53" s="20"/>
      <c r="SMX53" s="20"/>
      <c r="SMY53" s="20"/>
      <c r="SMZ53" s="20"/>
      <c r="SNA53" s="20"/>
      <c r="SNB53" s="20"/>
      <c r="SNC53" s="20"/>
      <c r="SND53" s="20"/>
      <c r="SNE53" s="20"/>
      <c r="SNF53" s="20"/>
      <c r="SNG53" s="20"/>
      <c r="SNH53" s="20"/>
      <c r="SNI53" s="20"/>
      <c r="SNJ53" s="20"/>
      <c r="SNK53" s="20"/>
      <c r="SNL53" s="20"/>
      <c r="SNM53" s="20"/>
      <c r="SNN53" s="20"/>
      <c r="SNO53" s="20"/>
      <c r="SNP53" s="20"/>
      <c r="SNQ53" s="20"/>
      <c r="SNR53" s="20"/>
      <c r="SNS53" s="20"/>
      <c r="SNT53" s="20"/>
      <c r="SNU53" s="20"/>
      <c r="SNV53" s="20"/>
      <c r="SNW53" s="20"/>
      <c r="SNX53" s="20"/>
      <c r="SNY53" s="20"/>
      <c r="SNZ53" s="20"/>
      <c r="SOA53" s="20"/>
      <c r="SOB53" s="20"/>
      <c r="SOC53" s="20"/>
      <c r="SOD53" s="20"/>
      <c r="SOE53" s="20"/>
      <c r="SOF53" s="20"/>
      <c r="SOG53" s="20"/>
      <c r="SOH53" s="20"/>
      <c r="SOI53" s="20"/>
      <c r="SOJ53" s="20"/>
      <c r="SOK53" s="20"/>
      <c r="SOL53" s="20"/>
      <c r="SOM53" s="20"/>
      <c r="SON53" s="20"/>
      <c r="SOO53" s="20"/>
      <c r="SOP53" s="20"/>
      <c r="SOQ53" s="20"/>
      <c r="SOR53" s="20"/>
      <c r="SOS53" s="20"/>
      <c r="SOT53" s="20"/>
      <c r="SOU53" s="20"/>
      <c r="SOV53" s="20"/>
      <c r="SOW53" s="20"/>
      <c r="SOX53" s="20"/>
      <c r="SOY53" s="20"/>
      <c r="SOZ53" s="20"/>
      <c r="SPA53" s="20"/>
      <c r="SPB53" s="20"/>
      <c r="SPC53" s="20"/>
      <c r="SPD53" s="20"/>
      <c r="SPE53" s="20"/>
      <c r="SPF53" s="20"/>
      <c r="SPG53" s="20"/>
      <c r="SPH53" s="20"/>
      <c r="SPI53" s="20"/>
      <c r="SPJ53" s="20"/>
      <c r="SPK53" s="20"/>
      <c r="SPL53" s="20"/>
      <c r="SPM53" s="20"/>
      <c r="SPN53" s="20"/>
      <c r="SPO53" s="20"/>
      <c r="SPP53" s="20"/>
      <c r="SPQ53" s="20"/>
      <c r="SPR53" s="20"/>
      <c r="SPS53" s="20"/>
      <c r="SPT53" s="20"/>
      <c r="SPU53" s="20"/>
      <c r="SPV53" s="20"/>
      <c r="SPW53" s="20"/>
      <c r="SPX53" s="20"/>
      <c r="SPY53" s="20"/>
      <c r="SPZ53" s="20"/>
      <c r="SQA53" s="20"/>
      <c r="SQB53" s="20"/>
      <c r="SQC53" s="20"/>
      <c r="SQD53" s="20"/>
      <c r="SQE53" s="20"/>
      <c r="SQF53" s="20"/>
      <c r="SQG53" s="20"/>
      <c r="SQH53" s="20"/>
      <c r="SQI53" s="20"/>
      <c r="SQJ53" s="20"/>
      <c r="SQK53" s="20"/>
      <c r="SQL53" s="20"/>
      <c r="SQM53" s="20"/>
      <c r="SQN53" s="20"/>
      <c r="SQO53" s="20"/>
      <c r="SQP53" s="20"/>
      <c r="SQQ53" s="20"/>
      <c r="SQR53" s="20"/>
      <c r="SQS53" s="20"/>
      <c r="SQT53" s="20"/>
      <c r="SQU53" s="20"/>
      <c r="SQV53" s="20"/>
      <c r="SQW53" s="20"/>
      <c r="SQX53" s="20"/>
      <c r="SQY53" s="20"/>
      <c r="SQZ53" s="20"/>
      <c r="SRA53" s="20"/>
      <c r="SRB53" s="20"/>
      <c r="SRC53" s="20"/>
      <c r="SRD53" s="20"/>
      <c r="SRE53" s="20"/>
      <c r="SRF53" s="20"/>
      <c r="SRG53" s="20"/>
      <c r="SRH53" s="20"/>
      <c r="SRI53" s="20"/>
      <c r="SRJ53" s="20"/>
      <c r="SRK53" s="20"/>
      <c r="SRL53" s="20"/>
      <c r="SRM53" s="20"/>
      <c r="SRN53" s="20"/>
      <c r="SRO53" s="20"/>
      <c r="SRP53" s="20"/>
      <c r="SRQ53" s="20"/>
      <c r="SRR53" s="20"/>
      <c r="SRS53" s="20"/>
      <c r="SRT53" s="20"/>
      <c r="SRU53" s="20"/>
      <c r="SRV53" s="20"/>
      <c r="SRW53" s="20"/>
      <c r="SRX53" s="20"/>
      <c r="SRY53" s="20"/>
      <c r="SRZ53" s="20"/>
      <c r="SSA53" s="20"/>
      <c r="SSB53" s="20"/>
      <c r="SSC53" s="20"/>
      <c r="SSD53" s="20"/>
      <c r="SSE53" s="20"/>
      <c r="SSF53" s="20"/>
      <c r="SSG53" s="20"/>
      <c r="SSH53" s="20"/>
      <c r="SSI53" s="20"/>
      <c r="SSJ53" s="20"/>
      <c r="SSK53" s="20"/>
      <c r="SSL53" s="20"/>
      <c r="SSM53" s="20"/>
      <c r="SSN53" s="20"/>
      <c r="SSO53" s="20"/>
      <c r="SSP53" s="20"/>
      <c r="SSQ53" s="20"/>
      <c r="SSR53" s="20"/>
      <c r="SSS53" s="20"/>
      <c r="SST53" s="20"/>
      <c r="SSU53" s="20"/>
      <c r="SSV53" s="20"/>
      <c r="SSW53" s="20"/>
      <c r="SSX53" s="20"/>
      <c r="SSY53" s="20"/>
      <c r="SSZ53" s="20"/>
      <c r="STA53" s="20"/>
      <c r="STB53" s="20"/>
      <c r="STC53" s="20"/>
      <c r="STD53" s="20"/>
      <c r="STE53" s="20"/>
      <c r="STF53" s="20"/>
      <c r="STG53" s="20"/>
      <c r="STH53" s="20"/>
      <c r="STI53" s="20"/>
      <c r="STJ53" s="20"/>
      <c r="STK53" s="20"/>
      <c r="STL53" s="20"/>
      <c r="STM53" s="20"/>
      <c r="STN53" s="20"/>
      <c r="STO53" s="20"/>
      <c r="STP53" s="20"/>
      <c r="STQ53" s="20"/>
      <c r="STR53" s="20"/>
      <c r="STS53" s="20"/>
      <c r="STT53" s="20"/>
      <c r="STU53" s="20"/>
      <c r="STV53" s="20"/>
      <c r="STW53" s="20"/>
      <c r="STX53" s="20"/>
      <c r="STY53" s="20"/>
      <c r="STZ53" s="20"/>
      <c r="SUA53" s="20"/>
      <c r="SUB53" s="20"/>
      <c r="SUC53" s="20"/>
      <c r="SUD53" s="20"/>
      <c r="SUE53" s="20"/>
      <c r="SUF53" s="20"/>
      <c r="SUG53" s="20"/>
      <c r="SUH53" s="20"/>
      <c r="SUI53" s="20"/>
      <c r="SUJ53" s="20"/>
      <c r="SUK53" s="20"/>
      <c r="SUL53" s="20"/>
      <c r="SUM53" s="20"/>
      <c r="SUN53" s="20"/>
      <c r="SUO53" s="20"/>
      <c r="SUP53" s="20"/>
      <c r="SUQ53" s="20"/>
      <c r="SUR53" s="20"/>
      <c r="SUS53" s="20"/>
      <c r="SUT53" s="20"/>
      <c r="SUU53" s="20"/>
      <c r="SUV53" s="20"/>
      <c r="SUW53" s="20"/>
      <c r="SUX53" s="20"/>
      <c r="SUY53" s="20"/>
      <c r="SUZ53" s="20"/>
      <c r="SVA53" s="20"/>
      <c r="SVB53" s="20"/>
      <c r="SVC53" s="20"/>
      <c r="SVD53" s="20"/>
      <c r="SVE53" s="20"/>
      <c r="SVF53" s="20"/>
      <c r="SVG53" s="20"/>
      <c r="SVH53" s="20"/>
      <c r="SVI53" s="20"/>
      <c r="SVJ53" s="20"/>
      <c r="SVK53" s="20"/>
      <c r="SVL53" s="20"/>
      <c r="SVM53" s="20"/>
      <c r="SVN53" s="20"/>
      <c r="SVO53" s="20"/>
      <c r="SVP53" s="20"/>
      <c r="SVQ53" s="20"/>
      <c r="SVR53" s="20"/>
      <c r="SVS53" s="20"/>
      <c r="SVT53" s="20"/>
      <c r="SVU53" s="20"/>
      <c r="SVV53" s="20"/>
      <c r="SVW53" s="20"/>
      <c r="SVX53" s="20"/>
      <c r="SVY53" s="20"/>
      <c r="SVZ53" s="20"/>
      <c r="SWA53" s="20"/>
      <c r="SWB53" s="20"/>
      <c r="SWC53" s="20"/>
      <c r="SWD53" s="20"/>
      <c r="SWE53" s="20"/>
      <c r="SWF53" s="20"/>
      <c r="SWG53" s="20"/>
      <c r="SWH53" s="20"/>
      <c r="SWI53" s="20"/>
      <c r="SWJ53" s="20"/>
      <c r="SWK53" s="20"/>
      <c r="SWL53" s="20"/>
      <c r="SWM53" s="20"/>
      <c r="SWN53" s="20"/>
      <c r="SWO53" s="20"/>
      <c r="SWP53" s="20"/>
      <c r="SWQ53" s="20"/>
      <c r="SWR53" s="20"/>
      <c r="SWS53" s="20"/>
      <c r="SWT53" s="20"/>
      <c r="SWU53" s="20"/>
      <c r="SWV53" s="20"/>
      <c r="SWW53" s="20"/>
      <c r="SWX53" s="20"/>
      <c r="SWY53" s="20"/>
      <c r="SWZ53" s="20"/>
      <c r="SXA53" s="20"/>
      <c r="SXB53" s="20"/>
      <c r="SXC53" s="20"/>
      <c r="SXD53" s="20"/>
      <c r="SXE53" s="20"/>
      <c r="SXF53" s="20"/>
      <c r="SXG53" s="20"/>
      <c r="SXH53" s="20"/>
      <c r="SXI53" s="20"/>
      <c r="SXJ53" s="20"/>
      <c r="SXK53" s="20"/>
      <c r="SXL53" s="20"/>
      <c r="SXM53" s="20"/>
      <c r="SXN53" s="20"/>
      <c r="SXO53" s="20"/>
      <c r="SXP53" s="20"/>
      <c r="SXQ53" s="20"/>
      <c r="SXR53" s="20"/>
      <c r="SXS53" s="20"/>
      <c r="SXT53" s="20"/>
      <c r="SXU53" s="20"/>
      <c r="SXV53" s="20"/>
      <c r="SXW53" s="20"/>
      <c r="SXX53" s="20"/>
      <c r="SXY53" s="20"/>
      <c r="SXZ53" s="20"/>
      <c r="SYA53" s="20"/>
      <c r="SYB53" s="20"/>
      <c r="SYC53" s="20"/>
      <c r="SYD53" s="20"/>
      <c r="SYE53" s="20"/>
      <c r="SYF53" s="20"/>
      <c r="SYG53" s="20"/>
      <c r="SYH53" s="20"/>
      <c r="SYI53" s="20"/>
      <c r="SYJ53" s="20"/>
      <c r="SYK53" s="20"/>
      <c r="SYL53" s="20"/>
      <c r="SYM53" s="20"/>
      <c r="SYN53" s="20"/>
      <c r="SYO53" s="20"/>
      <c r="SYP53" s="20"/>
      <c r="SYQ53" s="20"/>
      <c r="SYR53" s="20"/>
      <c r="SYS53" s="20"/>
      <c r="SYT53" s="20"/>
      <c r="SYU53" s="20"/>
      <c r="SYV53" s="20"/>
      <c r="SYW53" s="20"/>
      <c r="SYX53" s="20"/>
      <c r="SYY53" s="20"/>
      <c r="SYZ53" s="20"/>
      <c r="SZA53" s="20"/>
      <c r="SZB53" s="20"/>
      <c r="SZC53" s="20"/>
      <c r="SZD53" s="20"/>
      <c r="SZE53" s="20"/>
      <c r="SZF53" s="20"/>
      <c r="SZG53" s="20"/>
      <c r="SZH53" s="20"/>
      <c r="SZI53" s="20"/>
      <c r="SZJ53" s="20"/>
      <c r="SZK53" s="20"/>
      <c r="SZL53" s="20"/>
      <c r="SZM53" s="20"/>
      <c r="SZN53" s="20"/>
      <c r="SZO53" s="20"/>
      <c r="SZP53" s="20"/>
      <c r="SZQ53" s="20"/>
      <c r="SZR53" s="20"/>
      <c r="SZS53" s="20"/>
      <c r="SZT53" s="20"/>
      <c r="SZU53" s="20"/>
      <c r="SZV53" s="20"/>
      <c r="SZW53" s="20"/>
      <c r="SZX53" s="20"/>
      <c r="SZY53" s="20"/>
      <c r="SZZ53" s="20"/>
      <c r="TAA53" s="20"/>
      <c r="TAB53" s="20"/>
      <c r="TAC53" s="20"/>
      <c r="TAD53" s="20"/>
      <c r="TAE53" s="20"/>
      <c r="TAF53" s="20"/>
      <c r="TAG53" s="20"/>
      <c r="TAH53" s="20"/>
      <c r="TAI53" s="20"/>
      <c r="TAJ53" s="20"/>
      <c r="TAK53" s="20"/>
      <c r="TAL53" s="20"/>
      <c r="TAM53" s="20"/>
      <c r="TAN53" s="20"/>
      <c r="TAO53" s="20"/>
      <c r="TAP53" s="20"/>
      <c r="TAQ53" s="20"/>
      <c r="TAR53" s="20"/>
      <c r="TAS53" s="20"/>
      <c r="TAT53" s="20"/>
      <c r="TAU53" s="20"/>
      <c r="TAV53" s="20"/>
      <c r="TAW53" s="20"/>
      <c r="TAX53" s="20"/>
      <c r="TAY53" s="20"/>
      <c r="TAZ53" s="20"/>
      <c r="TBA53" s="20"/>
      <c r="TBB53" s="20"/>
      <c r="TBC53" s="20"/>
      <c r="TBD53" s="20"/>
      <c r="TBE53" s="20"/>
      <c r="TBF53" s="20"/>
      <c r="TBG53" s="20"/>
      <c r="TBH53" s="20"/>
      <c r="TBI53" s="20"/>
      <c r="TBJ53" s="20"/>
      <c r="TBK53" s="20"/>
      <c r="TBL53" s="20"/>
      <c r="TBM53" s="20"/>
      <c r="TBN53" s="20"/>
      <c r="TBO53" s="20"/>
      <c r="TBP53" s="20"/>
      <c r="TBQ53" s="20"/>
      <c r="TBR53" s="20"/>
      <c r="TBS53" s="20"/>
      <c r="TBT53" s="20"/>
      <c r="TBU53" s="20"/>
      <c r="TBV53" s="20"/>
      <c r="TBW53" s="20"/>
      <c r="TBX53" s="20"/>
      <c r="TBY53" s="20"/>
      <c r="TBZ53" s="20"/>
      <c r="TCA53" s="20"/>
      <c r="TCB53" s="20"/>
      <c r="TCC53" s="20"/>
      <c r="TCD53" s="20"/>
      <c r="TCE53" s="20"/>
      <c r="TCF53" s="20"/>
      <c r="TCG53" s="20"/>
      <c r="TCH53" s="20"/>
      <c r="TCI53" s="20"/>
      <c r="TCJ53" s="20"/>
      <c r="TCK53" s="20"/>
      <c r="TCL53" s="20"/>
      <c r="TCM53" s="20"/>
      <c r="TCN53" s="20"/>
      <c r="TCO53" s="20"/>
      <c r="TCP53" s="20"/>
      <c r="TCQ53" s="20"/>
      <c r="TCR53" s="20"/>
      <c r="TCS53" s="20"/>
      <c r="TCT53" s="20"/>
      <c r="TCU53" s="20"/>
      <c r="TCV53" s="20"/>
      <c r="TCW53" s="20"/>
      <c r="TCX53" s="20"/>
      <c r="TCY53" s="20"/>
      <c r="TCZ53" s="20"/>
      <c r="TDA53" s="20"/>
      <c r="TDB53" s="20"/>
      <c r="TDC53" s="20"/>
      <c r="TDD53" s="20"/>
      <c r="TDE53" s="20"/>
      <c r="TDF53" s="20"/>
      <c r="TDG53" s="20"/>
      <c r="TDH53" s="20"/>
      <c r="TDI53" s="20"/>
      <c r="TDJ53" s="20"/>
      <c r="TDK53" s="20"/>
      <c r="TDL53" s="20"/>
      <c r="TDM53" s="20"/>
      <c r="TDN53" s="20"/>
      <c r="TDO53" s="20"/>
      <c r="TDP53" s="20"/>
      <c r="TDQ53" s="20"/>
      <c r="TDR53" s="20"/>
      <c r="TDS53" s="20"/>
      <c r="TDT53" s="20"/>
      <c r="TDU53" s="20"/>
      <c r="TDV53" s="20"/>
      <c r="TDW53" s="20"/>
      <c r="TDX53" s="20"/>
      <c r="TDY53" s="20"/>
      <c r="TDZ53" s="20"/>
      <c r="TEA53" s="20"/>
      <c r="TEB53" s="20"/>
      <c r="TEC53" s="20"/>
      <c r="TED53" s="20"/>
      <c r="TEE53" s="20"/>
      <c r="TEF53" s="20"/>
      <c r="TEG53" s="20"/>
      <c r="TEH53" s="20"/>
      <c r="TEI53" s="20"/>
      <c r="TEJ53" s="20"/>
      <c r="TEK53" s="20"/>
      <c r="TEL53" s="20"/>
      <c r="TEM53" s="20"/>
      <c r="TEN53" s="20"/>
      <c r="TEO53" s="20"/>
      <c r="TEP53" s="20"/>
      <c r="TEQ53" s="20"/>
      <c r="TER53" s="20"/>
      <c r="TES53" s="20"/>
      <c r="TET53" s="20"/>
      <c r="TEU53" s="20"/>
      <c r="TEV53" s="20"/>
      <c r="TEW53" s="20"/>
      <c r="TEX53" s="20"/>
      <c r="TEY53" s="20"/>
      <c r="TEZ53" s="20"/>
      <c r="TFA53" s="20"/>
      <c r="TFB53" s="20"/>
      <c r="TFC53" s="20"/>
      <c r="TFD53" s="20"/>
      <c r="TFE53" s="20"/>
      <c r="TFF53" s="20"/>
      <c r="TFG53" s="20"/>
      <c r="TFH53" s="20"/>
      <c r="TFI53" s="20"/>
      <c r="TFJ53" s="20"/>
      <c r="TFK53" s="20"/>
      <c r="TFL53" s="20"/>
      <c r="TFM53" s="20"/>
      <c r="TFN53" s="20"/>
      <c r="TFO53" s="20"/>
      <c r="TFP53" s="20"/>
      <c r="TFQ53" s="20"/>
      <c r="TFR53" s="20"/>
      <c r="TFS53" s="20"/>
      <c r="TFT53" s="20"/>
      <c r="TFU53" s="20"/>
      <c r="TFV53" s="20"/>
      <c r="TFW53" s="20"/>
      <c r="TFX53" s="20"/>
      <c r="TFY53" s="20"/>
      <c r="TFZ53" s="20"/>
      <c r="TGA53" s="20"/>
      <c r="TGB53" s="20"/>
      <c r="TGC53" s="20"/>
      <c r="TGD53" s="20"/>
      <c r="TGE53" s="20"/>
      <c r="TGF53" s="20"/>
      <c r="TGG53" s="20"/>
      <c r="TGH53" s="20"/>
      <c r="TGI53" s="20"/>
      <c r="TGJ53" s="20"/>
      <c r="TGK53" s="20"/>
      <c r="TGL53" s="20"/>
      <c r="TGM53" s="20"/>
      <c r="TGN53" s="20"/>
      <c r="TGO53" s="20"/>
      <c r="TGP53" s="20"/>
      <c r="TGQ53" s="20"/>
      <c r="TGR53" s="20"/>
      <c r="TGS53" s="20"/>
      <c r="TGT53" s="20"/>
      <c r="TGU53" s="20"/>
      <c r="TGV53" s="20"/>
      <c r="TGW53" s="20"/>
      <c r="TGX53" s="20"/>
      <c r="TGY53" s="20"/>
      <c r="TGZ53" s="20"/>
      <c r="THA53" s="20"/>
      <c r="THB53" s="20"/>
      <c r="THC53" s="20"/>
      <c r="THD53" s="20"/>
      <c r="THE53" s="20"/>
      <c r="THF53" s="20"/>
      <c r="THG53" s="20"/>
      <c r="THH53" s="20"/>
      <c r="THI53" s="20"/>
      <c r="THJ53" s="20"/>
      <c r="THK53" s="20"/>
      <c r="THL53" s="20"/>
      <c r="THM53" s="20"/>
      <c r="THN53" s="20"/>
      <c r="THO53" s="20"/>
      <c r="THP53" s="20"/>
      <c r="THQ53" s="20"/>
      <c r="THR53" s="20"/>
      <c r="THS53" s="20"/>
      <c r="THT53" s="20"/>
      <c r="THU53" s="20"/>
      <c r="THV53" s="20"/>
      <c r="THW53" s="20"/>
      <c r="THX53" s="20"/>
      <c r="THY53" s="20"/>
      <c r="THZ53" s="20"/>
      <c r="TIA53" s="20"/>
      <c r="TIB53" s="20"/>
      <c r="TIC53" s="20"/>
      <c r="TID53" s="20"/>
      <c r="TIE53" s="20"/>
      <c r="TIF53" s="20"/>
      <c r="TIG53" s="20"/>
      <c r="TIH53" s="20"/>
      <c r="TII53" s="20"/>
      <c r="TIJ53" s="20"/>
      <c r="TIK53" s="20"/>
      <c r="TIL53" s="20"/>
      <c r="TIM53" s="20"/>
      <c r="TIN53" s="20"/>
      <c r="TIO53" s="20"/>
      <c r="TIP53" s="20"/>
      <c r="TIQ53" s="20"/>
      <c r="TIR53" s="20"/>
      <c r="TIS53" s="20"/>
      <c r="TIT53" s="20"/>
      <c r="TIU53" s="20"/>
      <c r="TIV53" s="20"/>
      <c r="TIW53" s="20"/>
      <c r="TIX53" s="20"/>
      <c r="TIY53" s="20"/>
      <c r="TIZ53" s="20"/>
      <c r="TJA53" s="20"/>
      <c r="TJB53" s="20"/>
      <c r="TJC53" s="20"/>
      <c r="TJD53" s="20"/>
      <c r="TJE53" s="20"/>
      <c r="TJF53" s="20"/>
      <c r="TJG53" s="20"/>
      <c r="TJH53" s="20"/>
      <c r="TJI53" s="20"/>
      <c r="TJJ53" s="20"/>
      <c r="TJK53" s="20"/>
      <c r="TJL53" s="20"/>
      <c r="TJM53" s="20"/>
      <c r="TJN53" s="20"/>
      <c r="TJO53" s="20"/>
      <c r="TJP53" s="20"/>
      <c r="TJQ53" s="20"/>
      <c r="TJR53" s="20"/>
      <c r="TJS53" s="20"/>
      <c r="TJT53" s="20"/>
      <c r="TJU53" s="20"/>
      <c r="TJV53" s="20"/>
      <c r="TJW53" s="20"/>
      <c r="TJX53" s="20"/>
      <c r="TJY53" s="20"/>
      <c r="TJZ53" s="20"/>
      <c r="TKA53" s="20"/>
      <c r="TKB53" s="20"/>
      <c r="TKC53" s="20"/>
      <c r="TKD53" s="20"/>
      <c r="TKE53" s="20"/>
      <c r="TKF53" s="20"/>
      <c r="TKG53" s="20"/>
      <c r="TKH53" s="20"/>
      <c r="TKI53" s="20"/>
      <c r="TKJ53" s="20"/>
      <c r="TKK53" s="20"/>
      <c r="TKL53" s="20"/>
      <c r="TKM53" s="20"/>
      <c r="TKN53" s="20"/>
      <c r="TKO53" s="20"/>
      <c r="TKP53" s="20"/>
      <c r="TKQ53" s="20"/>
      <c r="TKR53" s="20"/>
      <c r="TKS53" s="20"/>
      <c r="TKT53" s="20"/>
      <c r="TKU53" s="20"/>
      <c r="TKV53" s="20"/>
      <c r="TKW53" s="20"/>
      <c r="TKX53" s="20"/>
      <c r="TKY53" s="20"/>
      <c r="TKZ53" s="20"/>
      <c r="TLA53" s="20"/>
      <c r="TLB53" s="20"/>
      <c r="TLC53" s="20"/>
      <c r="TLD53" s="20"/>
      <c r="TLE53" s="20"/>
      <c r="TLF53" s="20"/>
      <c r="TLG53" s="20"/>
      <c r="TLH53" s="20"/>
      <c r="TLI53" s="20"/>
      <c r="TLJ53" s="20"/>
      <c r="TLK53" s="20"/>
      <c r="TLL53" s="20"/>
      <c r="TLM53" s="20"/>
      <c r="TLN53" s="20"/>
      <c r="TLO53" s="20"/>
      <c r="TLP53" s="20"/>
      <c r="TLQ53" s="20"/>
      <c r="TLR53" s="20"/>
      <c r="TLS53" s="20"/>
      <c r="TLT53" s="20"/>
      <c r="TLU53" s="20"/>
      <c r="TLV53" s="20"/>
      <c r="TLW53" s="20"/>
      <c r="TLX53" s="20"/>
      <c r="TLY53" s="20"/>
      <c r="TLZ53" s="20"/>
      <c r="TMA53" s="20"/>
      <c r="TMB53" s="20"/>
      <c r="TMC53" s="20"/>
      <c r="TMD53" s="20"/>
      <c r="TME53" s="20"/>
      <c r="TMF53" s="20"/>
      <c r="TMG53" s="20"/>
      <c r="TMH53" s="20"/>
      <c r="TMI53" s="20"/>
      <c r="TMJ53" s="20"/>
      <c r="TMK53" s="20"/>
      <c r="TML53" s="20"/>
      <c r="TMM53" s="20"/>
      <c r="TMN53" s="20"/>
      <c r="TMO53" s="20"/>
      <c r="TMP53" s="20"/>
      <c r="TMQ53" s="20"/>
      <c r="TMR53" s="20"/>
      <c r="TMS53" s="20"/>
      <c r="TMT53" s="20"/>
      <c r="TMU53" s="20"/>
      <c r="TMV53" s="20"/>
      <c r="TMW53" s="20"/>
      <c r="TMX53" s="20"/>
      <c r="TMY53" s="20"/>
      <c r="TMZ53" s="20"/>
      <c r="TNA53" s="20"/>
      <c r="TNB53" s="20"/>
      <c r="TNC53" s="20"/>
      <c r="TND53" s="20"/>
      <c r="TNE53" s="20"/>
      <c r="TNF53" s="20"/>
      <c r="TNG53" s="20"/>
      <c r="TNH53" s="20"/>
      <c r="TNI53" s="20"/>
      <c r="TNJ53" s="20"/>
      <c r="TNK53" s="20"/>
      <c r="TNL53" s="20"/>
      <c r="TNM53" s="20"/>
      <c r="TNN53" s="20"/>
      <c r="TNO53" s="20"/>
      <c r="TNP53" s="20"/>
      <c r="TNQ53" s="20"/>
      <c r="TNR53" s="20"/>
      <c r="TNS53" s="20"/>
      <c r="TNT53" s="20"/>
      <c r="TNU53" s="20"/>
      <c r="TNV53" s="20"/>
      <c r="TNW53" s="20"/>
      <c r="TNX53" s="20"/>
      <c r="TNY53" s="20"/>
      <c r="TNZ53" s="20"/>
      <c r="TOA53" s="20"/>
      <c r="TOB53" s="20"/>
      <c r="TOC53" s="20"/>
      <c r="TOD53" s="20"/>
      <c r="TOE53" s="20"/>
      <c r="TOF53" s="20"/>
      <c r="TOG53" s="20"/>
      <c r="TOH53" s="20"/>
      <c r="TOI53" s="20"/>
      <c r="TOJ53" s="20"/>
      <c r="TOK53" s="20"/>
      <c r="TOL53" s="20"/>
      <c r="TOM53" s="20"/>
      <c r="TON53" s="20"/>
      <c r="TOO53" s="20"/>
      <c r="TOP53" s="20"/>
      <c r="TOQ53" s="20"/>
      <c r="TOR53" s="20"/>
      <c r="TOS53" s="20"/>
      <c r="TOT53" s="20"/>
      <c r="TOU53" s="20"/>
      <c r="TOV53" s="20"/>
      <c r="TOW53" s="20"/>
      <c r="TOX53" s="20"/>
      <c r="TOY53" s="20"/>
      <c r="TOZ53" s="20"/>
      <c r="TPA53" s="20"/>
      <c r="TPB53" s="20"/>
      <c r="TPC53" s="20"/>
      <c r="TPD53" s="20"/>
      <c r="TPE53" s="20"/>
      <c r="TPF53" s="20"/>
      <c r="TPG53" s="20"/>
      <c r="TPH53" s="20"/>
      <c r="TPI53" s="20"/>
      <c r="TPJ53" s="20"/>
      <c r="TPK53" s="20"/>
      <c r="TPL53" s="20"/>
      <c r="TPM53" s="20"/>
      <c r="TPN53" s="20"/>
      <c r="TPO53" s="20"/>
      <c r="TPP53" s="20"/>
      <c r="TPQ53" s="20"/>
      <c r="TPR53" s="20"/>
      <c r="TPS53" s="20"/>
      <c r="TPT53" s="20"/>
      <c r="TPU53" s="20"/>
      <c r="TPV53" s="20"/>
      <c r="TPW53" s="20"/>
      <c r="TPX53" s="20"/>
      <c r="TPY53" s="20"/>
      <c r="TPZ53" s="20"/>
      <c r="TQA53" s="20"/>
      <c r="TQB53" s="20"/>
      <c r="TQC53" s="20"/>
      <c r="TQD53" s="20"/>
      <c r="TQE53" s="20"/>
      <c r="TQF53" s="20"/>
      <c r="TQG53" s="20"/>
      <c r="TQH53" s="20"/>
      <c r="TQI53" s="20"/>
      <c r="TQJ53" s="20"/>
      <c r="TQK53" s="20"/>
      <c r="TQL53" s="20"/>
      <c r="TQM53" s="20"/>
      <c r="TQN53" s="20"/>
      <c r="TQO53" s="20"/>
      <c r="TQP53" s="20"/>
      <c r="TQQ53" s="20"/>
      <c r="TQR53" s="20"/>
      <c r="TQS53" s="20"/>
      <c r="TQT53" s="20"/>
      <c r="TQU53" s="20"/>
      <c r="TQV53" s="20"/>
      <c r="TQW53" s="20"/>
      <c r="TQX53" s="20"/>
      <c r="TQY53" s="20"/>
      <c r="TQZ53" s="20"/>
      <c r="TRA53" s="20"/>
      <c r="TRB53" s="20"/>
      <c r="TRC53" s="20"/>
      <c r="TRD53" s="20"/>
      <c r="TRE53" s="20"/>
      <c r="TRF53" s="20"/>
      <c r="TRG53" s="20"/>
      <c r="TRH53" s="20"/>
      <c r="TRI53" s="20"/>
      <c r="TRJ53" s="20"/>
      <c r="TRK53" s="20"/>
      <c r="TRL53" s="20"/>
      <c r="TRM53" s="20"/>
      <c r="TRN53" s="20"/>
      <c r="TRO53" s="20"/>
      <c r="TRP53" s="20"/>
      <c r="TRQ53" s="20"/>
      <c r="TRR53" s="20"/>
      <c r="TRS53" s="20"/>
      <c r="TRT53" s="20"/>
      <c r="TRU53" s="20"/>
      <c r="TRV53" s="20"/>
      <c r="TRW53" s="20"/>
      <c r="TRX53" s="20"/>
      <c r="TRY53" s="20"/>
      <c r="TRZ53" s="20"/>
      <c r="TSA53" s="20"/>
      <c r="TSB53" s="20"/>
      <c r="TSC53" s="20"/>
      <c r="TSD53" s="20"/>
      <c r="TSE53" s="20"/>
      <c r="TSF53" s="20"/>
      <c r="TSG53" s="20"/>
      <c r="TSH53" s="20"/>
      <c r="TSI53" s="20"/>
      <c r="TSJ53" s="20"/>
      <c r="TSK53" s="20"/>
      <c r="TSL53" s="20"/>
      <c r="TSM53" s="20"/>
      <c r="TSN53" s="20"/>
      <c r="TSO53" s="20"/>
      <c r="TSP53" s="20"/>
      <c r="TSQ53" s="20"/>
      <c r="TSR53" s="20"/>
      <c r="TSS53" s="20"/>
      <c r="TST53" s="20"/>
      <c r="TSU53" s="20"/>
      <c r="TSV53" s="20"/>
      <c r="TSW53" s="20"/>
      <c r="TSX53" s="20"/>
      <c r="TSY53" s="20"/>
      <c r="TSZ53" s="20"/>
      <c r="TTA53" s="20"/>
      <c r="TTB53" s="20"/>
      <c r="TTC53" s="20"/>
      <c r="TTD53" s="20"/>
      <c r="TTE53" s="20"/>
      <c r="TTF53" s="20"/>
      <c r="TTG53" s="20"/>
      <c r="TTH53" s="20"/>
      <c r="TTI53" s="20"/>
      <c r="TTJ53" s="20"/>
      <c r="TTK53" s="20"/>
      <c r="TTL53" s="20"/>
      <c r="TTM53" s="20"/>
      <c r="TTN53" s="20"/>
      <c r="TTO53" s="20"/>
      <c r="TTP53" s="20"/>
      <c r="TTQ53" s="20"/>
      <c r="TTR53" s="20"/>
      <c r="TTS53" s="20"/>
      <c r="TTT53" s="20"/>
      <c r="TTU53" s="20"/>
      <c r="TTV53" s="20"/>
      <c r="TTW53" s="20"/>
      <c r="TTX53" s="20"/>
      <c r="TTY53" s="20"/>
      <c r="TTZ53" s="20"/>
      <c r="TUA53" s="20"/>
      <c r="TUB53" s="20"/>
      <c r="TUC53" s="20"/>
      <c r="TUD53" s="20"/>
      <c r="TUE53" s="20"/>
      <c r="TUF53" s="20"/>
      <c r="TUG53" s="20"/>
      <c r="TUH53" s="20"/>
      <c r="TUI53" s="20"/>
      <c r="TUJ53" s="20"/>
      <c r="TUK53" s="20"/>
      <c r="TUL53" s="20"/>
      <c r="TUM53" s="20"/>
      <c r="TUN53" s="20"/>
      <c r="TUO53" s="20"/>
      <c r="TUP53" s="20"/>
      <c r="TUQ53" s="20"/>
      <c r="TUR53" s="20"/>
      <c r="TUS53" s="20"/>
      <c r="TUT53" s="20"/>
      <c r="TUU53" s="20"/>
      <c r="TUV53" s="20"/>
      <c r="TUW53" s="20"/>
      <c r="TUX53" s="20"/>
      <c r="TUY53" s="20"/>
      <c r="TUZ53" s="20"/>
      <c r="TVA53" s="20"/>
      <c r="TVB53" s="20"/>
      <c r="TVC53" s="20"/>
      <c r="TVD53" s="20"/>
      <c r="TVE53" s="20"/>
      <c r="TVF53" s="20"/>
      <c r="TVG53" s="20"/>
      <c r="TVH53" s="20"/>
      <c r="TVI53" s="20"/>
      <c r="TVJ53" s="20"/>
      <c r="TVK53" s="20"/>
      <c r="TVL53" s="20"/>
      <c r="TVM53" s="20"/>
      <c r="TVN53" s="20"/>
      <c r="TVO53" s="20"/>
      <c r="TVP53" s="20"/>
      <c r="TVQ53" s="20"/>
      <c r="TVR53" s="20"/>
      <c r="TVS53" s="20"/>
      <c r="TVT53" s="20"/>
      <c r="TVU53" s="20"/>
      <c r="TVV53" s="20"/>
      <c r="TVW53" s="20"/>
      <c r="TVX53" s="20"/>
      <c r="TVY53" s="20"/>
      <c r="TVZ53" s="20"/>
      <c r="TWA53" s="20"/>
      <c r="TWB53" s="20"/>
      <c r="TWC53" s="20"/>
      <c r="TWD53" s="20"/>
      <c r="TWE53" s="20"/>
      <c r="TWF53" s="20"/>
      <c r="TWG53" s="20"/>
      <c r="TWH53" s="20"/>
      <c r="TWI53" s="20"/>
      <c r="TWJ53" s="20"/>
      <c r="TWK53" s="20"/>
      <c r="TWL53" s="20"/>
      <c r="TWM53" s="20"/>
      <c r="TWN53" s="20"/>
      <c r="TWO53" s="20"/>
      <c r="TWP53" s="20"/>
      <c r="TWQ53" s="20"/>
      <c r="TWR53" s="20"/>
      <c r="TWS53" s="20"/>
      <c r="TWT53" s="20"/>
      <c r="TWU53" s="20"/>
      <c r="TWV53" s="20"/>
      <c r="TWW53" s="20"/>
      <c r="TWX53" s="20"/>
      <c r="TWY53" s="20"/>
      <c r="TWZ53" s="20"/>
      <c r="TXA53" s="20"/>
      <c r="TXB53" s="20"/>
      <c r="TXC53" s="20"/>
      <c r="TXD53" s="20"/>
      <c r="TXE53" s="20"/>
      <c r="TXF53" s="20"/>
      <c r="TXG53" s="20"/>
      <c r="TXH53" s="20"/>
      <c r="TXI53" s="20"/>
      <c r="TXJ53" s="20"/>
      <c r="TXK53" s="20"/>
      <c r="TXL53" s="20"/>
      <c r="TXM53" s="20"/>
      <c r="TXN53" s="20"/>
      <c r="TXO53" s="20"/>
      <c r="TXP53" s="20"/>
      <c r="TXQ53" s="20"/>
      <c r="TXR53" s="20"/>
      <c r="TXS53" s="20"/>
      <c r="TXT53" s="20"/>
      <c r="TXU53" s="20"/>
      <c r="TXV53" s="20"/>
      <c r="TXW53" s="20"/>
      <c r="TXX53" s="20"/>
      <c r="TXY53" s="20"/>
      <c r="TXZ53" s="20"/>
      <c r="TYA53" s="20"/>
      <c r="TYB53" s="20"/>
      <c r="TYC53" s="20"/>
      <c r="TYD53" s="20"/>
      <c r="TYE53" s="20"/>
      <c r="TYF53" s="20"/>
      <c r="TYG53" s="20"/>
      <c r="TYH53" s="20"/>
      <c r="TYI53" s="20"/>
      <c r="TYJ53" s="20"/>
      <c r="TYK53" s="20"/>
      <c r="TYL53" s="20"/>
      <c r="TYM53" s="20"/>
      <c r="TYN53" s="20"/>
      <c r="TYO53" s="20"/>
      <c r="TYP53" s="20"/>
      <c r="TYQ53" s="20"/>
      <c r="TYR53" s="20"/>
      <c r="TYS53" s="20"/>
      <c r="TYT53" s="20"/>
      <c r="TYU53" s="20"/>
      <c r="TYV53" s="20"/>
      <c r="TYW53" s="20"/>
      <c r="TYX53" s="20"/>
      <c r="TYY53" s="20"/>
      <c r="TYZ53" s="20"/>
      <c r="TZA53" s="20"/>
      <c r="TZB53" s="20"/>
      <c r="TZC53" s="20"/>
      <c r="TZD53" s="20"/>
      <c r="TZE53" s="20"/>
      <c r="TZF53" s="20"/>
      <c r="TZG53" s="20"/>
      <c r="TZH53" s="20"/>
      <c r="TZI53" s="20"/>
      <c r="TZJ53" s="20"/>
      <c r="TZK53" s="20"/>
      <c r="TZL53" s="20"/>
      <c r="TZM53" s="20"/>
      <c r="TZN53" s="20"/>
      <c r="TZO53" s="20"/>
      <c r="TZP53" s="20"/>
      <c r="TZQ53" s="20"/>
      <c r="TZR53" s="20"/>
      <c r="TZS53" s="20"/>
      <c r="TZT53" s="20"/>
      <c r="TZU53" s="20"/>
      <c r="TZV53" s="20"/>
      <c r="TZW53" s="20"/>
      <c r="TZX53" s="20"/>
      <c r="TZY53" s="20"/>
      <c r="TZZ53" s="20"/>
      <c r="UAA53" s="20"/>
      <c r="UAB53" s="20"/>
      <c r="UAC53" s="20"/>
      <c r="UAD53" s="20"/>
      <c r="UAE53" s="20"/>
      <c r="UAF53" s="20"/>
      <c r="UAG53" s="20"/>
      <c r="UAH53" s="20"/>
      <c r="UAI53" s="20"/>
      <c r="UAJ53" s="20"/>
      <c r="UAK53" s="20"/>
      <c r="UAL53" s="20"/>
      <c r="UAM53" s="20"/>
      <c r="UAN53" s="20"/>
      <c r="UAO53" s="20"/>
      <c r="UAP53" s="20"/>
      <c r="UAQ53" s="20"/>
      <c r="UAR53" s="20"/>
      <c r="UAS53" s="20"/>
      <c r="UAT53" s="20"/>
      <c r="UAU53" s="20"/>
      <c r="UAV53" s="20"/>
      <c r="UAW53" s="20"/>
      <c r="UAX53" s="20"/>
      <c r="UAY53" s="20"/>
      <c r="UAZ53" s="20"/>
      <c r="UBA53" s="20"/>
      <c r="UBB53" s="20"/>
      <c r="UBC53" s="20"/>
      <c r="UBD53" s="20"/>
      <c r="UBE53" s="20"/>
      <c r="UBF53" s="20"/>
      <c r="UBG53" s="20"/>
      <c r="UBH53" s="20"/>
      <c r="UBI53" s="20"/>
      <c r="UBJ53" s="20"/>
      <c r="UBK53" s="20"/>
      <c r="UBL53" s="20"/>
      <c r="UBM53" s="20"/>
      <c r="UBN53" s="20"/>
      <c r="UBO53" s="20"/>
      <c r="UBP53" s="20"/>
      <c r="UBQ53" s="20"/>
      <c r="UBR53" s="20"/>
      <c r="UBS53" s="20"/>
      <c r="UBT53" s="20"/>
      <c r="UBU53" s="20"/>
      <c r="UBV53" s="20"/>
      <c r="UBW53" s="20"/>
      <c r="UBX53" s="20"/>
      <c r="UBY53" s="20"/>
      <c r="UBZ53" s="20"/>
      <c r="UCA53" s="20"/>
      <c r="UCB53" s="20"/>
      <c r="UCC53" s="20"/>
      <c r="UCD53" s="20"/>
      <c r="UCE53" s="20"/>
      <c r="UCF53" s="20"/>
      <c r="UCG53" s="20"/>
      <c r="UCH53" s="20"/>
      <c r="UCI53" s="20"/>
      <c r="UCJ53" s="20"/>
      <c r="UCK53" s="20"/>
      <c r="UCL53" s="20"/>
      <c r="UCM53" s="20"/>
      <c r="UCN53" s="20"/>
      <c r="UCO53" s="20"/>
      <c r="UCP53" s="20"/>
      <c r="UCQ53" s="20"/>
      <c r="UCR53" s="20"/>
      <c r="UCS53" s="20"/>
      <c r="UCT53" s="20"/>
      <c r="UCU53" s="20"/>
      <c r="UCV53" s="20"/>
      <c r="UCW53" s="20"/>
      <c r="UCX53" s="20"/>
      <c r="UCY53" s="20"/>
      <c r="UCZ53" s="20"/>
      <c r="UDA53" s="20"/>
      <c r="UDB53" s="20"/>
      <c r="UDC53" s="20"/>
      <c r="UDD53" s="20"/>
      <c r="UDE53" s="20"/>
      <c r="UDF53" s="20"/>
      <c r="UDG53" s="20"/>
      <c r="UDH53" s="20"/>
      <c r="UDI53" s="20"/>
      <c r="UDJ53" s="20"/>
      <c r="UDK53" s="20"/>
      <c r="UDL53" s="20"/>
      <c r="UDM53" s="20"/>
      <c r="UDN53" s="20"/>
      <c r="UDO53" s="20"/>
      <c r="UDP53" s="20"/>
      <c r="UDQ53" s="20"/>
      <c r="UDR53" s="20"/>
      <c r="UDS53" s="20"/>
      <c r="UDT53" s="20"/>
      <c r="UDU53" s="20"/>
      <c r="UDV53" s="20"/>
      <c r="UDW53" s="20"/>
      <c r="UDX53" s="20"/>
      <c r="UDY53" s="20"/>
      <c r="UDZ53" s="20"/>
      <c r="UEA53" s="20"/>
      <c r="UEB53" s="20"/>
      <c r="UEC53" s="20"/>
      <c r="UED53" s="20"/>
      <c r="UEE53" s="20"/>
      <c r="UEF53" s="20"/>
      <c r="UEG53" s="20"/>
      <c r="UEH53" s="20"/>
      <c r="UEI53" s="20"/>
      <c r="UEJ53" s="20"/>
      <c r="UEK53" s="20"/>
      <c r="UEL53" s="20"/>
      <c r="UEM53" s="20"/>
      <c r="UEN53" s="20"/>
      <c r="UEO53" s="20"/>
      <c r="UEP53" s="20"/>
      <c r="UEQ53" s="20"/>
      <c r="UER53" s="20"/>
      <c r="UES53" s="20"/>
      <c r="UET53" s="20"/>
      <c r="UEU53" s="20"/>
      <c r="UEV53" s="20"/>
      <c r="UEW53" s="20"/>
      <c r="UEX53" s="20"/>
      <c r="UEY53" s="20"/>
      <c r="UEZ53" s="20"/>
      <c r="UFA53" s="20"/>
      <c r="UFB53" s="20"/>
      <c r="UFC53" s="20"/>
      <c r="UFD53" s="20"/>
      <c r="UFE53" s="20"/>
      <c r="UFF53" s="20"/>
      <c r="UFG53" s="20"/>
      <c r="UFH53" s="20"/>
      <c r="UFI53" s="20"/>
      <c r="UFJ53" s="20"/>
      <c r="UFK53" s="20"/>
      <c r="UFL53" s="20"/>
      <c r="UFM53" s="20"/>
      <c r="UFN53" s="20"/>
      <c r="UFO53" s="20"/>
      <c r="UFP53" s="20"/>
      <c r="UFQ53" s="20"/>
      <c r="UFR53" s="20"/>
      <c r="UFS53" s="20"/>
      <c r="UFT53" s="20"/>
      <c r="UFU53" s="20"/>
      <c r="UFV53" s="20"/>
      <c r="UFW53" s="20"/>
      <c r="UFX53" s="20"/>
      <c r="UFY53" s="20"/>
      <c r="UFZ53" s="20"/>
      <c r="UGA53" s="20"/>
      <c r="UGB53" s="20"/>
      <c r="UGC53" s="20"/>
      <c r="UGD53" s="20"/>
      <c r="UGE53" s="20"/>
      <c r="UGF53" s="20"/>
      <c r="UGG53" s="20"/>
      <c r="UGH53" s="20"/>
      <c r="UGI53" s="20"/>
      <c r="UGJ53" s="20"/>
      <c r="UGK53" s="20"/>
      <c r="UGL53" s="20"/>
      <c r="UGM53" s="20"/>
      <c r="UGN53" s="20"/>
      <c r="UGO53" s="20"/>
      <c r="UGP53" s="20"/>
      <c r="UGQ53" s="20"/>
      <c r="UGR53" s="20"/>
      <c r="UGS53" s="20"/>
      <c r="UGT53" s="20"/>
      <c r="UGU53" s="20"/>
      <c r="UGV53" s="20"/>
      <c r="UGW53" s="20"/>
      <c r="UGX53" s="20"/>
      <c r="UGY53" s="20"/>
      <c r="UGZ53" s="20"/>
      <c r="UHA53" s="20"/>
      <c r="UHB53" s="20"/>
      <c r="UHC53" s="20"/>
      <c r="UHD53" s="20"/>
      <c r="UHE53" s="20"/>
      <c r="UHF53" s="20"/>
      <c r="UHG53" s="20"/>
      <c r="UHH53" s="20"/>
      <c r="UHI53" s="20"/>
      <c r="UHJ53" s="20"/>
      <c r="UHK53" s="20"/>
      <c r="UHL53" s="20"/>
      <c r="UHM53" s="20"/>
      <c r="UHN53" s="20"/>
      <c r="UHO53" s="20"/>
      <c r="UHP53" s="20"/>
      <c r="UHQ53" s="20"/>
      <c r="UHR53" s="20"/>
      <c r="UHS53" s="20"/>
      <c r="UHT53" s="20"/>
      <c r="UHU53" s="20"/>
      <c r="UHV53" s="20"/>
      <c r="UHW53" s="20"/>
      <c r="UHX53" s="20"/>
      <c r="UHY53" s="20"/>
      <c r="UHZ53" s="20"/>
      <c r="UIA53" s="20"/>
      <c r="UIB53" s="20"/>
      <c r="UIC53" s="20"/>
      <c r="UID53" s="20"/>
      <c r="UIE53" s="20"/>
      <c r="UIF53" s="20"/>
      <c r="UIG53" s="20"/>
      <c r="UIH53" s="20"/>
      <c r="UII53" s="20"/>
      <c r="UIJ53" s="20"/>
      <c r="UIK53" s="20"/>
      <c r="UIL53" s="20"/>
      <c r="UIM53" s="20"/>
      <c r="UIN53" s="20"/>
      <c r="UIO53" s="20"/>
      <c r="UIP53" s="20"/>
      <c r="UIQ53" s="20"/>
      <c r="UIR53" s="20"/>
      <c r="UIS53" s="20"/>
      <c r="UIT53" s="20"/>
      <c r="UIU53" s="20"/>
      <c r="UIV53" s="20"/>
      <c r="UIW53" s="20"/>
      <c r="UIX53" s="20"/>
      <c r="UIY53" s="20"/>
      <c r="UIZ53" s="20"/>
      <c r="UJA53" s="20"/>
      <c r="UJB53" s="20"/>
      <c r="UJC53" s="20"/>
      <c r="UJD53" s="20"/>
      <c r="UJE53" s="20"/>
      <c r="UJF53" s="20"/>
      <c r="UJG53" s="20"/>
      <c r="UJH53" s="20"/>
      <c r="UJI53" s="20"/>
      <c r="UJJ53" s="20"/>
      <c r="UJK53" s="20"/>
      <c r="UJL53" s="20"/>
      <c r="UJM53" s="20"/>
      <c r="UJN53" s="20"/>
      <c r="UJO53" s="20"/>
      <c r="UJP53" s="20"/>
      <c r="UJQ53" s="20"/>
      <c r="UJR53" s="20"/>
      <c r="UJS53" s="20"/>
      <c r="UJT53" s="20"/>
      <c r="UJU53" s="20"/>
      <c r="UJV53" s="20"/>
      <c r="UJW53" s="20"/>
      <c r="UJX53" s="20"/>
      <c r="UJY53" s="20"/>
      <c r="UJZ53" s="20"/>
      <c r="UKA53" s="20"/>
      <c r="UKB53" s="20"/>
      <c r="UKC53" s="20"/>
      <c r="UKD53" s="20"/>
      <c r="UKE53" s="20"/>
      <c r="UKF53" s="20"/>
      <c r="UKG53" s="20"/>
      <c r="UKH53" s="20"/>
      <c r="UKI53" s="20"/>
      <c r="UKJ53" s="20"/>
      <c r="UKK53" s="20"/>
      <c r="UKL53" s="20"/>
      <c r="UKM53" s="20"/>
      <c r="UKN53" s="20"/>
      <c r="UKO53" s="20"/>
      <c r="UKP53" s="20"/>
      <c r="UKQ53" s="20"/>
      <c r="UKR53" s="20"/>
      <c r="UKS53" s="20"/>
      <c r="UKT53" s="20"/>
      <c r="UKU53" s="20"/>
      <c r="UKV53" s="20"/>
      <c r="UKW53" s="20"/>
      <c r="UKX53" s="20"/>
      <c r="UKY53" s="20"/>
      <c r="UKZ53" s="20"/>
      <c r="ULA53" s="20"/>
      <c r="ULB53" s="20"/>
      <c r="ULC53" s="20"/>
      <c r="ULD53" s="20"/>
      <c r="ULE53" s="20"/>
      <c r="ULF53" s="20"/>
      <c r="ULG53" s="20"/>
      <c r="ULH53" s="20"/>
      <c r="ULI53" s="20"/>
      <c r="ULJ53" s="20"/>
      <c r="ULK53" s="20"/>
      <c r="ULL53" s="20"/>
      <c r="ULM53" s="20"/>
      <c r="ULN53" s="20"/>
      <c r="ULO53" s="20"/>
      <c r="ULP53" s="20"/>
      <c r="ULQ53" s="20"/>
      <c r="ULR53" s="20"/>
      <c r="ULS53" s="20"/>
      <c r="ULT53" s="20"/>
      <c r="ULU53" s="20"/>
      <c r="ULV53" s="20"/>
      <c r="ULW53" s="20"/>
      <c r="ULX53" s="20"/>
      <c r="ULY53" s="20"/>
      <c r="ULZ53" s="20"/>
      <c r="UMA53" s="20"/>
      <c r="UMB53" s="20"/>
      <c r="UMC53" s="20"/>
      <c r="UMD53" s="20"/>
      <c r="UME53" s="20"/>
      <c r="UMF53" s="20"/>
      <c r="UMG53" s="20"/>
      <c r="UMH53" s="20"/>
      <c r="UMI53" s="20"/>
      <c r="UMJ53" s="20"/>
      <c r="UMK53" s="20"/>
      <c r="UML53" s="20"/>
      <c r="UMM53" s="20"/>
      <c r="UMN53" s="20"/>
      <c r="UMO53" s="20"/>
      <c r="UMP53" s="20"/>
      <c r="UMQ53" s="20"/>
      <c r="UMR53" s="20"/>
      <c r="UMS53" s="20"/>
      <c r="UMT53" s="20"/>
      <c r="UMU53" s="20"/>
      <c r="UMV53" s="20"/>
      <c r="UMW53" s="20"/>
      <c r="UMX53" s="20"/>
      <c r="UMY53" s="20"/>
      <c r="UMZ53" s="20"/>
      <c r="UNA53" s="20"/>
      <c r="UNB53" s="20"/>
      <c r="UNC53" s="20"/>
      <c r="UND53" s="20"/>
      <c r="UNE53" s="20"/>
      <c r="UNF53" s="20"/>
      <c r="UNG53" s="20"/>
      <c r="UNH53" s="20"/>
      <c r="UNI53" s="20"/>
      <c r="UNJ53" s="20"/>
      <c r="UNK53" s="20"/>
      <c r="UNL53" s="20"/>
      <c r="UNM53" s="20"/>
      <c r="UNN53" s="20"/>
      <c r="UNO53" s="20"/>
      <c r="UNP53" s="20"/>
      <c r="UNQ53" s="20"/>
      <c r="UNR53" s="20"/>
      <c r="UNS53" s="20"/>
      <c r="UNT53" s="20"/>
      <c r="UNU53" s="20"/>
      <c r="UNV53" s="20"/>
      <c r="UNW53" s="20"/>
      <c r="UNX53" s="20"/>
      <c r="UNY53" s="20"/>
      <c r="UNZ53" s="20"/>
      <c r="UOA53" s="20"/>
      <c r="UOB53" s="20"/>
      <c r="UOC53" s="20"/>
      <c r="UOD53" s="20"/>
      <c r="UOE53" s="20"/>
      <c r="UOF53" s="20"/>
      <c r="UOG53" s="20"/>
      <c r="UOH53" s="20"/>
      <c r="UOI53" s="20"/>
      <c r="UOJ53" s="20"/>
      <c r="UOK53" s="20"/>
      <c r="UOL53" s="20"/>
      <c r="UOM53" s="20"/>
      <c r="UON53" s="20"/>
      <c r="UOO53" s="20"/>
      <c r="UOP53" s="20"/>
      <c r="UOQ53" s="20"/>
      <c r="UOR53" s="20"/>
      <c r="UOS53" s="20"/>
      <c r="UOT53" s="20"/>
      <c r="UOU53" s="20"/>
      <c r="UOV53" s="20"/>
      <c r="UOW53" s="20"/>
      <c r="UOX53" s="20"/>
      <c r="UOY53" s="20"/>
      <c r="UOZ53" s="20"/>
      <c r="UPA53" s="20"/>
      <c r="UPB53" s="20"/>
      <c r="UPC53" s="20"/>
      <c r="UPD53" s="20"/>
      <c r="UPE53" s="20"/>
      <c r="UPF53" s="20"/>
      <c r="UPG53" s="20"/>
      <c r="UPH53" s="20"/>
      <c r="UPI53" s="20"/>
      <c r="UPJ53" s="20"/>
      <c r="UPK53" s="20"/>
      <c r="UPL53" s="20"/>
      <c r="UPM53" s="20"/>
      <c r="UPN53" s="20"/>
      <c r="UPO53" s="20"/>
      <c r="UPP53" s="20"/>
      <c r="UPQ53" s="20"/>
      <c r="UPR53" s="20"/>
      <c r="UPS53" s="20"/>
      <c r="UPT53" s="20"/>
      <c r="UPU53" s="20"/>
      <c r="UPV53" s="20"/>
      <c r="UPW53" s="20"/>
      <c r="UPX53" s="20"/>
      <c r="UPY53" s="20"/>
      <c r="UPZ53" s="20"/>
      <c r="UQA53" s="20"/>
      <c r="UQB53" s="20"/>
      <c r="UQC53" s="20"/>
      <c r="UQD53" s="20"/>
      <c r="UQE53" s="20"/>
      <c r="UQF53" s="20"/>
      <c r="UQG53" s="20"/>
      <c r="UQH53" s="20"/>
      <c r="UQI53" s="20"/>
      <c r="UQJ53" s="20"/>
      <c r="UQK53" s="20"/>
      <c r="UQL53" s="20"/>
      <c r="UQM53" s="20"/>
      <c r="UQN53" s="20"/>
      <c r="UQO53" s="20"/>
      <c r="UQP53" s="20"/>
      <c r="UQQ53" s="20"/>
      <c r="UQR53" s="20"/>
      <c r="UQS53" s="20"/>
      <c r="UQT53" s="20"/>
      <c r="UQU53" s="20"/>
      <c r="UQV53" s="20"/>
      <c r="UQW53" s="20"/>
      <c r="UQX53" s="20"/>
      <c r="UQY53" s="20"/>
      <c r="UQZ53" s="20"/>
      <c r="URA53" s="20"/>
      <c r="URB53" s="20"/>
      <c r="URC53" s="20"/>
      <c r="URD53" s="20"/>
      <c r="URE53" s="20"/>
      <c r="URF53" s="20"/>
      <c r="URG53" s="20"/>
      <c r="URH53" s="20"/>
      <c r="URI53" s="20"/>
      <c r="URJ53" s="20"/>
      <c r="URK53" s="20"/>
      <c r="URL53" s="20"/>
      <c r="URM53" s="20"/>
      <c r="URN53" s="20"/>
      <c r="URO53" s="20"/>
      <c r="URP53" s="20"/>
      <c r="URQ53" s="20"/>
      <c r="URR53" s="20"/>
      <c r="URS53" s="20"/>
      <c r="URT53" s="20"/>
      <c r="URU53" s="20"/>
      <c r="URV53" s="20"/>
      <c r="URW53" s="20"/>
      <c r="URX53" s="20"/>
      <c r="URY53" s="20"/>
      <c r="URZ53" s="20"/>
      <c r="USA53" s="20"/>
      <c r="USB53" s="20"/>
      <c r="USC53" s="20"/>
      <c r="USD53" s="20"/>
      <c r="USE53" s="20"/>
      <c r="USF53" s="20"/>
      <c r="USG53" s="20"/>
      <c r="USH53" s="20"/>
      <c r="USI53" s="20"/>
      <c r="USJ53" s="20"/>
      <c r="USK53" s="20"/>
      <c r="USL53" s="20"/>
      <c r="USM53" s="20"/>
      <c r="USN53" s="20"/>
      <c r="USO53" s="20"/>
      <c r="USP53" s="20"/>
      <c r="USQ53" s="20"/>
      <c r="USR53" s="20"/>
      <c r="USS53" s="20"/>
      <c r="UST53" s="20"/>
      <c r="USU53" s="20"/>
      <c r="USV53" s="20"/>
      <c r="USW53" s="20"/>
      <c r="USX53" s="20"/>
      <c r="USY53" s="20"/>
      <c r="USZ53" s="20"/>
      <c r="UTA53" s="20"/>
      <c r="UTB53" s="20"/>
      <c r="UTC53" s="20"/>
      <c r="UTD53" s="20"/>
      <c r="UTE53" s="20"/>
      <c r="UTF53" s="20"/>
      <c r="UTG53" s="20"/>
      <c r="UTH53" s="20"/>
      <c r="UTI53" s="20"/>
      <c r="UTJ53" s="20"/>
      <c r="UTK53" s="20"/>
      <c r="UTL53" s="20"/>
      <c r="UTM53" s="20"/>
      <c r="UTN53" s="20"/>
      <c r="UTO53" s="20"/>
      <c r="UTP53" s="20"/>
      <c r="UTQ53" s="20"/>
      <c r="UTR53" s="20"/>
      <c r="UTS53" s="20"/>
      <c r="UTT53" s="20"/>
      <c r="UTU53" s="20"/>
      <c r="UTV53" s="20"/>
      <c r="UTW53" s="20"/>
      <c r="UTX53" s="20"/>
      <c r="UTY53" s="20"/>
      <c r="UTZ53" s="20"/>
      <c r="UUA53" s="20"/>
      <c r="UUB53" s="20"/>
      <c r="UUC53" s="20"/>
      <c r="UUD53" s="20"/>
      <c r="UUE53" s="20"/>
      <c r="UUF53" s="20"/>
      <c r="UUG53" s="20"/>
      <c r="UUH53" s="20"/>
      <c r="UUI53" s="20"/>
      <c r="UUJ53" s="20"/>
      <c r="UUK53" s="20"/>
      <c r="UUL53" s="20"/>
      <c r="UUM53" s="20"/>
      <c r="UUN53" s="20"/>
      <c r="UUO53" s="20"/>
      <c r="UUP53" s="20"/>
      <c r="UUQ53" s="20"/>
      <c r="UUR53" s="20"/>
      <c r="UUS53" s="20"/>
      <c r="UUT53" s="20"/>
      <c r="UUU53" s="20"/>
      <c r="UUV53" s="20"/>
      <c r="UUW53" s="20"/>
      <c r="UUX53" s="20"/>
      <c r="UUY53" s="20"/>
      <c r="UUZ53" s="20"/>
      <c r="UVA53" s="20"/>
      <c r="UVB53" s="20"/>
      <c r="UVC53" s="20"/>
      <c r="UVD53" s="20"/>
      <c r="UVE53" s="20"/>
      <c r="UVF53" s="20"/>
      <c r="UVG53" s="20"/>
      <c r="UVH53" s="20"/>
      <c r="UVI53" s="20"/>
      <c r="UVJ53" s="20"/>
      <c r="UVK53" s="20"/>
      <c r="UVL53" s="20"/>
      <c r="UVM53" s="20"/>
      <c r="UVN53" s="20"/>
      <c r="UVO53" s="20"/>
      <c r="UVP53" s="20"/>
      <c r="UVQ53" s="20"/>
      <c r="UVR53" s="20"/>
      <c r="UVS53" s="20"/>
      <c r="UVT53" s="20"/>
      <c r="UVU53" s="20"/>
      <c r="UVV53" s="20"/>
      <c r="UVW53" s="20"/>
      <c r="UVX53" s="20"/>
      <c r="UVY53" s="20"/>
      <c r="UVZ53" s="20"/>
      <c r="UWA53" s="20"/>
      <c r="UWB53" s="20"/>
      <c r="UWC53" s="20"/>
      <c r="UWD53" s="20"/>
      <c r="UWE53" s="20"/>
      <c r="UWF53" s="20"/>
      <c r="UWG53" s="20"/>
      <c r="UWH53" s="20"/>
      <c r="UWI53" s="20"/>
      <c r="UWJ53" s="20"/>
      <c r="UWK53" s="20"/>
      <c r="UWL53" s="20"/>
      <c r="UWM53" s="20"/>
      <c r="UWN53" s="20"/>
      <c r="UWO53" s="20"/>
      <c r="UWP53" s="20"/>
      <c r="UWQ53" s="20"/>
      <c r="UWR53" s="20"/>
      <c r="UWS53" s="20"/>
      <c r="UWT53" s="20"/>
      <c r="UWU53" s="20"/>
      <c r="UWV53" s="20"/>
      <c r="UWW53" s="20"/>
      <c r="UWX53" s="20"/>
      <c r="UWY53" s="20"/>
      <c r="UWZ53" s="20"/>
      <c r="UXA53" s="20"/>
      <c r="UXB53" s="20"/>
      <c r="UXC53" s="20"/>
      <c r="UXD53" s="20"/>
      <c r="UXE53" s="20"/>
      <c r="UXF53" s="20"/>
      <c r="UXG53" s="20"/>
      <c r="UXH53" s="20"/>
      <c r="UXI53" s="20"/>
      <c r="UXJ53" s="20"/>
      <c r="UXK53" s="20"/>
      <c r="UXL53" s="20"/>
      <c r="UXM53" s="20"/>
      <c r="UXN53" s="20"/>
      <c r="UXO53" s="20"/>
      <c r="UXP53" s="20"/>
      <c r="UXQ53" s="20"/>
      <c r="UXR53" s="20"/>
      <c r="UXS53" s="20"/>
      <c r="UXT53" s="20"/>
      <c r="UXU53" s="20"/>
      <c r="UXV53" s="20"/>
      <c r="UXW53" s="20"/>
      <c r="UXX53" s="20"/>
      <c r="UXY53" s="20"/>
      <c r="UXZ53" s="20"/>
      <c r="UYA53" s="20"/>
      <c r="UYB53" s="20"/>
      <c r="UYC53" s="20"/>
      <c r="UYD53" s="20"/>
      <c r="UYE53" s="20"/>
      <c r="UYF53" s="20"/>
      <c r="UYG53" s="20"/>
      <c r="UYH53" s="20"/>
      <c r="UYI53" s="20"/>
      <c r="UYJ53" s="20"/>
      <c r="UYK53" s="20"/>
      <c r="UYL53" s="20"/>
      <c r="UYM53" s="20"/>
      <c r="UYN53" s="20"/>
      <c r="UYO53" s="20"/>
      <c r="UYP53" s="20"/>
      <c r="UYQ53" s="20"/>
      <c r="UYR53" s="20"/>
      <c r="UYS53" s="20"/>
      <c r="UYT53" s="20"/>
      <c r="UYU53" s="20"/>
      <c r="UYV53" s="20"/>
      <c r="UYW53" s="20"/>
      <c r="UYX53" s="20"/>
      <c r="UYY53" s="20"/>
      <c r="UYZ53" s="20"/>
      <c r="UZA53" s="20"/>
      <c r="UZB53" s="20"/>
      <c r="UZC53" s="20"/>
      <c r="UZD53" s="20"/>
      <c r="UZE53" s="20"/>
      <c r="UZF53" s="20"/>
      <c r="UZG53" s="20"/>
      <c r="UZH53" s="20"/>
      <c r="UZI53" s="20"/>
      <c r="UZJ53" s="20"/>
      <c r="UZK53" s="20"/>
      <c r="UZL53" s="20"/>
      <c r="UZM53" s="20"/>
      <c r="UZN53" s="20"/>
      <c r="UZO53" s="20"/>
      <c r="UZP53" s="20"/>
      <c r="UZQ53" s="20"/>
      <c r="UZR53" s="20"/>
      <c r="UZS53" s="20"/>
      <c r="UZT53" s="20"/>
      <c r="UZU53" s="20"/>
      <c r="UZV53" s="20"/>
      <c r="UZW53" s="20"/>
      <c r="UZX53" s="20"/>
      <c r="UZY53" s="20"/>
      <c r="UZZ53" s="20"/>
      <c r="VAA53" s="20"/>
      <c r="VAB53" s="20"/>
      <c r="VAC53" s="20"/>
      <c r="VAD53" s="20"/>
      <c r="VAE53" s="20"/>
      <c r="VAF53" s="20"/>
      <c r="VAG53" s="20"/>
      <c r="VAH53" s="20"/>
      <c r="VAI53" s="20"/>
      <c r="VAJ53" s="20"/>
      <c r="VAK53" s="20"/>
      <c r="VAL53" s="20"/>
      <c r="VAM53" s="20"/>
      <c r="VAN53" s="20"/>
      <c r="VAO53" s="20"/>
      <c r="VAP53" s="20"/>
      <c r="VAQ53" s="20"/>
      <c r="VAR53" s="20"/>
      <c r="VAS53" s="20"/>
      <c r="VAT53" s="20"/>
      <c r="VAU53" s="20"/>
      <c r="VAV53" s="20"/>
      <c r="VAW53" s="20"/>
      <c r="VAX53" s="20"/>
      <c r="VAY53" s="20"/>
      <c r="VAZ53" s="20"/>
      <c r="VBA53" s="20"/>
      <c r="VBB53" s="20"/>
      <c r="VBC53" s="20"/>
      <c r="VBD53" s="20"/>
      <c r="VBE53" s="20"/>
      <c r="VBF53" s="20"/>
      <c r="VBG53" s="20"/>
      <c r="VBH53" s="20"/>
      <c r="VBI53" s="20"/>
      <c r="VBJ53" s="20"/>
      <c r="VBK53" s="20"/>
      <c r="VBL53" s="20"/>
      <c r="VBM53" s="20"/>
      <c r="VBN53" s="20"/>
      <c r="VBO53" s="20"/>
      <c r="VBP53" s="20"/>
      <c r="VBQ53" s="20"/>
      <c r="VBR53" s="20"/>
      <c r="VBS53" s="20"/>
      <c r="VBT53" s="20"/>
      <c r="VBU53" s="20"/>
      <c r="VBV53" s="20"/>
      <c r="VBW53" s="20"/>
      <c r="VBX53" s="20"/>
      <c r="VBY53" s="20"/>
      <c r="VBZ53" s="20"/>
      <c r="VCA53" s="20"/>
      <c r="VCB53" s="20"/>
      <c r="VCC53" s="20"/>
      <c r="VCD53" s="20"/>
      <c r="VCE53" s="20"/>
      <c r="VCF53" s="20"/>
      <c r="VCG53" s="20"/>
      <c r="VCH53" s="20"/>
      <c r="VCI53" s="20"/>
      <c r="VCJ53" s="20"/>
      <c r="VCK53" s="20"/>
      <c r="VCL53" s="20"/>
      <c r="VCM53" s="20"/>
      <c r="VCN53" s="20"/>
      <c r="VCO53" s="20"/>
      <c r="VCP53" s="20"/>
      <c r="VCQ53" s="20"/>
      <c r="VCR53" s="20"/>
      <c r="VCS53" s="20"/>
      <c r="VCT53" s="20"/>
      <c r="VCU53" s="20"/>
      <c r="VCV53" s="20"/>
      <c r="VCW53" s="20"/>
      <c r="VCX53" s="20"/>
      <c r="VCY53" s="20"/>
      <c r="VCZ53" s="20"/>
      <c r="VDA53" s="20"/>
      <c r="VDB53" s="20"/>
      <c r="VDC53" s="20"/>
      <c r="VDD53" s="20"/>
      <c r="VDE53" s="20"/>
      <c r="VDF53" s="20"/>
      <c r="VDG53" s="20"/>
      <c r="VDH53" s="20"/>
      <c r="VDI53" s="20"/>
      <c r="VDJ53" s="20"/>
      <c r="VDK53" s="20"/>
      <c r="VDL53" s="20"/>
      <c r="VDM53" s="20"/>
      <c r="VDN53" s="20"/>
      <c r="VDO53" s="20"/>
      <c r="VDP53" s="20"/>
      <c r="VDQ53" s="20"/>
      <c r="VDR53" s="20"/>
      <c r="VDS53" s="20"/>
      <c r="VDT53" s="20"/>
      <c r="VDU53" s="20"/>
      <c r="VDV53" s="20"/>
      <c r="VDW53" s="20"/>
      <c r="VDX53" s="20"/>
      <c r="VDY53" s="20"/>
      <c r="VDZ53" s="20"/>
      <c r="VEA53" s="20"/>
      <c r="VEB53" s="20"/>
      <c r="VEC53" s="20"/>
      <c r="VED53" s="20"/>
      <c r="VEE53" s="20"/>
      <c r="VEF53" s="20"/>
      <c r="VEG53" s="20"/>
      <c r="VEH53" s="20"/>
      <c r="VEI53" s="20"/>
      <c r="VEJ53" s="20"/>
      <c r="VEK53" s="20"/>
      <c r="VEL53" s="20"/>
      <c r="VEM53" s="20"/>
      <c r="VEN53" s="20"/>
      <c r="VEO53" s="20"/>
      <c r="VEP53" s="20"/>
      <c r="VEQ53" s="20"/>
      <c r="VER53" s="20"/>
      <c r="VES53" s="20"/>
      <c r="VET53" s="20"/>
      <c r="VEU53" s="20"/>
      <c r="VEV53" s="20"/>
      <c r="VEW53" s="20"/>
      <c r="VEX53" s="20"/>
      <c r="VEY53" s="20"/>
      <c r="VEZ53" s="20"/>
      <c r="VFA53" s="20"/>
      <c r="VFB53" s="20"/>
      <c r="VFC53" s="20"/>
      <c r="VFD53" s="20"/>
      <c r="VFE53" s="20"/>
      <c r="VFF53" s="20"/>
      <c r="VFG53" s="20"/>
      <c r="VFH53" s="20"/>
      <c r="VFI53" s="20"/>
      <c r="VFJ53" s="20"/>
      <c r="VFK53" s="20"/>
      <c r="VFL53" s="20"/>
      <c r="VFM53" s="20"/>
      <c r="VFN53" s="20"/>
      <c r="VFO53" s="20"/>
      <c r="VFP53" s="20"/>
      <c r="VFQ53" s="20"/>
      <c r="VFR53" s="20"/>
      <c r="VFS53" s="20"/>
      <c r="VFT53" s="20"/>
      <c r="VFU53" s="20"/>
      <c r="VFV53" s="20"/>
      <c r="VFW53" s="20"/>
      <c r="VFX53" s="20"/>
      <c r="VFY53" s="20"/>
      <c r="VFZ53" s="20"/>
      <c r="VGA53" s="20"/>
      <c r="VGB53" s="20"/>
      <c r="VGC53" s="20"/>
      <c r="VGD53" s="20"/>
      <c r="VGE53" s="20"/>
      <c r="VGF53" s="20"/>
      <c r="VGG53" s="20"/>
      <c r="VGH53" s="20"/>
      <c r="VGI53" s="20"/>
      <c r="VGJ53" s="20"/>
      <c r="VGK53" s="20"/>
      <c r="VGL53" s="20"/>
      <c r="VGM53" s="20"/>
      <c r="VGN53" s="20"/>
      <c r="VGO53" s="20"/>
      <c r="VGP53" s="20"/>
      <c r="VGQ53" s="20"/>
      <c r="VGR53" s="20"/>
      <c r="VGS53" s="20"/>
      <c r="VGT53" s="20"/>
      <c r="VGU53" s="20"/>
      <c r="VGV53" s="20"/>
      <c r="VGW53" s="20"/>
      <c r="VGX53" s="20"/>
      <c r="VGY53" s="20"/>
      <c r="VGZ53" s="20"/>
      <c r="VHA53" s="20"/>
      <c r="VHB53" s="20"/>
      <c r="VHC53" s="20"/>
      <c r="VHD53" s="20"/>
      <c r="VHE53" s="20"/>
      <c r="VHF53" s="20"/>
      <c r="VHG53" s="20"/>
      <c r="VHH53" s="20"/>
      <c r="VHI53" s="20"/>
      <c r="VHJ53" s="20"/>
      <c r="VHK53" s="20"/>
      <c r="VHL53" s="20"/>
      <c r="VHM53" s="20"/>
      <c r="VHN53" s="20"/>
      <c r="VHO53" s="20"/>
      <c r="VHP53" s="20"/>
      <c r="VHQ53" s="20"/>
      <c r="VHR53" s="20"/>
      <c r="VHS53" s="20"/>
      <c r="VHT53" s="20"/>
      <c r="VHU53" s="20"/>
      <c r="VHV53" s="20"/>
      <c r="VHW53" s="20"/>
      <c r="VHX53" s="20"/>
      <c r="VHY53" s="20"/>
      <c r="VHZ53" s="20"/>
      <c r="VIA53" s="20"/>
      <c r="VIB53" s="20"/>
      <c r="VIC53" s="20"/>
      <c r="VID53" s="20"/>
      <c r="VIE53" s="20"/>
      <c r="VIF53" s="20"/>
      <c r="VIG53" s="20"/>
      <c r="VIH53" s="20"/>
      <c r="VII53" s="20"/>
      <c r="VIJ53" s="20"/>
      <c r="VIK53" s="20"/>
      <c r="VIL53" s="20"/>
      <c r="VIM53" s="20"/>
      <c r="VIN53" s="20"/>
      <c r="VIO53" s="20"/>
      <c r="VIP53" s="20"/>
      <c r="VIQ53" s="20"/>
      <c r="VIR53" s="20"/>
      <c r="VIS53" s="20"/>
      <c r="VIT53" s="20"/>
      <c r="VIU53" s="20"/>
      <c r="VIV53" s="20"/>
      <c r="VIW53" s="20"/>
      <c r="VIX53" s="20"/>
      <c r="VIY53" s="20"/>
      <c r="VIZ53" s="20"/>
      <c r="VJA53" s="20"/>
      <c r="VJB53" s="20"/>
      <c r="VJC53" s="20"/>
      <c r="VJD53" s="20"/>
      <c r="VJE53" s="20"/>
      <c r="VJF53" s="20"/>
      <c r="VJG53" s="20"/>
      <c r="VJH53" s="20"/>
      <c r="VJI53" s="20"/>
      <c r="VJJ53" s="20"/>
      <c r="VJK53" s="20"/>
      <c r="VJL53" s="20"/>
      <c r="VJM53" s="20"/>
      <c r="VJN53" s="20"/>
      <c r="VJO53" s="20"/>
      <c r="VJP53" s="20"/>
      <c r="VJQ53" s="20"/>
      <c r="VJR53" s="20"/>
      <c r="VJS53" s="20"/>
      <c r="VJT53" s="20"/>
      <c r="VJU53" s="20"/>
      <c r="VJV53" s="20"/>
      <c r="VJW53" s="20"/>
      <c r="VJX53" s="20"/>
      <c r="VJY53" s="20"/>
      <c r="VJZ53" s="20"/>
      <c r="VKA53" s="20"/>
      <c r="VKB53" s="20"/>
      <c r="VKC53" s="20"/>
      <c r="VKD53" s="20"/>
      <c r="VKE53" s="20"/>
      <c r="VKF53" s="20"/>
      <c r="VKG53" s="20"/>
      <c r="VKH53" s="20"/>
      <c r="VKI53" s="20"/>
      <c r="VKJ53" s="20"/>
      <c r="VKK53" s="20"/>
      <c r="VKL53" s="20"/>
      <c r="VKM53" s="20"/>
      <c r="VKN53" s="20"/>
      <c r="VKO53" s="20"/>
      <c r="VKP53" s="20"/>
      <c r="VKQ53" s="20"/>
      <c r="VKR53" s="20"/>
      <c r="VKS53" s="20"/>
      <c r="VKT53" s="20"/>
      <c r="VKU53" s="20"/>
      <c r="VKV53" s="20"/>
      <c r="VKW53" s="20"/>
      <c r="VKX53" s="20"/>
      <c r="VKY53" s="20"/>
      <c r="VKZ53" s="20"/>
      <c r="VLA53" s="20"/>
      <c r="VLB53" s="20"/>
      <c r="VLC53" s="20"/>
      <c r="VLD53" s="20"/>
      <c r="VLE53" s="20"/>
      <c r="VLF53" s="20"/>
      <c r="VLG53" s="20"/>
      <c r="VLH53" s="20"/>
      <c r="VLI53" s="20"/>
      <c r="VLJ53" s="20"/>
      <c r="VLK53" s="20"/>
      <c r="VLL53" s="20"/>
      <c r="VLM53" s="20"/>
      <c r="VLN53" s="20"/>
      <c r="VLO53" s="20"/>
      <c r="VLP53" s="20"/>
      <c r="VLQ53" s="20"/>
      <c r="VLR53" s="20"/>
      <c r="VLS53" s="20"/>
      <c r="VLT53" s="20"/>
      <c r="VLU53" s="20"/>
      <c r="VLV53" s="20"/>
      <c r="VLW53" s="20"/>
      <c r="VLX53" s="20"/>
      <c r="VLY53" s="20"/>
      <c r="VLZ53" s="20"/>
      <c r="VMA53" s="20"/>
      <c r="VMB53" s="20"/>
      <c r="VMC53" s="20"/>
      <c r="VMD53" s="20"/>
      <c r="VME53" s="20"/>
      <c r="VMF53" s="20"/>
      <c r="VMG53" s="20"/>
      <c r="VMH53" s="20"/>
      <c r="VMI53" s="20"/>
      <c r="VMJ53" s="20"/>
      <c r="VMK53" s="20"/>
      <c r="VML53" s="20"/>
      <c r="VMM53" s="20"/>
      <c r="VMN53" s="20"/>
      <c r="VMO53" s="20"/>
      <c r="VMP53" s="20"/>
      <c r="VMQ53" s="20"/>
      <c r="VMR53" s="20"/>
      <c r="VMS53" s="20"/>
      <c r="VMT53" s="20"/>
      <c r="VMU53" s="20"/>
      <c r="VMV53" s="20"/>
      <c r="VMW53" s="20"/>
      <c r="VMX53" s="20"/>
      <c r="VMY53" s="20"/>
      <c r="VMZ53" s="20"/>
      <c r="VNA53" s="20"/>
      <c r="VNB53" s="20"/>
      <c r="VNC53" s="20"/>
      <c r="VND53" s="20"/>
      <c r="VNE53" s="20"/>
      <c r="VNF53" s="20"/>
      <c r="VNG53" s="20"/>
      <c r="VNH53" s="20"/>
      <c r="VNI53" s="20"/>
      <c r="VNJ53" s="20"/>
      <c r="VNK53" s="20"/>
      <c r="VNL53" s="20"/>
      <c r="VNM53" s="20"/>
      <c r="VNN53" s="20"/>
      <c r="VNO53" s="20"/>
      <c r="VNP53" s="20"/>
      <c r="VNQ53" s="20"/>
      <c r="VNR53" s="20"/>
      <c r="VNS53" s="20"/>
      <c r="VNT53" s="20"/>
      <c r="VNU53" s="20"/>
      <c r="VNV53" s="20"/>
      <c r="VNW53" s="20"/>
      <c r="VNX53" s="20"/>
      <c r="VNY53" s="20"/>
      <c r="VNZ53" s="20"/>
      <c r="VOA53" s="20"/>
      <c r="VOB53" s="20"/>
      <c r="VOC53" s="20"/>
      <c r="VOD53" s="20"/>
      <c r="VOE53" s="20"/>
      <c r="VOF53" s="20"/>
      <c r="VOG53" s="20"/>
      <c r="VOH53" s="20"/>
      <c r="VOI53" s="20"/>
      <c r="VOJ53" s="20"/>
      <c r="VOK53" s="20"/>
      <c r="VOL53" s="20"/>
      <c r="VOM53" s="20"/>
      <c r="VON53" s="20"/>
      <c r="VOO53" s="20"/>
      <c r="VOP53" s="20"/>
      <c r="VOQ53" s="20"/>
      <c r="VOR53" s="20"/>
      <c r="VOS53" s="20"/>
      <c r="VOT53" s="20"/>
      <c r="VOU53" s="20"/>
      <c r="VOV53" s="20"/>
      <c r="VOW53" s="20"/>
      <c r="VOX53" s="20"/>
      <c r="VOY53" s="20"/>
      <c r="VOZ53" s="20"/>
      <c r="VPA53" s="20"/>
      <c r="VPB53" s="20"/>
      <c r="VPC53" s="20"/>
      <c r="VPD53" s="20"/>
      <c r="VPE53" s="20"/>
      <c r="VPF53" s="20"/>
      <c r="VPG53" s="20"/>
      <c r="VPH53" s="20"/>
      <c r="VPI53" s="20"/>
      <c r="VPJ53" s="20"/>
      <c r="VPK53" s="20"/>
      <c r="VPL53" s="20"/>
      <c r="VPM53" s="20"/>
      <c r="VPN53" s="20"/>
      <c r="VPO53" s="20"/>
      <c r="VPP53" s="20"/>
      <c r="VPQ53" s="20"/>
      <c r="VPR53" s="20"/>
      <c r="VPS53" s="20"/>
      <c r="VPT53" s="20"/>
      <c r="VPU53" s="20"/>
      <c r="VPV53" s="20"/>
      <c r="VPW53" s="20"/>
      <c r="VPX53" s="20"/>
      <c r="VPY53" s="20"/>
      <c r="VPZ53" s="20"/>
      <c r="VQA53" s="20"/>
      <c r="VQB53" s="20"/>
      <c r="VQC53" s="20"/>
      <c r="VQD53" s="20"/>
      <c r="VQE53" s="20"/>
      <c r="VQF53" s="20"/>
      <c r="VQG53" s="20"/>
      <c r="VQH53" s="20"/>
      <c r="VQI53" s="20"/>
      <c r="VQJ53" s="20"/>
      <c r="VQK53" s="20"/>
      <c r="VQL53" s="20"/>
      <c r="VQM53" s="20"/>
      <c r="VQN53" s="20"/>
      <c r="VQO53" s="20"/>
      <c r="VQP53" s="20"/>
      <c r="VQQ53" s="20"/>
      <c r="VQR53" s="20"/>
      <c r="VQS53" s="20"/>
      <c r="VQT53" s="20"/>
      <c r="VQU53" s="20"/>
      <c r="VQV53" s="20"/>
      <c r="VQW53" s="20"/>
      <c r="VQX53" s="20"/>
      <c r="VQY53" s="20"/>
      <c r="VQZ53" s="20"/>
      <c r="VRA53" s="20"/>
      <c r="VRB53" s="20"/>
      <c r="VRC53" s="20"/>
      <c r="VRD53" s="20"/>
      <c r="VRE53" s="20"/>
      <c r="VRF53" s="20"/>
      <c r="VRG53" s="20"/>
      <c r="VRH53" s="20"/>
      <c r="VRI53" s="20"/>
      <c r="VRJ53" s="20"/>
      <c r="VRK53" s="20"/>
      <c r="VRL53" s="20"/>
      <c r="VRM53" s="20"/>
      <c r="VRN53" s="20"/>
      <c r="VRO53" s="20"/>
      <c r="VRP53" s="20"/>
      <c r="VRQ53" s="20"/>
      <c r="VRR53" s="20"/>
      <c r="VRS53" s="20"/>
      <c r="VRT53" s="20"/>
      <c r="VRU53" s="20"/>
      <c r="VRV53" s="20"/>
      <c r="VRW53" s="20"/>
      <c r="VRX53" s="20"/>
      <c r="VRY53" s="20"/>
      <c r="VRZ53" s="20"/>
      <c r="VSA53" s="20"/>
      <c r="VSB53" s="20"/>
      <c r="VSC53" s="20"/>
      <c r="VSD53" s="20"/>
      <c r="VSE53" s="20"/>
      <c r="VSF53" s="20"/>
      <c r="VSG53" s="20"/>
      <c r="VSH53" s="20"/>
      <c r="VSI53" s="20"/>
      <c r="VSJ53" s="20"/>
      <c r="VSK53" s="20"/>
      <c r="VSL53" s="20"/>
      <c r="VSM53" s="20"/>
      <c r="VSN53" s="20"/>
      <c r="VSO53" s="20"/>
      <c r="VSP53" s="20"/>
      <c r="VSQ53" s="20"/>
      <c r="VSR53" s="20"/>
      <c r="VSS53" s="20"/>
      <c r="VST53" s="20"/>
      <c r="VSU53" s="20"/>
      <c r="VSV53" s="20"/>
      <c r="VSW53" s="20"/>
      <c r="VSX53" s="20"/>
      <c r="VSY53" s="20"/>
      <c r="VSZ53" s="20"/>
      <c r="VTA53" s="20"/>
      <c r="VTB53" s="20"/>
      <c r="VTC53" s="20"/>
      <c r="VTD53" s="20"/>
      <c r="VTE53" s="20"/>
      <c r="VTF53" s="20"/>
      <c r="VTG53" s="20"/>
      <c r="VTH53" s="20"/>
      <c r="VTI53" s="20"/>
      <c r="VTJ53" s="20"/>
      <c r="VTK53" s="20"/>
      <c r="VTL53" s="20"/>
      <c r="VTM53" s="20"/>
      <c r="VTN53" s="20"/>
      <c r="VTO53" s="20"/>
      <c r="VTP53" s="20"/>
      <c r="VTQ53" s="20"/>
      <c r="VTR53" s="20"/>
      <c r="VTS53" s="20"/>
      <c r="VTT53" s="20"/>
      <c r="VTU53" s="20"/>
      <c r="VTV53" s="20"/>
      <c r="VTW53" s="20"/>
      <c r="VTX53" s="20"/>
      <c r="VTY53" s="20"/>
      <c r="VTZ53" s="20"/>
      <c r="VUA53" s="20"/>
      <c r="VUB53" s="20"/>
      <c r="VUC53" s="20"/>
      <c r="VUD53" s="20"/>
      <c r="VUE53" s="20"/>
      <c r="VUF53" s="20"/>
      <c r="VUG53" s="20"/>
      <c r="VUH53" s="20"/>
      <c r="VUI53" s="20"/>
      <c r="VUJ53" s="20"/>
      <c r="VUK53" s="20"/>
      <c r="VUL53" s="20"/>
      <c r="VUM53" s="20"/>
      <c r="VUN53" s="20"/>
      <c r="VUO53" s="20"/>
      <c r="VUP53" s="20"/>
      <c r="VUQ53" s="20"/>
      <c r="VUR53" s="20"/>
      <c r="VUS53" s="20"/>
      <c r="VUT53" s="20"/>
      <c r="VUU53" s="20"/>
      <c r="VUV53" s="20"/>
      <c r="VUW53" s="20"/>
      <c r="VUX53" s="20"/>
      <c r="VUY53" s="20"/>
      <c r="VUZ53" s="20"/>
      <c r="VVA53" s="20"/>
      <c r="VVB53" s="20"/>
      <c r="VVC53" s="20"/>
      <c r="VVD53" s="20"/>
      <c r="VVE53" s="20"/>
      <c r="VVF53" s="20"/>
      <c r="VVG53" s="20"/>
      <c r="VVH53" s="20"/>
      <c r="VVI53" s="20"/>
      <c r="VVJ53" s="20"/>
      <c r="VVK53" s="20"/>
      <c r="VVL53" s="20"/>
      <c r="VVM53" s="20"/>
      <c r="VVN53" s="20"/>
      <c r="VVO53" s="20"/>
      <c r="VVP53" s="20"/>
      <c r="VVQ53" s="20"/>
      <c r="VVR53" s="20"/>
      <c r="VVS53" s="20"/>
      <c r="VVT53" s="20"/>
      <c r="VVU53" s="20"/>
      <c r="VVV53" s="20"/>
      <c r="VVW53" s="20"/>
      <c r="VVX53" s="20"/>
      <c r="VVY53" s="20"/>
      <c r="VVZ53" s="20"/>
      <c r="VWA53" s="20"/>
      <c r="VWB53" s="20"/>
      <c r="VWC53" s="20"/>
      <c r="VWD53" s="20"/>
      <c r="VWE53" s="20"/>
      <c r="VWF53" s="20"/>
      <c r="VWG53" s="20"/>
      <c r="VWH53" s="20"/>
      <c r="VWI53" s="20"/>
      <c r="VWJ53" s="20"/>
      <c r="VWK53" s="20"/>
      <c r="VWL53" s="20"/>
      <c r="VWM53" s="20"/>
      <c r="VWN53" s="20"/>
      <c r="VWO53" s="20"/>
      <c r="VWP53" s="20"/>
      <c r="VWQ53" s="20"/>
      <c r="VWR53" s="20"/>
      <c r="VWS53" s="20"/>
      <c r="VWT53" s="20"/>
      <c r="VWU53" s="20"/>
      <c r="VWV53" s="20"/>
      <c r="VWW53" s="20"/>
      <c r="VWX53" s="20"/>
      <c r="VWY53" s="20"/>
      <c r="VWZ53" s="20"/>
      <c r="VXA53" s="20"/>
      <c r="VXB53" s="20"/>
      <c r="VXC53" s="20"/>
      <c r="VXD53" s="20"/>
      <c r="VXE53" s="20"/>
      <c r="VXF53" s="20"/>
      <c r="VXG53" s="20"/>
      <c r="VXH53" s="20"/>
      <c r="VXI53" s="20"/>
      <c r="VXJ53" s="20"/>
      <c r="VXK53" s="20"/>
      <c r="VXL53" s="20"/>
      <c r="VXM53" s="20"/>
      <c r="VXN53" s="20"/>
      <c r="VXO53" s="20"/>
      <c r="VXP53" s="20"/>
      <c r="VXQ53" s="20"/>
      <c r="VXR53" s="20"/>
      <c r="VXS53" s="20"/>
      <c r="VXT53" s="20"/>
      <c r="VXU53" s="20"/>
      <c r="VXV53" s="20"/>
      <c r="VXW53" s="20"/>
      <c r="VXX53" s="20"/>
      <c r="VXY53" s="20"/>
      <c r="VXZ53" s="20"/>
      <c r="VYA53" s="20"/>
      <c r="VYB53" s="20"/>
      <c r="VYC53" s="20"/>
      <c r="VYD53" s="20"/>
      <c r="VYE53" s="20"/>
      <c r="VYF53" s="20"/>
      <c r="VYG53" s="20"/>
      <c r="VYH53" s="20"/>
      <c r="VYI53" s="20"/>
      <c r="VYJ53" s="20"/>
      <c r="VYK53" s="20"/>
      <c r="VYL53" s="20"/>
      <c r="VYM53" s="20"/>
      <c r="VYN53" s="20"/>
      <c r="VYO53" s="20"/>
      <c r="VYP53" s="20"/>
      <c r="VYQ53" s="20"/>
      <c r="VYR53" s="20"/>
      <c r="VYS53" s="20"/>
      <c r="VYT53" s="20"/>
      <c r="VYU53" s="20"/>
      <c r="VYV53" s="20"/>
      <c r="VYW53" s="20"/>
      <c r="VYX53" s="20"/>
      <c r="VYY53" s="20"/>
      <c r="VYZ53" s="20"/>
      <c r="VZA53" s="20"/>
      <c r="VZB53" s="20"/>
      <c r="VZC53" s="20"/>
      <c r="VZD53" s="20"/>
      <c r="VZE53" s="20"/>
      <c r="VZF53" s="20"/>
      <c r="VZG53" s="20"/>
      <c r="VZH53" s="20"/>
      <c r="VZI53" s="20"/>
      <c r="VZJ53" s="20"/>
      <c r="VZK53" s="20"/>
      <c r="VZL53" s="20"/>
      <c r="VZM53" s="20"/>
      <c r="VZN53" s="20"/>
      <c r="VZO53" s="20"/>
      <c r="VZP53" s="20"/>
      <c r="VZQ53" s="20"/>
      <c r="VZR53" s="20"/>
      <c r="VZS53" s="20"/>
      <c r="VZT53" s="20"/>
      <c r="VZU53" s="20"/>
      <c r="VZV53" s="20"/>
      <c r="VZW53" s="20"/>
      <c r="VZX53" s="20"/>
      <c r="VZY53" s="20"/>
      <c r="VZZ53" s="20"/>
      <c r="WAA53" s="20"/>
      <c r="WAB53" s="20"/>
      <c r="WAC53" s="20"/>
      <c r="WAD53" s="20"/>
      <c r="WAE53" s="20"/>
      <c r="WAF53" s="20"/>
      <c r="WAG53" s="20"/>
      <c r="WAH53" s="20"/>
      <c r="WAI53" s="20"/>
      <c r="WAJ53" s="20"/>
      <c r="WAK53" s="20"/>
      <c r="WAL53" s="20"/>
      <c r="WAM53" s="20"/>
      <c r="WAN53" s="20"/>
      <c r="WAO53" s="20"/>
      <c r="WAP53" s="20"/>
      <c r="WAQ53" s="20"/>
      <c r="WAR53" s="20"/>
      <c r="WAS53" s="20"/>
      <c r="WAT53" s="20"/>
      <c r="WAU53" s="20"/>
      <c r="WAV53" s="20"/>
      <c r="WAW53" s="20"/>
      <c r="WAX53" s="20"/>
      <c r="WAY53" s="20"/>
      <c r="WAZ53" s="20"/>
      <c r="WBA53" s="20"/>
      <c r="WBB53" s="20"/>
      <c r="WBC53" s="20"/>
      <c r="WBD53" s="20"/>
      <c r="WBE53" s="20"/>
      <c r="WBF53" s="20"/>
      <c r="WBG53" s="20"/>
      <c r="WBH53" s="20"/>
      <c r="WBI53" s="20"/>
      <c r="WBJ53" s="20"/>
      <c r="WBK53" s="20"/>
      <c r="WBL53" s="20"/>
      <c r="WBM53" s="20"/>
      <c r="WBN53" s="20"/>
      <c r="WBO53" s="20"/>
      <c r="WBP53" s="20"/>
      <c r="WBQ53" s="20"/>
      <c r="WBR53" s="20"/>
      <c r="WBS53" s="20"/>
      <c r="WBT53" s="20"/>
      <c r="WBU53" s="20"/>
      <c r="WBV53" s="20"/>
      <c r="WBW53" s="20"/>
      <c r="WBX53" s="20"/>
      <c r="WBY53" s="20"/>
      <c r="WBZ53" s="20"/>
      <c r="WCA53" s="20"/>
      <c r="WCB53" s="20"/>
      <c r="WCC53" s="20"/>
      <c r="WCD53" s="20"/>
      <c r="WCE53" s="20"/>
      <c r="WCF53" s="20"/>
      <c r="WCG53" s="20"/>
      <c r="WCH53" s="20"/>
      <c r="WCI53" s="20"/>
      <c r="WCJ53" s="20"/>
      <c r="WCK53" s="20"/>
      <c r="WCL53" s="20"/>
      <c r="WCM53" s="20"/>
      <c r="WCN53" s="20"/>
      <c r="WCO53" s="20"/>
      <c r="WCP53" s="20"/>
      <c r="WCQ53" s="20"/>
      <c r="WCR53" s="20"/>
      <c r="WCS53" s="20"/>
      <c r="WCT53" s="20"/>
      <c r="WCU53" s="20"/>
      <c r="WCV53" s="20"/>
      <c r="WCW53" s="20"/>
      <c r="WCX53" s="20"/>
      <c r="WCY53" s="20"/>
      <c r="WCZ53" s="20"/>
      <c r="WDA53" s="20"/>
      <c r="WDB53" s="20"/>
      <c r="WDC53" s="20"/>
      <c r="WDD53" s="20"/>
      <c r="WDE53" s="20"/>
      <c r="WDF53" s="20"/>
      <c r="WDG53" s="20"/>
      <c r="WDH53" s="20"/>
      <c r="WDI53" s="20"/>
      <c r="WDJ53" s="20"/>
      <c r="WDK53" s="20"/>
      <c r="WDL53" s="20"/>
      <c r="WDM53" s="20"/>
      <c r="WDN53" s="20"/>
      <c r="WDO53" s="20"/>
      <c r="WDP53" s="20"/>
      <c r="WDQ53" s="20"/>
      <c r="WDR53" s="20"/>
      <c r="WDS53" s="20"/>
      <c r="WDT53" s="20"/>
      <c r="WDU53" s="20"/>
      <c r="WDV53" s="20"/>
      <c r="WDW53" s="20"/>
      <c r="WDX53" s="20"/>
      <c r="WDY53" s="20"/>
      <c r="WDZ53" s="20"/>
      <c r="WEA53" s="20"/>
      <c r="WEB53" s="20"/>
      <c r="WEC53" s="20"/>
      <c r="WED53" s="20"/>
      <c r="WEE53" s="20"/>
      <c r="WEF53" s="20"/>
      <c r="WEG53" s="20"/>
      <c r="WEH53" s="20"/>
      <c r="WEI53" s="20"/>
      <c r="WEJ53" s="20"/>
      <c r="WEK53" s="20"/>
      <c r="WEL53" s="20"/>
      <c r="WEM53" s="20"/>
      <c r="WEN53" s="20"/>
      <c r="WEO53" s="20"/>
      <c r="WEP53" s="20"/>
      <c r="WEQ53" s="20"/>
      <c r="WER53" s="20"/>
      <c r="WES53" s="20"/>
      <c r="WET53" s="20"/>
      <c r="WEU53" s="20"/>
      <c r="WEV53" s="20"/>
      <c r="WEW53" s="20"/>
      <c r="WEX53" s="20"/>
      <c r="WEY53" s="20"/>
      <c r="WEZ53" s="20"/>
      <c r="WFA53" s="20"/>
      <c r="WFB53" s="20"/>
      <c r="WFC53" s="20"/>
      <c r="WFD53" s="20"/>
      <c r="WFE53" s="20"/>
      <c r="WFF53" s="20"/>
      <c r="WFG53" s="20"/>
      <c r="WFH53" s="20"/>
      <c r="WFI53" s="20"/>
      <c r="WFJ53" s="20"/>
      <c r="WFK53" s="20"/>
      <c r="WFL53" s="20"/>
      <c r="WFM53" s="20"/>
      <c r="WFN53" s="20"/>
      <c r="WFO53" s="20"/>
      <c r="WFP53" s="20"/>
      <c r="WFQ53" s="20"/>
      <c r="WFR53" s="20"/>
      <c r="WFS53" s="20"/>
      <c r="WFT53" s="20"/>
      <c r="WFU53" s="20"/>
      <c r="WFV53" s="20"/>
      <c r="WFW53" s="20"/>
      <c r="WFX53" s="20"/>
      <c r="WFY53" s="20"/>
      <c r="WFZ53" s="20"/>
      <c r="WGA53" s="20"/>
      <c r="WGB53" s="20"/>
      <c r="WGC53" s="20"/>
      <c r="WGD53" s="20"/>
      <c r="WGE53" s="20"/>
      <c r="WGF53" s="20"/>
      <c r="WGG53" s="20"/>
      <c r="WGH53" s="20"/>
      <c r="WGI53" s="20"/>
      <c r="WGJ53" s="20"/>
      <c r="WGK53" s="20"/>
      <c r="WGL53" s="20"/>
      <c r="WGM53" s="20"/>
      <c r="WGN53" s="20"/>
      <c r="WGO53" s="20"/>
      <c r="WGP53" s="20"/>
      <c r="WGQ53" s="20"/>
      <c r="WGR53" s="20"/>
      <c r="WGS53" s="20"/>
      <c r="WGT53" s="20"/>
      <c r="WGU53" s="20"/>
      <c r="WGV53" s="20"/>
      <c r="WGW53" s="20"/>
      <c r="WGX53" s="20"/>
      <c r="WGY53" s="20"/>
      <c r="WGZ53" s="20"/>
      <c r="WHA53" s="20"/>
      <c r="WHB53" s="20"/>
      <c r="WHC53" s="20"/>
      <c r="WHD53" s="20"/>
      <c r="WHE53" s="20"/>
      <c r="WHF53" s="20"/>
      <c r="WHG53" s="20"/>
      <c r="WHH53" s="20"/>
      <c r="WHI53" s="20"/>
      <c r="WHJ53" s="20"/>
      <c r="WHK53" s="20"/>
      <c r="WHL53" s="20"/>
      <c r="WHM53" s="20"/>
      <c r="WHN53" s="20"/>
      <c r="WHO53" s="20"/>
      <c r="WHP53" s="20"/>
      <c r="WHQ53" s="20"/>
      <c r="WHR53" s="20"/>
      <c r="WHS53" s="20"/>
      <c r="WHT53" s="20"/>
      <c r="WHU53" s="20"/>
      <c r="WHV53" s="20"/>
      <c r="WHW53" s="20"/>
      <c r="WHX53" s="20"/>
      <c r="WHY53" s="20"/>
      <c r="WHZ53" s="20"/>
      <c r="WIA53" s="20"/>
      <c r="WIB53" s="20"/>
      <c r="WIC53" s="20"/>
      <c r="WID53" s="20"/>
      <c r="WIE53" s="20"/>
      <c r="WIF53" s="20"/>
      <c r="WIG53" s="20"/>
      <c r="WIH53" s="20"/>
      <c r="WII53" s="20"/>
      <c r="WIJ53" s="20"/>
      <c r="WIK53" s="20"/>
      <c r="WIL53" s="20"/>
      <c r="WIM53" s="20"/>
      <c r="WIN53" s="20"/>
      <c r="WIO53" s="20"/>
      <c r="WIP53" s="20"/>
      <c r="WIQ53" s="20"/>
      <c r="WIR53" s="20"/>
      <c r="WIS53" s="20"/>
      <c r="WIT53" s="20"/>
      <c r="WIU53" s="20"/>
      <c r="WIV53" s="20"/>
      <c r="WIW53" s="20"/>
      <c r="WIX53" s="20"/>
      <c r="WIY53" s="20"/>
      <c r="WIZ53" s="20"/>
      <c r="WJA53" s="20"/>
      <c r="WJB53" s="20"/>
      <c r="WJC53" s="20"/>
      <c r="WJD53" s="20"/>
      <c r="WJE53" s="20"/>
      <c r="WJF53" s="20"/>
      <c r="WJG53" s="20"/>
      <c r="WJH53" s="20"/>
      <c r="WJI53" s="20"/>
      <c r="WJJ53" s="20"/>
      <c r="WJK53" s="20"/>
      <c r="WJL53" s="20"/>
      <c r="WJM53" s="20"/>
      <c r="WJN53" s="20"/>
      <c r="WJO53" s="20"/>
      <c r="WJP53" s="20"/>
      <c r="WJQ53" s="20"/>
      <c r="WJR53" s="20"/>
      <c r="WJS53" s="20"/>
      <c r="WJT53" s="20"/>
      <c r="WJU53" s="20"/>
      <c r="WJV53" s="20"/>
      <c r="WJW53" s="20"/>
      <c r="WJX53" s="20"/>
      <c r="WJY53" s="20"/>
      <c r="WJZ53" s="20"/>
      <c r="WKA53" s="20"/>
      <c r="WKB53" s="20"/>
      <c r="WKC53" s="20"/>
      <c r="WKD53" s="20"/>
      <c r="WKE53" s="20"/>
      <c r="WKF53" s="20"/>
      <c r="WKG53" s="20"/>
      <c r="WKH53" s="20"/>
      <c r="WKI53" s="20"/>
      <c r="WKJ53" s="20"/>
      <c r="WKK53" s="20"/>
      <c r="WKL53" s="20"/>
      <c r="WKM53" s="20"/>
      <c r="WKN53" s="20"/>
      <c r="WKO53" s="20"/>
      <c r="WKP53" s="20"/>
      <c r="WKQ53" s="20"/>
      <c r="WKR53" s="20"/>
      <c r="WKS53" s="20"/>
      <c r="WKT53" s="20"/>
      <c r="WKU53" s="20"/>
      <c r="WKV53" s="20"/>
      <c r="WKW53" s="20"/>
      <c r="WKX53" s="20"/>
      <c r="WKY53" s="20"/>
      <c r="WKZ53" s="20"/>
      <c r="WLA53" s="20"/>
      <c r="WLB53" s="20"/>
      <c r="WLC53" s="20"/>
      <c r="WLD53" s="20"/>
      <c r="WLE53" s="20"/>
      <c r="WLF53" s="20"/>
      <c r="WLG53" s="20"/>
      <c r="WLH53" s="20"/>
      <c r="WLI53" s="20"/>
      <c r="WLJ53" s="20"/>
      <c r="WLK53" s="20"/>
      <c r="WLL53" s="20"/>
      <c r="WLM53" s="20"/>
      <c r="WLN53" s="20"/>
      <c r="WLO53" s="20"/>
      <c r="WLP53" s="20"/>
      <c r="WLQ53" s="20"/>
      <c r="WLR53" s="20"/>
      <c r="WLS53" s="20"/>
      <c r="WLT53" s="20"/>
      <c r="WLU53" s="20"/>
      <c r="WLV53" s="20"/>
      <c r="WLW53" s="20"/>
      <c r="WLX53" s="20"/>
      <c r="WLY53" s="20"/>
      <c r="WLZ53" s="20"/>
      <c r="WMA53" s="20"/>
      <c r="WMB53" s="20"/>
      <c r="WMC53" s="20"/>
      <c r="WMD53" s="20"/>
      <c r="WME53" s="20"/>
      <c r="WMF53" s="20"/>
      <c r="WMG53" s="20"/>
      <c r="WMH53" s="20"/>
      <c r="WMI53" s="20"/>
      <c r="WMJ53" s="20"/>
      <c r="WMK53" s="20"/>
      <c r="WML53" s="20"/>
      <c r="WMM53" s="20"/>
      <c r="WMN53" s="20"/>
      <c r="WMO53" s="20"/>
      <c r="WMP53" s="20"/>
      <c r="WMQ53" s="20"/>
      <c r="WMR53" s="20"/>
      <c r="WMS53" s="20"/>
      <c r="WMT53" s="20"/>
      <c r="WMU53" s="20"/>
      <c r="WMV53" s="20"/>
      <c r="WMW53" s="20"/>
      <c r="WMX53" s="20"/>
      <c r="WMY53" s="20"/>
      <c r="WMZ53" s="20"/>
      <c r="WNA53" s="20"/>
      <c r="WNB53" s="20"/>
      <c r="WNC53" s="20"/>
      <c r="WND53" s="20"/>
      <c r="WNE53" s="20"/>
      <c r="WNF53" s="20"/>
      <c r="WNG53" s="20"/>
      <c r="WNH53" s="20"/>
      <c r="WNI53" s="20"/>
      <c r="WNJ53" s="20"/>
      <c r="WNK53" s="20"/>
      <c r="WNL53" s="20"/>
      <c r="WNM53" s="20"/>
      <c r="WNN53" s="20"/>
      <c r="WNO53" s="20"/>
      <c r="WNP53" s="20"/>
      <c r="WNQ53" s="20"/>
      <c r="WNR53" s="20"/>
      <c r="WNS53" s="20"/>
      <c r="WNT53" s="20"/>
      <c r="WNU53" s="20"/>
      <c r="WNV53" s="20"/>
      <c r="WNW53" s="20"/>
      <c r="WNX53" s="20"/>
      <c r="WNY53" s="20"/>
      <c r="WNZ53" s="20"/>
      <c r="WOA53" s="20"/>
      <c r="WOB53" s="20"/>
      <c r="WOC53" s="20"/>
      <c r="WOD53" s="20"/>
      <c r="WOE53" s="20"/>
      <c r="WOF53" s="20"/>
      <c r="WOG53" s="20"/>
      <c r="WOH53" s="20"/>
      <c r="WOI53" s="20"/>
      <c r="WOJ53" s="20"/>
      <c r="WOK53" s="20"/>
      <c r="WOL53" s="20"/>
      <c r="WOM53" s="20"/>
      <c r="WON53" s="20"/>
      <c r="WOO53" s="20"/>
      <c r="WOP53" s="20"/>
      <c r="WOQ53" s="20"/>
      <c r="WOR53" s="20"/>
      <c r="WOS53" s="20"/>
      <c r="WOT53" s="20"/>
      <c r="WOU53" s="20"/>
      <c r="WOV53" s="20"/>
      <c r="WOW53" s="20"/>
      <c r="WOX53" s="20"/>
      <c r="WOY53" s="20"/>
      <c r="WOZ53" s="20"/>
      <c r="WPA53" s="20"/>
      <c r="WPB53" s="20"/>
      <c r="WPC53" s="20"/>
      <c r="WPD53" s="20"/>
      <c r="WPE53" s="20"/>
      <c r="WPF53" s="20"/>
      <c r="WPG53" s="20"/>
      <c r="WPH53" s="20"/>
      <c r="WPI53" s="20"/>
      <c r="WPJ53" s="20"/>
      <c r="WPK53" s="20"/>
      <c r="WPL53" s="20"/>
      <c r="WPM53" s="20"/>
      <c r="WPN53" s="20"/>
      <c r="WPO53" s="20"/>
      <c r="WPP53" s="20"/>
      <c r="WPQ53" s="20"/>
      <c r="WPR53" s="20"/>
      <c r="WPS53" s="20"/>
      <c r="WPT53" s="20"/>
      <c r="WPU53" s="20"/>
      <c r="WPV53" s="20"/>
      <c r="WPW53" s="20"/>
      <c r="WPX53" s="20"/>
      <c r="WPY53" s="20"/>
      <c r="WPZ53" s="20"/>
      <c r="WQA53" s="20"/>
      <c r="WQB53" s="20"/>
      <c r="WQC53" s="20"/>
      <c r="WQD53" s="20"/>
      <c r="WQE53" s="20"/>
      <c r="WQF53" s="20"/>
      <c r="WQG53" s="20"/>
      <c r="WQH53" s="20"/>
      <c r="WQI53" s="20"/>
      <c r="WQJ53" s="20"/>
      <c r="WQK53" s="20"/>
      <c r="WQL53" s="20"/>
      <c r="WQM53" s="20"/>
      <c r="WQN53" s="20"/>
      <c r="WQO53" s="20"/>
      <c r="WQP53" s="20"/>
      <c r="WQQ53" s="20"/>
      <c r="WQR53" s="20"/>
      <c r="WQS53" s="20"/>
      <c r="WQT53" s="20"/>
      <c r="WQU53" s="20"/>
      <c r="WQV53" s="20"/>
      <c r="WQW53" s="20"/>
      <c r="WQX53" s="20"/>
      <c r="WQY53" s="20"/>
      <c r="WQZ53" s="20"/>
      <c r="WRA53" s="20"/>
      <c r="WRB53" s="20"/>
      <c r="WRC53" s="20"/>
      <c r="WRD53" s="20"/>
      <c r="WRE53" s="20"/>
      <c r="WRF53" s="20"/>
      <c r="WRG53" s="20"/>
      <c r="WRH53" s="20"/>
      <c r="WRI53" s="20"/>
      <c r="WRJ53" s="20"/>
      <c r="WRK53" s="20"/>
      <c r="WRL53" s="20"/>
      <c r="WRM53" s="20"/>
      <c r="WRN53" s="20"/>
      <c r="WRO53" s="20"/>
      <c r="WRP53" s="20"/>
      <c r="WRQ53" s="20"/>
      <c r="WRR53" s="20"/>
      <c r="WRS53" s="20"/>
      <c r="WRT53" s="20"/>
      <c r="WRU53" s="20"/>
      <c r="WRV53" s="20"/>
      <c r="WRW53" s="20"/>
      <c r="WRX53" s="20"/>
      <c r="WRY53" s="20"/>
      <c r="WRZ53" s="20"/>
      <c r="WSA53" s="20"/>
      <c r="WSB53" s="20"/>
      <c r="WSC53" s="20"/>
      <c r="WSD53" s="20"/>
      <c r="WSE53" s="20"/>
      <c r="WSF53" s="20"/>
      <c r="WSG53" s="20"/>
      <c r="WSH53" s="20"/>
      <c r="WSI53" s="20"/>
      <c r="WSJ53" s="20"/>
      <c r="WSK53" s="20"/>
      <c r="WSL53" s="20"/>
      <c r="WSM53" s="20"/>
      <c r="WSN53" s="20"/>
      <c r="WSO53" s="20"/>
      <c r="WSP53" s="20"/>
      <c r="WSQ53" s="20"/>
      <c r="WSR53" s="20"/>
      <c r="WSS53" s="20"/>
      <c r="WST53" s="20"/>
      <c r="WSU53" s="20"/>
      <c r="WSV53" s="20"/>
      <c r="WSW53" s="20"/>
      <c r="WSX53" s="20"/>
      <c r="WSY53" s="20"/>
      <c r="WSZ53" s="20"/>
      <c r="WTA53" s="20"/>
      <c r="WTB53" s="20"/>
      <c r="WTC53" s="20"/>
      <c r="WTD53" s="20"/>
      <c r="WTE53" s="20"/>
      <c r="WTF53" s="20"/>
      <c r="WTG53" s="20"/>
      <c r="WTH53" s="20"/>
      <c r="WTI53" s="20"/>
      <c r="WTJ53" s="20"/>
      <c r="WTK53" s="20"/>
      <c r="WTL53" s="20"/>
      <c r="WTM53" s="20"/>
      <c r="WTN53" s="20"/>
      <c r="WTO53" s="20"/>
      <c r="WTP53" s="20"/>
      <c r="WTQ53" s="20"/>
      <c r="WTR53" s="20"/>
      <c r="WTS53" s="20"/>
      <c r="WTT53" s="20"/>
      <c r="WTU53" s="20"/>
      <c r="WTV53" s="20"/>
      <c r="WTW53" s="20"/>
      <c r="WTX53" s="20"/>
      <c r="WTY53" s="20"/>
      <c r="WTZ53" s="20"/>
      <c r="WUA53" s="20"/>
      <c r="WUB53" s="20"/>
      <c r="WUC53" s="20"/>
      <c r="WUD53" s="20"/>
      <c r="WUE53" s="20"/>
      <c r="WUF53" s="20"/>
      <c r="WUG53" s="20"/>
      <c r="WUH53" s="20"/>
      <c r="WUI53" s="20"/>
      <c r="WUJ53" s="20"/>
      <c r="WUK53" s="20"/>
      <c r="WUL53" s="20"/>
      <c r="WUM53" s="20"/>
      <c r="WUN53" s="20"/>
      <c r="WUO53" s="20"/>
      <c r="WUP53" s="20"/>
      <c r="WUQ53" s="20"/>
      <c r="WUR53" s="20"/>
      <c r="WUS53" s="20"/>
      <c r="WUT53" s="20"/>
      <c r="WUU53" s="20"/>
      <c r="WUV53" s="20"/>
      <c r="WUW53" s="20"/>
      <c r="WUX53" s="20"/>
      <c r="WUY53" s="20"/>
      <c r="WUZ53" s="20"/>
      <c r="WVA53" s="20"/>
      <c r="WVB53" s="20"/>
      <c r="WVC53" s="20"/>
      <c r="WVD53" s="20"/>
      <c r="WVE53" s="20"/>
      <c r="WVF53" s="20"/>
      <c r="WVG53" s="20"/>
      <c r="WVH53" s="20"/>
      <c r="WVI53" s="20"/>
      <c r="WVJ53" s="20"/>
      <c r="WVK53" s="20"/>
      <c r="WVL53" s="20"/>
      <c r="WVM53" s="20"/>
      <c r="WVN53" s="20"/>
      <c r="WVO53" s="20"/>
      <c r="WVP53" s="20"/>
      <c r="WVQ53" s="20"/>
      <c r="WVR53" s="20"/>
      <c r="WVS53" s="20"/>
      <c r="WVT53" s="20"/>
      <c r="WVU53" s="20"/>
      <c r="WVV53" s="20"/>
      <c r="WVW53" s="20"/>
      <c r="WVX53" s="20"/>
      <c r="WVY53" s="20"/>
      <c r="WVZ53" s="20"/>
      <c r="WWA53" s="20"/>
      <c r="WWB53" s="20"/>
      <c r="WWC53" s="20"/>
      <c r="WWD53" s="20"/>
      <c r="WWE53" s="20"/>
      <c r="WWF53" s="20"/>
      <c r="WWG53" s="20"/>
      <c r="WWH53" s="20"/>
      <c r="WWI53" s="20"/>
      <c r="WWJ53" s="20"/>
      <c r="WWK53" s="20"/>
      <c r="WWL53" s="20"/>
      <c r="WWM53" s="20"/>
      <c r="WWN53" s="20"/>
      <c r="WWO53" s="20"/>
      <c r="WWP53" s="20"/>
      <c r="WWQ53" s="20"/>
      <c r="WWR53" s="20"/>
      <c r="WWS53" s="20"/>
      <c r="WWT53" s="20"/>
      <c r="WWU53" s="20"/>
      <c r="WWV53" s="20"/>
      <c r="WWW53" s="20"/>
      <c r="WWX53" s="20"/>
      <c r="WWY53" s="20"/>
      <c r="WWZ53" s="20"/>
      <c r="WXA53" s="20"/>
      <c r="WXB53" s="20"/>
      <c r="WXC53" s="20"/>
      <c r="WXD53" s="20"/>
      <c r="WXE53" s="20"/>
      <c r="WXF53" s="20"/>
      <c r="WXG53" s="20"/>
      <c r="WXH53" s="20"/>
      <c r="WXI53" s="20"/>
      <c r="WXJ53" s="20"/>
      <c r="WXK53" s="20"/>
      <c r="WXL53" s="20"/>
      <c r="WXM53" s="20"/>
      <c r="WXN53" s="20"/>
      <c r="WXO53" s="20"/>
      <c r="WXP53" s="20"/>
      <c r="WXQ53" s="20"/>
      <c r="WXR53" s="20"/>
      <c r="WXS53" s="20"/>
      <c r="WXT53" s="20"/>
      <c r="WXU53" s="20"/>
      <c r="WXV53" s="20"/>
      <c r="WXW53" s="20"/>
      <c r="WXX53" s="20"/>
      <c r="WXY53" s="20"/>
      <c r="WXZ53" s="20"/>
      <c r="WYA53" s="20"/>
      <c r="WYB53" s="20"/>
      <c r="WYC53" s="20"/>
      <c r="WYD53" s="20"/>
      <c r="WYE53" s="20"/>
      <c r="WYF53" s="20"/>
      <c r="WYG53" s="20"/>
      <c r="WYH53" s="20"/>
      <c r="WYI53" s="20"/>
      <c r="WYJ53" s="20"/>
      <c r="WYK53" s="20"/>
      <c r="WYL53" s="20"/>
      <c r="WYM53" s="20"/>
      <c r="WYN53" s="20"/>
      <c r="WYO53" s="20"/>
      <c r="WYP53" s="20"/>
      <c r="WYQ53" s="20"/>
      <c r="WYR53" s="20"/>
      <c r="WYS53" s="20"/>
      <c r="WYT53" s="20"/>
      <c r="WYU53" s="20"/>
      <c r="WYV53" s="20"/>
      <c r="WYW53" s="20"/>
      <c r="WYX53" s="20"/>
      <c r="WYY53" s="20"/>
      <c r="WYZ53" s="20"/>
      <c r="WZA53" s="20"/>
      <c r="WZB53" s="20"/>
      <c r="WZC53" s="20"/>
      <c r="WZD53" s="20"/>
      <c r="WZE53" s="20"/>
      <c r="WZF53" s="20"/>
      <c r="WZG53" s="20"/>
      <c r="WZH53" s="20"/>
      <c r="WZI53" s="20"/>
      <c r="WZJ53" s="20"/>
      <c r="WZK53" s="20"/>
      <c r="WZL53" s="20"/>
      <c r="WZM53" s="20"/>
      <c r="WZN53" s="20"/>
      <c r="WZO53" s="20"/>
      <c r="WZP53" s="20"/>
      <c r="WZQ53" s="20"/>
      <c r="WZR53" s="20"/>
      <c r="WZS53" s="20"/>
      <c r="WZT53" s="20"/>
      <c r="WZU53" s="20"/>
      <c r="WZV53" s="20"/>
      <c r="WZW53" s="20"/>
      <c r="WZX53" s="20"/>
      <c r="WZY53" s="20"/>
      <c r="WZZ53" s="20"/>
      <c r="XAA53" s="20"/>
      <c r="XAB53" s="20"/>
      <c r="XAC53" s="20"/>
      <c r="XAD53" s="20"/>
      <c r="XAE53" s="20"/>
      <c r="XAF53" s="20"/>
      <c r="XAG53" s="20"/>
      <c r="XAH53" s="20"/>
      <c r="XAI53" s="20"/>
      <c r="XAJ53" s="20"/>
      <c r="XAK53" s="20"/>
      <c r="XAL53" s="20"/>
      <c r="XAM53" s="20"/>
      <c r="XAN53" s="20"/>
      <c r="XAO53" s="20"/>
      <c r="XAP53" s="20"/>
      <c r="XAQ53" s="20"/>
      <c r="XAR53" s="20"/>
      <c r="XAS53" s="20"/>
      <c r="XAT53" s="20"/>
      <c r="XAU53" s="20"/>
      <c r="XAV53" s="20"/>
      <c r="XAW53" s="20"/>
      <c r="XAX53" s="20"/>
      <c r="XAY53" s="20"/>
      <c r="XAZ53" s="20"/>
      <c r="XBA53" s="20"/>
      <c r="XBB53" s="20"/>
      <c r="XBC53" s="20"/>
      <c r="XBD53" s="20"/>
      <c r="XBE53" s="20"/>
      <c r="XBF53" s="20"/>
      <c r="XBG53" s="20"/>
      <c r="XBH53" s="20"/>
      <c r="XBI53" s="20"/>
      <c r="XBJ53" s="20"/>
      <c r="XBK53" s="20"/>
      <c r="XBL53" s="20"/>
      <c r="XBM53" s="20"/>
      <c r="XBN53" s="20"/>
      <c r="XBO53" s="20"/>
      <c r="XBP53" s="20"/>
      <c r="XBQ53" s="20"/>
      <c r="XBR53" s="20"/>
      <c r="XBS53" s="20"/>
      <c r="XBT53" s="20"/>
      <c r="XBU53" s="20"/>
      <c r="XBV53" s="20"/>
      <c r="XBW53" s="20"/>
      <c r="XBX53" s="20"/>
      <c r="XBY53" s="20"/>
      <c r="XBZ53" s="20"/>
      <c r="XCA53" s="20"/>
      <c r="XCB53" s="20"/>
      <c r="XCC53" s="20"/>
      <c r="XCD53" s="20"/>
      <c r="XCE53" s="20"/>
      <c r="XCF53" s="20"/>
      <c r="XCG53" s="20"/>
      <c r="XCH53" s="20"/>
      <c r="XCI53" s="20"/>
      <c r="XCJ53" s="20"/>
      <c r="XCK53" s="20"/>
      <c r="XCL53" s="20"/>
      <c r="XCM53" s="20"/>
      <c r="XCN53" s="20"/>
      <c r="XCO53" s="20"/>
      <c r="XCP53" s="20"/>
      <c r="XCQ53" s="20"/>
      <c r="XCR53" s="20"/>
      <c r="XCS53" s="20"/>
      <c r="XCT53" s="20"/>
      <c r="XCU53" s="20"/>
      <c r="XCV53" s="20"/>
      <c r="XCW53" s="20"/>
      <c r="XCX53" s="20"/>
      <c r="XCY53" s="20"/>
      <c r="XCZ53" s="20"/>
      <c r="XDA53" s="20"/>
      <c r="XDB53" s="20"/>
      <c r="XDC53" s="20"/>
      <c r="XDD53" s="20"/>
      <c r="XDE53" s="20"/>
      <c r="XDF53" s="20"/>
      <c r="XDG53" s="20"/>
      <c r="XDH53" s="20"/>
      <c r="XDI53" s="20"/>
      <c r="XDJ53" s="20"/>
      <c r="XDK53" s="20"/>
      <c r="XDL53" s="20"/>
      <c r="XDM53" s="20"/>
      <c r="XDN53" s="20"/>
      <c r="XDO53" s="20"/>
      <c r="XDP53" s="20"/>
      <c r="XDQ53" s="20"/>
      <c r="XDR53" s="20"/>
      <c r="XDS53" s="20"/>
      <c r="XDT53" s="20"/>
      <c r="XDU53" s="20"/>
      <c r="XDV53" s="20"/>
      <c r="XDW53" s="20"/>
      <c r="XDX53" s="20"/>
      <c r="XDY53" s="20"/>
      <c r="XDZ53" s="20"/>
      <c r="XEA53" s="20"/>
      <c r="XEB53" s="20"/>
      <c r="XEC53" s="20"/>
      <c r="XED53" s="20"/>
      <c r="XEE53" s="20"/>
      <c r="XEF53" s="20"/>
      <c r="XEG53" s="20"/>
      <c r="XEH53" s="20"/>
      <c r="XEI53" s="20"/>
      <c r="XEJ53" s="20"/>
      <c r="XEK53" s="20"/>
      <c r="XEL53" s="20"/>
      <c r="XEM53" s="20"/>
      <c r="XEN53" s="20"/>
      <c r="XEO53" s="20"/>
      <c r="XEP53" s="20"/>
      <c r="XEQ53" s="20"/>
      <c r="XER53" s="20"/>
      <c r="XES53" s="20"/>
      <c r="XET53" s="20"/>
      <c r="XEU53" s="20"/>
      <c r="XEV53" s="20"/>
      <c r="XEW53" s="20"/>
      <c r="XEX53" s="20"/>
      <c r="XEY53" s="20"/>
      <c r="XEZ53" s="20"/>
      <c r="XFA53" s="20"/>
      <c r="XFB53" s="20"/>
    </row>
    <row r="54" spans="1:16382" s="283" customFormat="1" ht="15.9" customHeight="1">
      <c r="A54" s="20"/>
      <c r="B54" s="21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  <c r="PYY54" s="20"/>
      <c r="PYZ54" s="20"/>
      <c r="PZA54" s="20"/>
      <c r="PZB54" s="20"/>
      <c r="PZC54" s="20"/>
      <c r="PZD54" s="20"/>
      <c r="PZE54" s="20"/>
      <c r="PZF54" s="20"/>
      <c r="PZG54" s="20"/>
      <c r="PZH54" s="20"/>
      <c r="PZI54" s="20"/>
      <c r="PZJ54" s="20"/>
      <c r="PZK54" s="20"/>
      <c r="PZL54" s="20"/>
      <c r="PZM54" s="20"/>
      <c r="PZN54" s="20"/>
      <c r="PZO54" s="20"/>
      <c r="PZP54" s="20"/>
      <c r="PZQ54" s="20"/>
      <c r="PZR54" s="20"/>
      <c r="PZS54" s="20"/>
      <c r="PZT54" s="20"/>
      <c r="PZU54" s="20"/>
      <c r="PZV54" s="20"/>
      <c r="PZW54" s="20"/>
      <c r="PZX54" s="20"/>
      <c r="PZY54" s="20"/>
      <c r="PZZ54" s="20"/>
      <c r="QAA54" s="20"/>
      <c r="QAB54" s="20"/>
      <c r="QAC54" s="20"/>
      <c r="QAD54" s="20"/>
      <c r="QAE54" s="20"/>
      <c r="QAF54" s="20"/>
      <c r="QAG54" s="20"/>
      <c r="QAH54" s="20"/>
      <c r="QAI54" s="20"/>
      <c r="QAJ54" s="20"/>
      <c r="QAK54" s="20"/>
      <c r="QAL54" s="20"/>
      <c r="QAM54" s="20"/>
      <c r="QAN54" s="20"/>
      <c r="QAO54" s="20"/>
      <c r="QAP54" s="20"/>
      <c r="QAQ54" s="20"/>
      <c r="QAR54" s="20"/>
      <c r="QAS54" s="20"/>
      <c r="QAT54" s="20"/>
      <c r="QAU54" s="20"/>
      <c r="QAV54" s="20"/>
      <c r="QAW54" s="20"/>
      <c r="QAX54" s="20"/>
      <c r="QAY54" s="20"/>
      <c r="QAZ54" s="20"/>
      <c r="QBA54" s="20"/>
      <c r="QBB54" s="20"/>
      <c r="QBC54" s="20"/>
      <c r="QBD54" s="20"/>
      <c r="QBE54" s="20"/>
      <c r="QBF54" s="20"/>
      <c r="QBG54" s="20"/>
      <c r="QBH54" s="20"/>
      <c r="QBI54" s="20"/>
      <c r="QBJ54" s="20"/>
      <c r="QBK54" s="20"/>
      <c r="QBL54" s="20"/>
      <c r="QBM54" s="20"/>
      <c r="QBN54" s="20"/>
      <c r="QBO54" s="20"/>
      <c r="QBP54" s="20"/>
      <c r="QBQ54" s="20"/>
      <c r="QBR54" s="20"/>
      <c r="QBS54" s="20"/>
      <c r="QBT54" s="20"/>
      <c r="QBU54" s="20"/>
      <c r="QBV54" s="20"/>
      <c r="QBW54" s="20"/>
      <c r="QBX54" s="20"/>
      <c r="QBY54" s="20"/>
      <c r="QBZ54" s="20"/>
      <c r="QCA54" s="20"/>
      <c r="QCB54" s="20"/>
      <c r="QCC54" s="20"/>
      <c r="QCD54" s="20"/>
      <c r="QCE54" s="20"/>
      <c r="QCF54" s="20"/>
      <c r="QCG54" s="20"/>
      <c r="QCH54" s="20"/>
      <c r="QCI54" s="20"/>
      <c r="QCJ54" s="20"/>
      <c r="QCK54" s="20"/>
      <c r="QCL54" s="20"/>
      <c r="QCM54" s="20"/>
      <c r="QCN54" s="20"/>
      <c r="QCO54" s="20"/>
      <c r="QCP54" s="20"/>
      <c r="QCQ54" s="20"/>
      <c r="QCR54" s="20"/>
      <c r="QCS54" s="20"/>
      <c r="QCT54" s="20"/>
      <c r="QCU54" s="20"/>
      <c r="QCV54" s="20"/>
      <c r="QCW54" s="20"/>
      <c r="QCX54" s="20"/>
      <c r="QCY54" s="20"/>
      <c r="QCZ54" s="20"/>
      <c r="QDA54" s="20"/>
      <c r="QDB54" s="20"/>
      <c r="QDC54" s="20"/>
      <c r="QDD54" s="20"/>
      <c r="QDE54" s="20"/>
      <c r="QDF54" s="20"/>
      <c r="QDG54" s="20"/>
      <c r="QDH54" s="20"/>
      <c r="QDI54" s="20"/>
      <c r="QDJ54" s="20"/>
      <c r="QDK54" s="20"/>
      <c r="QDL54" s="20"/>
      <c r="QDM54" s="20"/>
      <c r="QDN54" s="20"/>
      <c r="QDO54" s="20"/>
      <c r="QDP54" s="20"/>
      <c r="QDQ54" s="20"/>
      <c r="QDR54" s="20"/>
      <c r="QDS54" s="20"/>
      <c r="QDT54" s="20"/>
      <c r="QDU54" s="20"/>
      <c r="QDV54" s="20"/>
      <c r="QDW54" s="20"/>
      <c r="QDX54" s="20"/>
      <c r="QDY54" s="20"/>
      <c r="QDZ54" s="20"/>
      <c r="QEA54" s="20"/>
      <c r="QEB54" s="20"/>
      <c r="QEC54" s="20"/>
      <c r="QED54" s="20"/>
      <c r="QEE54" s="20"/>
      <c r="QEF54" s="20"/>
      <c r="QEG54" s="20"/>
      <c r="QEH54" s="20"/>
      <c r="QEI54" s="20"/>
      <c r="QEJ54" s="20"/>
      <c r="QEK54" s="20"/>
      <c r="QEL54" s="20"/>
      <c r="QEM54" s="20"/>
      <c r="QEN54" s="20"/>
      <c r="QEO54" s="20"/>
      <c r="QEP54" s="20"/>
      <c r="QEQ54" s="20"/>
      <c r="QER54" s="20"/>
      <c r="QES54" s="20"/>
      <c r="QET54" s="20"/>
      <c r="QEU54" s="20"/>
      <c r="QEV54" s="20"/>
      <c r="QEW54" s="20"/>
      <c r="QEX54" s="20"/>
      <c r="QEY54" s="20"/>
      <c r="QEZ54" s="20"/>
      <c r="QFA54" s="20"/>
      <c r="QFB54" s="20"/>
      <c r="QFC54" s="20"/>
      <c r="QFD54" s="20"/>
      <c r="QFE54" s="20"/>
      <c r="QFF54" s="20"/>
      <c r="QFG54" s="20"/>
      <c r="QFH54" s="20"/>
      <c r="QFI54" s="20"/>
      <c r="QFJ54" s="20"/>
      <c r="QFK54" s="20"/>
      <c r="QFL54" s="20"/>
      <c r="QFM54" s="20"/>
      <c r="QFN54" s="20"/>
      <c r="QFO54" s="20"/>
      <c r="QFP54" s="20"/>
      <c r="QFQ54" s="20"/>
      <c r="QFR54" s="20"/>
      <c r="QFS54" s="20"/>
      <c r="QFT54" s="20"/>
      <c r="QFU54" s="20"/>
      <c r="QFV54" s="20"/>
      <c r="QFW54" s="20"/>
      <c r="QFX54" s="20"/>
      <c r="QFY54" s="20"/>
      <c r="QFZ54" s="20"/>
      <c r="QGA54" s="20"/>
      <c r="QGB54" s="20"/>
      <c r="QGC54" s="20"/>
      <c r="QGD54" s="20"/>
      <c r="QGE54" s="20"/>
      <c r="QGF54" s="20"/>
      <c r="QGG54" s="20"/>
      <c r="QGH54" s="20"/>
      <c r="QGI54" s="20"/>
      <c r="QGJ54" s="20"/>
      <c r="QGK54" s="20"/>
      <c r="QGL54" s="20"/>
      <c r="QGM54" s="20"/>
      <c r="QGN54" s="20"/>
      <c r="QGO54" s="20"/>
      <c r="QGP54" s="20"/>
      <c r="QGQ54" s="20"/>
      <c r="QGR54" s="20"/>
      <c r="QGS54" s="20"/>
      <c r="QGT54" s="20"/>
      <c r="QGU54" s="20"/>
      <c r="QGV54" s="20"/>
      <c r="QGW54" s="20"/>
      <c r="QGX54" s="20"/>
      <c r="QGY54" s="20"/>
      <c r="QGZ54" s="20"/>
      <c r="QHA54" s="20"/>
      <c r="QHB54" s="20"/>
      <c r="QHC54" s="20"/>
      <c r="QHD54" s="20"/>
      <c r="QHE54" s="20"/>
      <c r="QHF54" s="20"/>
      <c r="QHG54" s="20"/>
      <c r="QHH54" s="20"/>
      <c r="QHI54" s="20"/>
      <c r="QHJ54" s="20"/>
      <c r="QHK54" s="20"/>
      <c r="QHL54" s="20"/>
      <c r="QHM54" s="20"/>
      <c r="QHN54" s="20"/>
      <c r="QHO54" s="20"/>
      <c r="QHP54" s="20"/>
      <c r="QHQ54" s="20"/>
      <c r="QHR54" s="20"/>
      <c r="QHS54" s="20"/>
      <c r="QHT54" s="20"/>
      <c r="QHU54" s="20"/>
      <c r="QHV54" s="20"/>
      <c r="QHW54" s="20"/>
      <c r="QHX54" s="20"/>
      <c r="QHY54" s="20"/>
      <c r="QHZ54" s="20"/>
      <c r="QIA54" s="20"/>
      <c r="QIB54" s="20"/>
      <c r="QIC54" s="20"/>
      <c r="QID54" s="20"/>
      <c r="QIE54" s="20"/>
      <c r="QIF54" s="20"/>
      <c r="QIG54" s="20"/>
      <c r="QIH54" s="20"/>
      <c r="QII54" s="20"/>
      <c r="QIJ54" s="20"/>
      <c r="QIK54" s="20"/>
      <c r="QIL54" s="20"/>
      <c r="QIM54" s="20"/>
      <c r="QIN54" s="20"/>
      <c r="QIO54" s="20"/>
      <c r="QIP54" s="20"/>
      <c r="QIQ54" s="20"/>
      <c r="QIR54" s="20"/>
      <c r="QIS54" s="20"/>
      <c r="QIT54" s="20"/>
      <c r="QIU54" s="20"/>
      <c r="QIV54" s="20"/>
      <c r="QIW54" s="20"/>
      <c r="QIX54" s="20"/>
      <c r="QIY54" s="20"/>
      <c r="QIZ54" s="20"/>
      <c r="QJA54" s="20"/>
      <c r="QJB54" s="20"/>
      <c r="QJC54" s="20"/>
      <c r="QJD54" s="20"/>
      <c r="QJE54" s="20"/>
      <c r="QJF54" s="20"/>
      <c r="QJG54" s="20"/>
      <c r="QJH54" s="20"/>
      <c r="QJI54" s="20"/>
      <c r="QJJ54" s="20"/>
      <c r="QJK54" s="20"/>
      <c r="QJL54" s="20"/>
      <c r="QJM54" s="20"/>
      <c r="QJN54" s="20"/>
      <c r="QJO54" s="20"/>
      <c r="QJP54" s="20"/>
      <c r="QJQ54" s="20"/>
      <c r="QJR54" s="20"/>
      <c r="QJS54" s="20"/>
      <c r="QJT54" s="20"/>
      <c r="QJU54" s="20"/>
      <c r="QJV54" s="20"/>
      <c r="QJW54" s="20"/>
      <c r="QJX54" s="20"/>
      <c r="QJY54" s="20"/>
      <c r="QJZ54" s="20"/>
      <c r="QKA54" s="20"/>
      <c r="QKB54" s="20"/>
      <c r="QKC54" s="20"/>
      <c r="QKD54" s="20"/>
      <c r="QKE54" s="20"/>
      <c r="QKF54" s="20"/>
      <c r="QKG54" s="20"/>
      <c r="QKH54" s="20"/>
      <c r="QKI54" s="20"/>
      <c r="QKJ54" s="20"/>
      <c r="QKK54" s="20"/>
      <c r="QKL54" s="20"/>
      <c r="QKM54" s="20"/>
      <c r="QKN54" s="20"/>
      <c r="QKO54" s="20"/>
      <c r="QKP54" s="20"/>
      <c r="QKQ54" s="20"/>
      <c r="QKR54" s="20"/>
      <c r="QKS54" s="20"/>
      <c r="QKT54" s="20"/>
      <c r="QKU54" s="20"/>
      <c r="QKV54" s="20"/>
      <c r="QKW54" s="20"/>
      <c r="QKX54" s="20"/>
      <c r="QKY54" s="20"/>
      <c r="QKZ54" s="20"/>
      <c r="QLA54" s="20"/>
      <c r="QLB54" s="20"/>
      <c r="QLC54" s="20"/>
      <c r="QLD54" s="20"/>
      <c r="QLE54" s="20"/>
      <c r="QLF54" s="20"/>
      <c r="QLG54" s="20"/>
      <c r="QLH54" s="20"/>
      <c r="QLI54" s="20"/>
      <c r="QLJ54" s="20"/>
      <c r="QLK54" s="20"/>
      <c r="QLL54" s="20"/>
      <c r="QLM54" s="20"/>
      <c r="QLN54" s="20"/>
      <c r="QLO54" s="20"/>
      <c r="QLP54" s="20"/>
      <c r="QLQ54" s="20"/>
      <c r="QLR54" s="20"/>
      <c r="QLS54" s="20"/>
      <c r="QLT54" s="20"/>
      <c r="QLU54" s="20"/>
      <c r="QLV54" s="20"/>
      <c r="QLW54" s="20"/>
      <c r="QLX54" s="20"/>
      <c r="QLY54" s="20"/>
      <c r="QLZ54" s="20"/>
      <c r="QMA54" s="20"/>
      <c r="QMB54" s="20"/>
      <c r="QMC54" s="20"/>
      <c r="QMD54" s="20"/>
      <c r="QME54" s="20"/>
      <c r="QMF54" s="20"/>
      <c r="QMG54" s="20"/>
      <c r="QMH54" s="20"/>
      <c r="QMI54" s="20"/>
      <c r="QMJ54" s="20"/>
      <c r="QMK54" s="20"/>
      <c r="QML54" s="20"/>
      <c r="QMM54" s="20"/>
      <c r="QMN54" s="20"/>
      <c r="QMO54" s="20"/>
      <c r="QMP54" s="20"/>
      <c r="QMQ54" s="20"/>
      <c r="QMR54" s="20"/>
      <c r="QMS54" s="20"/>
      <c r="QMT54" s="20"/>
      <c r="QMU54" s="20"/>
      <c r="QMV54" s="20"/>
      <c r="QMW54" s="20"/>
      <c r="QMX54" s="20"/>
      <c r="QMY54" s="20"/>
      <c r="QMZ54" s="20"/>
      <c r="QNA54" s="20"/>
      <c r="QNB54" s="20"/>
      <c r="QNC54" s="20"/>
      <c r="QND54" s="20"/>
      <c r="QNE54" s="20"/>
      <c r="QNF54" s="20"/>
      <c r="QNG54" s="20"/>
      <c r="QNH54" s="20"/>
      <c r="QNI54" s="20"/>
      <c r="QNJ54" s="20"/>
      <c r="QNK54" s="20"/>
      <c r="QNL54" s="20"/>
      <c r="QNM54" s="20"/>
      <c r="QNN54" s="20"/>
      <c r="QNO54" s="20"/>
      <c r="QNP54" s="20"/>
      <c r="QNQ54" s="20"/>
      <c r="QNR54" s="20"/>
      <c r="QNS54" s="20"/>
      <c r="QNT54" s="20"/>
      <c r="QNU54" s="20"/>
      <c r="QNV54" s="20"/>
      <c r="QNW54" s="20"/>
      <c r="QNX54" s="20"/>
      <c r="QNY54" s="20"/>
      <c r="QNZ54" s="20"/>
      <c r="QOA54" s="20"/>
      <c r="QOB54" s="20"/>
      <c r="QOC54" s="20"/>
      <c r="QOD54" s="20"/>
      <c r="QOE54" s="20"/>
      <c r="QOF54" s="20"/>
      <c r="QOG54" s="20"/>
      <c r="QOH54" s="20"/>
      <c r="QOI54" s="20"/>
      <c r="QOJ54" s="20"/>
      <c r="QOK54" s="20"/>
      <c r="QOL54" s="20"/>
      <c r="QOM54" s="20"/>
      <c r="QON54" s="20"/>
      <c r="QOO54" s="20"/>
      <c r="QOP54" s="20"/>
      <c r="QOQ54" s="20"/>
      <c r="QOR54" s="20"/>
      <c r="QOS54" s="20"/>
      <c r="QOT54" s="20"/>
      <c r="QOU54" s="20"/>
      <c r="QOV54" s="20"/>
      <c r="QOW54" s="20"/>
      <c r="QOX54" s="20"/>
      <c r="QOY54" s="20"/>
      <c r="QOZ54" s="20"/>
      <c r="QPA54" s="20"/>
      <c r="QPB54" s="20"/>
      <c r="QPC54" s="20"/>
      <c r="QPD54" s="20"/>
      <c r="QPE54" s="20"/>
      <c r="QPF54" s="20"/>
      <c r="QPG54" s="20"/>
      <c r="QPH54" s="20"/>
      <c r="QPI54" s="20"/>
      <c r="QPJ54" s="20"/>
      <c r="QPK54" s="20"/>
      <c r="QPL54" s="20"/>
      <c r="QPM54" s="20"/>
      <c r="QPN54" s="20"/>
      <c r="QPO54" s="20"/>
      <c r="QPP54" s="20"/>
      <c r="QPQ54" s="20"/>
      <c r="QPR54" s="20"/>
      <c r="QPS54" s="20"/>
      <c r="QPT54" s="20"/>
      <c r="QPU54" s="20"/>
      <c r="QPV54" s="20"/>
      <c r="QPW54" s="20"/>
      <c r="QPX54" s="20"/>
      <c r="QPY54" s="20"/>
      <c r="QPZ54" s="20"/>
      <c r="QQA54" s="20"/>
      <c r="QQB54" s="20"/>
      <c r="QQC54" s="20"/>
      <c r="QQD54" s="20"/>
      <c r="QQE54" s="20"/>
      <c r="QQF54" s="20"/>
      <c r="QQG54" s="20"/>
      <c r="QQH54" s="20"/>
      <c r="QQI54" s="20"/>
      <c r="QQJ54" s="20"/>
      <c r="QQK54" s="20"/>
      <c r="QQL54" s="20"/>
      <c r="QQM54" s="20"/>
      <c r="QQN54" s="20"/>
      <c r="QQO54" s="20"/>
      <c r="QQP54" s="20"/>
      <c r="QQQ54" s="20"/>
      <c r="QQR54" s="20"/>
      <c r="QQS54" s="20"/>
      <c r="QQT54" s="20"/>
      <c r="QQU54" s="20"/>
      <c r="QQV54" s="20"/>
      <c r="QQW54" s="20"/>
      <c r="QQX54" s="20"/>
      <c r="QQY54" s="20"/>
      <c r="QQZ54" s="20"/>
      <c r="QRA54" s="20"/>
      <c r="QRB54" s="20"/>
      <c r="QRC54" s="20"/>
      <c r="QRD54" s="20"/>
      <c r="QRE54" s="20"/>
      <c r="QRF54" s="20"/>
      <c r="QRG54" s="20"/>
      <c r="QRH54" s="20"/>
      <c r="QRI54" s="20"/>
      <c r="QRJ54" s="20"/>
      <c r="QRK54" s="20"/>
      <c r="QRL54" s="20"/>
      <c r="QRM54" s="20"/>
      <c r="QRN54" s="20"/>
      <c r="QRO54" s="20"/>
      <c r="QRP54" s="20"/>
      <c r="QRQ54" s="20"/>
      <c r="QRR54" s="20"/>
      <c r="QRS54" s="20"/>
      <c r="QRT54" s="20"/>
      <c r="QRU54" s="20"/>
      <c r="QRV54" s="20"/>
      <c r="QRW54" s="20"/>
      <c r="QRX54" s="20"/>
      <c r="QRY54" s="20"/>
      <c r="QRZ54" s="20"/>
      <c r="QSA54" s="20"/>
      <c r="QSB54" s="20"/>
      <c r="QSC54" s="20"/>
      <c r="QSD54" s="20"/>
      <c r="QSE54" s="20"/>
      <c r="QSF54" s="20"/>
      <c r="QSG54" s="20"/>
      <c r="QSH54" s="20"/>
      <c r="QSI54" s="20"/>
      <c r="QSJ54" s="20"/>
      <c r="QSK54" s="20"/>
      <c r="QSL54" s="20"/>
      <c r="QSM54" s="20"/>
      <c r="QSN54" s="20"/>
      <c r="QSO54" s="20"/>
      <c r="QSP54" s="20"/>
      <c r="QSQ54" s="20"/>
      <c r="QSR54" s="20"/>
      <c r="QSS54" s="20"/>
      <c r="QST54" s="20"/>
      <c r="QSU54" s="20"/>
      <c r="QSV54" s="20"/>
      <c r="QSW54" s="20"/>
      <c r="QSX54" s="20"/>
      <c r="QSY54" s="20"/>
      <c r="QSZ54" s="20"/>
      <c r="QTA54" s="20"/>
      <c r="QTB54" s="20"/>
      <c r="QTC54" s="20"/>
      <c r="QTD54" s="20"/>
      <c r="QTE54" s="20"/>
      <c r="QTF54" s="20"/>
      <c r="QTG54" s="20"/>
      <c r="QTH54" s="20"/>
      <c r="QTI54" s="20"/>
      <c r="QTJ54" s="20"/>
      <c r="QTK54" s="20"/>
      <c r="QTL54" s="20"/>
      <c r="QTM54" s="20"/>
      <c r="QTN54" s="20"/>
      <c r="QTO54" s="20"/>
      <c r="QTP54" s="20"/>
      <c r="QTQ54" s="20"/>
      <c r="QTR54" s="20"/>
      <c r="QTS54" s="20"/>
      <c r="QTT54" s="20"/>
      <c r="QTU54" s="20"/>
      <c r="QTV54" s="20"/>
      <c r="QTW54" s="20"/>
      <c r="QTX54" s="20"/>
      <c r="QTY54" s="20"/>
      <c r="QTZ54" s="20"/>
      <c r="QUA54" s="20"/>
      <c r="QUB54" s="20"/>
      <c r="QUC54" s="20"/>
      <c r="QUD54" s="20"/>
      <c r="QUE54" s="20"/>
      <c r="QUF54" s="20"/>
      <c r="QUG54" s="20"/>
      <c r="QUH54" s="20"/>
      <c r="QUI54" s="20"/>
      <c r="QUJ54" s="20"/>
      <c r="QUK54" s="20"/>
      <c r="QUL54" s="20"/>
      <c r="QUM54" s="20"/>
      <c r="QUN54" s="20"/>
      <c r="QUO54" s="20"/>
      <c r="QUP54" s="20"/>
      <c r="QUQ54" s="20"/>
      <c r="QUR54" s="20"/>
      <c r="QUS54" s="20"/>
      <c r="QUT54" s="20"/>
      <c r="QUU54" s="20"/>
      <c r="QUV54" s="20"/>
      <c r="QUW54" s="20"/>
      <c r="QUX54" s="20"/>
      <c r="QUY54" s="20"/>
      <c r="QUZ54" s="20"/>
      <c r="QVA54" s="20"/>
      <c r="QVB54" s="20"/>
      <c r="QVC54" s="20"/>
      <c r="QVD54" s="20"/>
      <c r="QVE54" s="20"/>
      <c r="QVF54" s="20"/>
      <c r="QVG54" s="20"/>
      <c r="QVH54" s="20"/>
      <c r="QVI54" s="20"/>
      <c r="QVJ54" s="20"/>
      <c r="QVK54" s="20"/>
      <c r="QVL54" s="20"/>
      <c r="QVM54" s="20"/>
      <c r="QVN54" s="20"/>
      <c r="QVO54" s="20"/>
      <c r="QVP54" s="20"/>
      <c r="QVQ54" s="20"/>
      <c r="QVR54" s="20"/>
      <c r="QVS54" s="20"/>
      <c r="QVT54" s="20"/>
      <c r="QVU54" s="20"/>
      <c r="QVV54" s="20"/>
      <c r="QVW54" s="20"/>
      <c r="QVX54" s="20"/>
      <c r="QVY54" s="20"/>
      <c r="QVZ54" s="20"/>
      <c r="QWA54" s="20"/>
      <c r="QWB54" s="20"/>
      <c r="QWC54" s="20"/>
      <c r="QWD54" s="20"/>
      <c r="QWE54" s="20"/>
      <c r="QWF54" s="20"/>
      <c r="QWG54" s="20"/>
      <c r="QWH54" s="20"/>
      <c r="QWI54" s="20"/>
      <c r="QWJ54" s="20"/>
      <c r="QWK54" s="20"/>
      <c r="QWL54" s="20"/>
      <c r="QWM54" s="20"/>
      <c r="QWN54" s="20"/>
      <c r="QWO54" s="20"/>
      <c r="QWP54" s="20"/>
      <c r="QWQ54" s="20"/>
      <c r="QWR54" s="20"/>
      <c r="QWS54" s="20"/>
      <c r="QWT54" s="20"/>
      <c r="QWU54" s="20"/>
      <c r="QWV54" s="20"/>
      <c r="QWW54" s="20"/>
      <c r="QWX54" s="20"/>
      <c r="QWY54" s="20"/>
      <c r="QWZ54" s="20"/>
      <c r="QXA54" s="20"/>
      <c r="QXB54" s="20"/>
      <c r="QXC54" s="20"/>
      <c r="QXD54" s="20"/>
      <c r="QXE54" s="20"/>
      <c r="QXF54" s="20"/>
      <c r="QXG54" s="20"/>
      <c r="QXH54" s="20"/>
      <c r="QXI54" s="20"/>
      <c r="QXJ54" s="20"/>
      <c r="QXK54" s="20"/>
      <c r="QXL54" s="20"/>
      <c r="QXM54" s="20"/>
      <c r="QXN54" s="20"/>
      <c r="QXO54" s="20"/>
      <c r="QXP54" s="20"/>
      <c r="QXQ54" s="20"/>
      <c r="QXR54" s="20"/>
      <c r="QXS54" s="20"/>
      <c r="QXT54" s="20"/>
      <c r="QXU54" s="20"/>
      <c r="QXV54" s="20"/>
      <c r="QXW54" s="20"/>
      <c r="QXX54" s="20"/>
      <c r="QXY54" s="20"/>
      <c r="QXZ54" s="20"/>
      <c r="QYA54" s="20"/>
      <c r="QYB54" s="20"/>
      <c r="QYC54" s="20"/>
      <c r="QYD54" s="20"/>
      <c r="QYE54" s="20"/>
      <c r="QYF54" s="20"/>
      <c r="QYG54" s="20"/>
      <c r="QYH54" s="20"/>
      <c r="QYI54" s="20"/>
      <c r="QYJ54" s="20"/>
      <c r="QYK54" s="20"/>
      <c r="QYL54" s="20"/>
      <c r="QYM54" s="20"/>
      <c r="QYN54" s="20"/>
      <c r="QYO54" s="20"/>
      <c r="QYP54" s="20"/>
      <c r="QYQ54" s="20"/>
      <c r="QYR54" s="20"/>
      <c r="QYS54" s="20"/>
      <c r="QYT54" s="20"/>
      <c r="QYU54" s="20"/>
      <c r="QYV54" s="20"/>
      <c r="QYW54" s="20"/>
      <c r="QYX54" s="20"/>
      <c r="QYY54" s="20"/>
      <c r="QYZ54" s="20"/>
      <c r="QZA54" s="20"/>
      <c r="QZB54" s="20"/>
      <c r="QZC54" s="20"/>
      <c r="QZD54" s="20"/>
      <c r="QZE54" s="20"/>
      <c r="QZF54" s="20"/>
      <c r="QZG54" s="20"/>
      <c r="QZH54" s="20"/>
      <c r="QZI54" s="20"/>
      <c r="QZJ54" s="20"/>
      <c r="QZK54" s="20"/>
      <c r="QZL54" s="20"/>
      <c r="QZM54" s="20"/>
      <c r="QZN54" s="20"/>
      <c r="QZO54" s="20"/>
      <c r="QZP54" s="20"/>
      <c r="QZQ54" s="20"/>
      <c r="QZR54" s="20"/>
      <c r="QZS54" s="20"/>
      <c r="QZT54" s="20"/>
      <c r="QZU54" s="20"/>
      <c r="QZV54" s="20"/>
      <c r="QZW54" s="20"/>
      <c r="QZX54" s="20"/>
      <c r="QZY54" s="20"/>
      <c r="QZZ54" s="20"/>
      <c r="RAA54" s="20"/>
      <c r="RAB54" s="20"/>
      <c r="RAC54" s="20"/>
      <c r="RAD54" s="20"/>
      <c r="RAE54" s="20"/>
      <c r="RAF54" s="20"/>
      <c r="RAG54" s="20"/>
      <c r="RAH54" s="20"/>
      <c r="RAI54" s="20"/>
      <c r="RAJ54" s="20"/>
      <c r="RAK54" s="20"/>
      <c r="RAL54" s="20"/>
      <c r="RAM54" s="20"/>
      <c r="RAN54" s="20"/>
      <c r="RAO54" s="20"/>
      <c r="RAP54" s="20"/>
      <c r="RAQ54" s="20"/>
      <c r="RAR54" s="20"/>
      <c r="RAS54" s="20"/>
      <c r="RAT54" s="20"/>
      <c r="RAU54" s="20"/>
      <c r="RAV54" s="20"/>
      <c r="RAW54" s="20"/>
      <c r="RAX54" s="20"/>
      <c r="RAY54" s="20"/>
      <c r="RAZ54" s="20"/>
      <c r="RBA54" s="20"/>
      <c r="RBB54" s="20"/>
      <c r="RBC54" s="20"/>
      <c r="RBD54" s="20"/>
      <c r="RBE54" s="20"/>
      <c r="RBF54" s="20"/>
      <c r="RBG54" s="20"/>
      <c r="RBH54" s="20"/>
      <c r="RBI54" s="20"/>
      <c r="RBJ54" s="20"/>
      <c r="RBK54" s="20"/>
      <c r="RBL54" s="20"/>
      <c r="RBM54" s="20"/>
      <c r="RBN54" s="20"/>
      <c r="RBO54" s="20"/>
      <c r="RBP54" s="20"/>
      <c r="RBQ54" s="20"/>
      <c r="RBR54" s="20"/>
      <c r="RBS54" s="20"/>
      <c r="RBT54" s="20"/>
      <c r="RBU54" s="20"/>
      <c r="RBV54" s="20"/>
      <c r="RBW54" s="20"/>
      <c r="RBX54" s="20"/>
      <c r="RBY54" s="20"/>
      <c r="RBZ54" s="20"/>
      <c r="RCA54" s="20"/>
      <c r="RCB54" s="20"/>
      <c r="RCC54" s="20"/>
      <c r="RCD54" s="20"/>
      <c r="RCE54" s="20"/>
      <c r="RCF54" s="20"/>
      <c r="RCG54" s="20"/>
      <c r="RCH54" s="20"/>
      <c r="RCI54" s="20"/>
      <c r="RCJ54" s="20"/>
      <c r="RCK54" s="20"/>
      <c r="RCL54" s="20"/>
      <c r="RCM54" s="20"/>
      <c r="RCN54" s="20"/>
      <c r="RCO54" s="20"/>
      <c r="RCP54" s="20"/>
      <c r="RCQ54" s="20"/>
      <c r="RCR54" s="20"/>
      <c r="RCS54" s="20"/>
      <c r="RCT54" s="20"/>
      <c r="RCU54" s="20"/>
      <c r="RCV54" s="20"/>
      <c r="RCW54" s="20"/>
      <c r="RCX54" s="20"/>
      <c r="RCY54" s="20"/>
      <c r="RCZ54" s="20"/>
      <c r="RDA54" s="20"/>
      <c r="RDB54" s="20"/>
      <c r="RDC54" s="20"/>
      <c r="RDD54" s="20"/>
      <c r="RDE54" s="20"/>
      <c r="RDF54" s="20"/>
      <c r="RDG54" s="20"/>
      <c r="RDH54" s="20"/>
      <c r="RDI54" s="20"/>
      <c r="RDJ54" s="20"/>
      <c r="RDK54" s="20"/>
      <c r="RDL54" s="20"/>
      <c r="RDM54" s="20"/>
      <c r="RDN54" s="20"/>
      <c r="RDO54" s="20"/>
      <c r="RDP54" s="20"/>
      <c r="RDQ54" s="20"/>
      <c r="RDR54" s="20"/>
      <c r="RDS54" s="20"/>
      <c r="RDT54" s="20"/>
      <c r="RDU54" s="20"/>
      <c r="RDV54" s="20"/>
      <c r="RDW54" s="20"/>
      <c r="RDX54" s="20"/>
      <c r="RDY54" s="20"/>
      <c r="RDZ54" s="20"/>
      <c r="REA54" s="20"/>
      <c r="REB54" s="20"/>
      <c r="REC54" s="20"/>
      <c r="RED54" s="20"/>
      <c r="REE54" s="20"/>
      <c r="REF54" s="20"/>
      <c r="REG54" s="20"/>
      <c r="REH54" s="20"/>
      <c r="REI54" s="20"/>
      <c r="REJ54" s="20"/>
      <c r="REK54" s="20"/>
      <c r="REL54" s="20"/>
      <c r="REM54" s="20"/>
      <c r="REN54" s="20"/>
      <c r="REO54" s="20"/>
      <c r="REP54" s="20"/>
      <c r="REQ54" s="20"/>
      <c r="RER54" s="20"/>
      <c r="RES54" s="20"/>
      <c r="RET54" s="20"/>
      <c r="REU54" s="20"/>
      <c r="REV54" s="20"/>
      <c r="REW54" s="20"/>
      <c r="REX54" s="20"/>
      <c r="REY54" s="20"/>
      <c r="REZ54" s="20"/>
      <c r="RFA54" s="20"/>
      <c r="RFB54" s="20"/>
      <c r="RFC54" s="20"/>
      <c r="RFD54" s="20"/>
      <c r="RFE54" s="20"/>
      <c r="RFF54" s="20"/>
      <c r="RFG54" s="20"/>
      <c r="RFH54" s="20"/>
      <c r="RFI54" s="20"/>
      <c r="RFJ54" s="20"/>
      <c r="RFK54" s="20"/>
      <c r="RFL54" s="20"/>
      <c r="RFM54" s="20"/>
      <c r="RFN54" s="20"/>
      <c r="RFO54" s="20"/>
      <c r="RFP54" s="20"/>
      <c r="RFQ54" s="20"/>
      <c r="RFR54" s="20"/>
      <c r="RFS54" s="20"/>
      <c r="RFT54" s="20"/>
      <c r="RFU54" s="20"/>
      <c r="RFV54" s="20"/>
      <c r="RFW54" s="20"/>
      <c r="RFX54" s="20"/>
      <c r="RFY54" s="20"/>
      <c r="RFZ54" s="20"/>
      <c r="RGA54" s="20"/>
      <c r="RGB54" s="20"/>
      <c r="RGC54" s="20"/>
      <c r="RGD54" s="20"/>
      <c r="RGE54" s="20"/>
      <c r="RGF54" s="20"/>
      <c r="RGG54" s="20"/>
      <c r="RGH54" s="20"/>
      <c r="RGI54" s="20"/>
      <c r="RGJ54" s="20"/>
      <c r="RGK54" s="20"/>
      <c r="RGL54" s="20"/>
      <c r="RGM54" s="20"/>
      <c r="RGN54" s="20"/>
      <c r="RGO54" s="20"/>
      <c r="RGP54" s="20"/>
      <c r="RGQ54" s="20"/>
      <c r="RGR54" s="20"/>
      <c r="RGS54" s="20"/>
      <c r="RGT54" s="20"/>
      <c r="RGU54" s="20"/>
      <c r="RGV54" s="20"/>
      <c r="RGW54" s="20"/>
      <c r="RGX54" s="20"/>
      <c r="RGY54" s="20"/>
      <c r="RGZ54" s="20"/>
      <c r="RHA54" s="20"/>
      <c r="RHB54" s="20"/>
      <c r="RHC54" s="20"/>
      <c r="RHD54" s="20"/>
      <c r="RHE54" s="20"/>
      <c r="RHF54" s="20"/>
      <c r="RHG54" s="20"/>
      <c r="RHH54" s="20"/>
      <c r="RHI54" s="20"/>
      <c r="RHJ54" s="20"/>
      <c r="RHK54" s="20"/>
      <c r="RHL54" s="20"/>
      <c r="RHM54" s="20"/>
      <c r="RHN54" s="20"/>
      <c r="RHO54" s="20"/>
      <c r="RHP54" s="20"/>
      <c r="RHQ54" s="20"/>
      <c r="RHR54" s="20"/>
      <c r="RHS54" s="20"/>
      <c r="RHT54" s="20"/>
      <c r="RHU54" s="20"/>
      <c r="RHV54" s="20"/>
      <c r="RHW54" s="20"/>
      <c r="RHX54" s="20"/>
      <c r="RHY54" s="20"/>
      <c r="RHZ54" s="20"/>
      <c r="RIA54" s="20"/>
      <c r="RIB54" s="20"/>
      <c r="RIC54" s="20"/>
      <c r="RID54" s="20"/>
      <c r="RIE54" s="20"/>
      <c r="RIF54" s="20"/>
      <c r="RIG54" s="20"/>
      <c r="RIH54" s="20"/>
      <c r="RII54" s="20"/>
      <c r="RIJ54" s="20"/>
      <c r="RIK54" s="20"/>
      <c r="RIL54" s="20"/>
      <c r="RIM54" s="20"/>
      <c r="RIN54" s="20"/>
      <c r="RIO54" s="20"/>
      <c r="RIP54" s="20"/>
      <c r="RIQ54" s="20"/>
      <c r="RIR54" s="20"/>
      <c r="RIS54" s="20"/>
      <c r="RIT54" s="20"/>
      <c r="RIU54" s="20"/>
      <c r="RIV54" s="20"/>
      <c r="RIW54" s="20"/>
      <c r="RIX54" s="20"/>
      <c r="RIY54" s="20"/>
      <c r="RIZ54" s="20"/>
      <c r="RJA54" s="20"/>
      <c r="RJB54" s="20"/>
      <c r="RJC54" s="20"/>
      <c r="RJD54" s="20"/>
      <c r="RJE54" s="20"/>
      <c r="RJF54" s="20"/>
      <c r="RJG54" s="20"/>
      <c r="RJH54" s="20"/>
      <c r="RJI54" s="20"/>
      <c r="RJJ54" s="20"/>
      <c r="RJK54" s="20"/>
      <c r="RJL54" s="20"/>
      <c r="RJM54" s="20"/>
      <c r="RJN54" s="20"/>
      <c r="RJO54" s="20"/>
      <c r="RJP54" s="20"/>
      <c r="RJQ54" s="20"/>
      <c r="RJR54" s="20"/>
      <c r="RJS54" s="20"/>
      <c r="RJT54" s="20"/>
      <c r="RJU54" s="20"/>
      <c r="RJV54" s="20"/>
      <c r="RJW54" s="20"/>
      <c r="RJX54" s="20"/>
      <c r="RJY54" s="20"/>
      <c r="RJZ54" s="20"/>
      <c r="RKA54" s="20"/>
      <c r="RKB54" s="20"/>
      <c r="RKC54" s="20"/>
      <c r="RKD54" s="20"/>
      <c r="RKE54" s="20"/>
      <c r="RKF54" s="20"/>
      <c r="RKG54" s="20"/>
      <c r="RKH54" s="20"/>
      <c r="RKI54" s="20"/>
      <c r="RKJ54" s="20"/>
      <c r="RKK54" s="20"/>
      <c r="RKL54" s="20"/>
      <c r="RKM54" s="20"/>
      <c r="RKN54" s="20"/>
      <c r="RKO54" s="20"/>
      <c r="RKP54" s="20"/>
      <c r="RKQ54" s="20"/>
      <c r="RKR54" s="20"/>
      <c r="RKS54" s="20"/>
      <c r="RKT54" s="20"/>
      <c r="RKU54" s="20"/>
      <c r="RKV54" s="20"/>
      <c r="RKW54" s="20"/>
      <c r="RKX54" s="20"/>
      <c r="RKY54" s="20"/>
      <c r="RKZ54" s="20"/>
      <c r="RLA54" s="20"/>
      <c r="RLB54" s="20"/>
      <c r="RLC54" s="20"/>
      <c r="RLD54" s="20"/>
      <c r="RLE54" s="20"/>
      <c r="RLF54" s="20"/>
      <c r="RLG54" s="20"/>
      <c r="RLH54" s="20"/>
      <c r="RLI54" s="20"/>
      <c r="RLJ54" s="20"/>
      <c r="RLK54" s="20"/>
      <c r="RLL54" s="20"/>
      <c r="RLM54" s="20"/>
      <c r="RLN54" s="20"/>
      <c r="RLO54" s="20"/>
      <c r="RLP54" s="20"/>
      <c r="RLQ54" s="20"/>
      <c r="RLR54" s="20"/>
      <c r="RLS54" s="20"/>
      <c r="RLT54" s="20"/>
      <c r="RLU54" s="20"/>
      <c r="RLV54" s="20"/>
      <c r="RLW54" s="20"/>
      <c r="RLX54" s="20"/>
      <c r="RLY54" s="20"/>
      <c r="RLZ54" s="20"/>
      <c r="RMA54" s="20"/>
      <c r="RMB54" s="20"/>
      <c r="RMC54" s="20"/>
      <c r="RMD54" s="20"/>
      <c r="RME54" s="20"/>
      <c r="RMF54" s="20"/>
      <c r="RMG54" s="20"/>
      <c r="RMH54" s="20"/>
      <c r="RMI54" s="20"/>
      <c r="RMJ54" s="20"/>
      <c r="RMK54" s="20"/>
      <c r="RML54" s="20"/>
      <c r="RMM54" s="20"/>
      <c r="RMN54" s="20"/>
      <c r="RMO54" s="20"/>
      <c r="RMP54" s="20"/>
      <c r="RMQ54" s="20"/>
      <c r="RMR54" s="20"/>
      <c r="RMS54" s="20"/>
      <c r="RMT54" s="20"/>
      <c r="RMU54" s="20"/>
      <c r="RMV54" s="20"/>
      <c r="RMW54" s="20"/>
      <c r="RMX54" s="20"/>
      <c r="RMY54" s="20"/>
      <c r="RMZ54" s="20"/>
      <c r="RNA54" s="20"/>
      <c r="RNB54" s="20"/>
      <c r="RNC54" s="20"/>
      <c r="RND54" s="20"/>
      <c r="RNE54" s="20"/>
      <c r="RNF54" s="20"/>
      <c r="RNG54" s="20"/>
      <c r="RNH54" s="20"/>
      <c r="RNI54" s="20"/>
      <c r="RNJ54" s="20"/>
      <c r="RNK54" s="20"/>
      <c r="RNL54" s="20"/>
      <c r="RNM54" s="20"/>
      <c r="RNN54" s="20"/>
      <c r="RNO54" s="20"/>
      <c r="RNP54" s="20"/>
      <c r="RNQ54" s="20"/>
      <c r="RNR54" s="20"/>
      <c r="RNS54" s="20"/>
      <c r="RNT54" s="20"/>
      <c r="RNU54" s="20"/>
      <c r="RNV54" s="20"/>
      <c r="RNW54" s="20"/>
      <c r="RNX54" s="20"/>
      <c r="RNY54" s="20"/>
      <c r="RNZ54" s="20"/>
      <c r="ROA54" s="20"/>
      <c r="ROB54" s="20"/>
      <c r="ROC54" s="20"/>
      <c r="ROD54" s="20"/>
      <c r="ROE54" s="20"/>
      <c r="ROF54" s="20"/>
      <c r="ROG54" s="20"/>
      <c r="ROH54" s="20"/>
      <c r="ROI54" s="20"/>
      <c r="ROJ54" s="20"/>
      <c r="ROK54" s="20"/>
      <c r="ROL54" s="20"/>
      <c r="ROM54" s="20"/>
      <c r="RON54" s="20"/>
      <c r="ROO54" s="20"/>
      <c r="ROP54" s="20"/>
      <c r="ROQ54" s="20"/>
      <c r="ROR54" s="20"/>
      <c r="ROS54" s="20"/>
      <c r="ROT54" s="20"/>
      <c r="ROU54" s="20"/>
      <c r="ROV54" s="20"/>
      <c r="ROW54" s="20"/>
      <c r="ROX54" s="20"/>
      <c r="ROY54" s="20"/>
      <c r="ROZ54" s="20"/>
      <c r="RPA54" s="20"/>
      <c r="RPB54" s="20"/>
      <c r="RPC54" s="20"/>
      <c r="RPD54" s="20"/>
      <c r="RPE54" s="20"/>
      <c r="RPF54" s="20"/>
      <c r="RPG54" s="20"/>
      <c r="RPH54" s="20"/>
      <c r="RPI54" s="20"/>
      <c r="RPJ54" s="20"/>
      <c r="RPK54" s="20"/>
      <c r="RPL54" s="20"/>
      <c r="RPM54" s="20"/>
      <c r="RPN54" s="20"/>
      <c r="RPO54" s="20"/>
      <c r="RPP54" s="20"/>
      <c r="RPQ54" s="20"/>
      <c r="RPR54" s="20"/>
      <c r="RPS54" s="20"/>
      <c r="RPT54" s="20"/>
      <c r="RPU54" s="20"/>
      <c r="RPV54" s="20"/>
      <c r="RPW54" s="20"/>
      <c r="RPX54" s="20"/>
      <c r="RPY54" s="20"/>
      <c r="RPZ54" s="20"/>
      <c r="RQA54" s="20"/>
      <c r="RQB54" s="20"/>
      <c r="RQC54" s="20"/>
      <c r="RQD54" s="20"/>
      <c r="RQE54" s="20"/>
      <c r="RQF54" s="20"/>
      <c r="RQG54" s="20"/>
      <c r="RQH54" s="20"/>
      <c r="RQI54" s="20"/>
      <c r="RQJ54" s="20"/>
      <c r="RQK54" s="20"/>
      <c r="RQL54" s="20"/>
      <c r="RQM54" s="20"/>
      <c r="RQN54" s="20"/>
      <c r="RQO54" s="20"/>
      <c r="RQP54" s="20"/>
      <c r="RQQ54" s="20"/>
      <c r="RQR54" s="20"/>
      <c r="RQS54" s="20"/>
      <c r="RQT54" s="20"/>
      <c r="RQU54" s="20"/>
      <c r="RQV54" s="20"/>
      <c r="RQW54" s="20"/>
      <c r="RQX54" s="20"/>
      <c r="RQY54" s="20"/>
      <c r="RQZ54" s="20"/>
      <c r="RRA54" s="20"/>
      <c r="RRB54" s="20"/>
      <c r="RRC54" s="20"/>
      <c r="RRD54" s="20"/>
      <c r="RRE54" s="20"/>
      <c r="RRF54" s="20"/>
      <c r="RRG54" s="20"/>
      <c r="RRH54" s="20"/>
      <c r="RRI54" s="20"/>
      <c r="RRJ54" s="20"/>
      <c r="RRK54" s="20"/>
      <c r="RRL54" s="20"/>
      <c r="RRM54" s="20"/>
      <c r="RRN54" s="20"/>
      <c r="RRO54" s="20"/>
      <c r="RRP54" s="20"/>
      <c r="RRQ54" s="20"/>
      <c r="RRR54" s="20"/>
      <c r="RRS54" s="20"/>
      <c r="RRT54" s="20"/>
      <c r="RRU54" s="20"/>
      <c r="RRV54" s="20"/>
      <c r="RRW54" s="20"/>
      <c r="RRX54" s="20"/>
      <c r="RRY54" s="20"/>
      <c r="RRZ54" s="20"/>
      <c r="RSA54" s="20"/>
      <c r="RSB54" s="20"/>
      <c r="RSC54" s="20"/>
      <c r="RSD54" s="20"/>
      <c r="RSE54" s="20"/>
      <c r="RSF54" s="20"/>
      <c r="RSG54" s="20"/>
      <c r="RSH54" s="20"/>
      <c r="RSI54" s="20"/>
      <c r="RSJ54" s="20"/>
      <c r="RSK54" s="20"/>
      <c r="RSL54" s="20"/>
      <c r="RSM54" s="20"/>
      <c r="RSN54" s="20"/>
      <c r="RSO54" s="20"/>
      <c r="RSP54" s="20"/>
      <c r="RSQ54" s="20"/>
      <c r="RSR54" s="20"/>
      <c r="RSS54" s="20"/>
      <c r="RST54" s="20"/>
      <c r="RSU54" s="20"/>
      <c r="RSV54" s="20"/>
      <c r="RSW54" s="20"/>
      <c r="RSX54" s="20"/>
      <c r="RSY54" s="20"/>
      <c r="RSZ54" s="20"/>
      <c r="RTA54" s="20"/>
      <c r="RTB54" s="20"/>
      <c r="RTC54" s="20"/>
      <c r="RTD54" s="20"/>
      <c r="RTE54" s="20"/>
      <c r="RTF54" s="20"/>
      <c r="RTG54" s="20"/>
      <c r="RTH54" s="20"/>
      <c r="RTI54" s="20"/>
      <c r="RTJ54" s="20"/>
      <c r="RTK54" s="20"/>
      <c r="RTL54" s="20"/>
      <c r="RTM54" s="20"/>
      <c r="RTN54" s="20"/>
      <c r="RTO54" s="20"/>
      <c r="RTP54" s="20"/>
      <c r="RTQ54" s="20"/>
      <c r="RTR54" s="20"/>
      <c r="RTS54" s="20"/>
      <c r="RTT54" s="20"/>
      <c r="RTU54" s="20"/>
      <c r="RTV54" s="20"/>
      <c r="RTW54" s="20"/>
      <c r="RTX54" s="20"/>
      <c r="RTY54" s="20"/>
      <c r="RTZ54" s="20"/>
      <c r="RUA54" s="20"/>
      <c r="RUB54" s="20"/>
      <c r="RUC54" s="20"/>
      <c r="RUD54" s="20"/>
      <c r="RUE54" s="20"/>
      <c r="RUF54" s="20"/>
      <c r="RUG54" s="20"/>
      <c r="RUH54" s="20"/>
      <c r="RUI54" s="20"/>
      <c r="RUJ54" s="20"/>
      <c r="RUK54" s="20"/>
      <c r="RUL54" s="20"/>
      <c r="RUM54" s="20"/>
      <c r="RUN54" s="20"/>
      <c r="RUO54" s="20"/>
      <c r="RUP54" s="20"/>
      <c r="RUQ54" s="20"/>
      <c r="RUR54" s="20"/>
      <c r="RUS54" s="20"/>
      <c r="RUT54" s="20"/>
      <c r="RUU54" s="20"/>
      <c r="RUV54" s="20"/>
      <c r="RUW54" s="20"/>
      <c r="RUX54" s="20"/>
      <c r="RUY54" s="20"/>
      <c r="RUZ54" s="20"/>
      <c r="RVA54" s="20"/>
      <c r="RVB54" s="20"/>
      <c r="RVC54" s="20"/>
      <c r="RVD54" s="20"/>
      <c r="RVE54" s="20"/>
      <c r="RVF54" s="20"/>
      <c r="RVG54" s="20"/>
      <c r="RVH54" s="20"/>
      <c r="RVI54" s="20"/>
      <c r="RVJ54" s="20"/>
      <c r="RVK54" s="20"/>
      <c r="RVL54" s="20"/>
      <c r="RVM54" s="20"/>
      <c r="RVN54" s="20"/>
      <c r="RVO54" s="20"/>
      <c r="RVP54" s="20"/>
      <c r="RVQ54" s="20"/>
      <c r="RVR54" s="20"/>
      <c r="RVS54" s="20"/>
      <c r="RVT54" s="20"/>
      <c r="RVU54" s="20"/>
      <c r="RVV54" s="20"/>
      <c r="RVW54" s="20"/>
      <c r="RVX54" s="20"/>
      <c r="RVY54" s="20"/>
      <c r="RVZ54" s="20"/>
      <c r="RWA54" s="20"/>
      <c r="RWB54" s="20"/>
      <c r="RWC54" s="20"/>
      <c r="RWD54" s="20"/>
      <c r="RWE54" s="20"/>
      <c r="RWF54" s="20"/>
      <c r="RWG54" s="20"/>
      <c r="RWH54" s="20"/>
      <c r="RWI54" s="20"/>
      <c r="RWJ54" s="20"/>
      <c r="RWK54" s="20"/>
      <c r="RWL54" s="20"/>
      <c r="RWM54" s="20"/>
      <c r="RWN54" s="20"/>
      <c r="RWO54" s="20"/>
      <c r="RWP54" s="20"/>
      <c r="RWQ54" s="20"/>
      <c r="RWR54" s="20"/>
      <c r="RWS54" s="20"/>
      <c r="RWT54" s="20"/>
      <c r="RWU54" s="20"/>
      <c r="RWV54" s="20"/>
      <c r="RWW54" s="20"/>
      <c r="RWX54" s="20"/>
      <c r="RWY54" s="20"/>
      <c r="RWZ54" s="20"/>
      <c r="RXA54" s="20"/>
      <c r="RXB54" s="20"/>
      <c r="RXC54" s="20"/>
      <c r="RXD54" s="20"/>
      <c r="RXE54" s="20"/>
      <c r="RXF54" s="20"/>
      <c r="RXG54" s="20"/>
      <c r="RXH54" s="20"/>
      <c r="RXI54" s="20"/>
      <c r="RXJ54" s="20"/>
      <c r="RXK54" s="20"/>
      <c r="RXL54" s="20"/>
      <c r="RXM54" s="20"/>
      <c r="RXN54" s="20"/>
      <c r="RXO54" s="20"/>
      <c r="RXP54" s="20"/>
      <c r="RXQ54" s="20"/>
      <c r="RXR54" s="20"/>
      <c r="RXS54" s="20"/>
      <c r="RXT54" s="20"/>
      <c r="RXU54" s="20"/>
      <c r="RXV54" s="20"/>
      <c r="RXW54" s="20"/>
      <c r="RXX54" s="20"/>
      <c r="RXY54" s="20"/>
      <c r="RXZ54" s="20"/>
      <c r="RYA54" s="20"/>
      <c r="RYB54" s="20"/>
      <c r="RYC54" s="20"/>
      <c r="RYD54" s="20"/>
      <c r="RYE54" s="20"/>
      <c r="RYF54" s="20"/>
      <c r="RYG54" s="20"/>
      <c r="RYH54" s="20"/>
      <c r="RYI54" s="20"/>
      <c r="RYJ54" s="20"/>
      <c r="RYK54" s="20"/>
      <c r="RYL54" s="20"/>
      <c r="RYM54" s="20"/>
      <c r="RYN54" s="20"/>
      <c r="RYO54" s="20"/>
      <c r="RYP54" s="20"/>
      <c r="RYQ54" s="20"/>
      <c r="RYR54" s="20"/>
      <c r="RYS54" s="20"/>
      <c r="RYT54" s="20"/>
      <c r="RYU54" s="20"/>
      <c r="RYV54" s="20"/>
      <c r="RYW54" s="20"/>
      <c r="RYX54" s="20"/>
      <c r="RYY54" s="20"/>
      <c r="RYZ54" s="20"/>
      <c r="RZA54" s="20"/>
      <c r="RZB54" s="20"/>
      <c r="RZC54" s="20"/>
      <c r="RZD54" s="20"/>
      <c r="RZE54" s="20"/>
      <c r="RZF54" s="20"/>
      <c r="RZG54" s="20"/>
      <c r="RZH54" s="20"/>
      <c r="RZI54" s="20"/>
      <c r="RZJ54" s="20"/>
      <c r="RZK54" s="20"/>
      <c r="RZL54" s="20"/>
      <c r="RZM54" s="20"/>
      <c r="RZN54" s="20"/>
      <c r="RZO54" s="20"/>
      <c r="RZP54" s="20"/>
      <c r="RZQ54" s="20"/>
      <c r="RZR54" s="20"/>
      <c r="RZS54" s="20"/>
      <c r="RZT54" s="20"/>
      <c r="RZU54" s="20"/>
      <c r="RZV54" s="20"/>
      <c r="RZW54" s="20"/>
      <c r="RZX54" s="20"/>
      <c r="RZY54" s="20"/>
      <c r="RZZ54" s="20"/>
      <c r="SAA54" s="20"/>
      <c r="SAB54" s="20"/>
      <c r="SAC54" s="20"/>
      <c r="SAD54" s="20"/>
      <c r="SAE54" s="20"/>
      <c r="SAF54" s="20"/>
      <c r="SAG54" s="20"/>
      <c r="SAH54" s="20"/>
      <c r="SAI54" s="20"/>
      <c r="SAJ54" s="20"/>
      <c r="SAK54" s="20"/>
      <c r="SAL54" s="20"/>
      <c r="SAM54" s="20"/>
      <c r="SAN54" s="20"/>
      <c r="SAO54" s="20"/>
      <c r="SAP54" s="20"/>
      <c r="SAQ54" s="20"/>
      <c r="SAR54" s="20"/>
      <c r="SAS54" s="20"/>
      <c r="SAT54" s="20"/>
      <c r="SAU54" s="20"/>
      <c r="SAV54" s="20"/>
      <c r="SAW54" s="20"/>
      <c r="SAX54" s="20"/>
      <c r="SAY54" s="20"/>
      <c r="SAZ54" s="20"/>
      <c r="SBA54" s="20"/>
      <c r="SBB54" s="20"/>
      <c r="SBC54" s="20"/>
      <c r="SBD54" s="20"/>
      <c r="SBE54" s="20"/>
      <c r="SBF54" s="20"/>
      <c r="SBG54" s="20"/>
      <c r="SBH54" s="20"/>
      <c r="SBI54" s="20"/>
      <c r="SBJ54" s="20"/>
      <c r="SBK54" s="20"/>
      <c r="SBL54" s="20"/>
      <c r="SBM54" s="20"/>
      <c r="SBN54" s="20"/>
      <c r="SBO54" s="20"/>
      <c r="SBP54" s="20"/>
      <c r="SBQ54" s="20"/>
      <c r="SBR54" s="20"/>
      <c r="SBS54" s="20"/>
      <c r="SBT54" s="20"/>
      <c r="SBU54" s="20"/>
      <c r="SBV54" s="20"/>
      <c r="SBW54" s="20"/>
      <c r="SBX54" s="20"/>
      <c r="SBY54" s="20"/>
      <c r="SBZ54" s="20"/>
      <c r="SCA54" s="20"/>
      <c r="SCB54" s="20"/>
      <c r="SCC54" s="20"/>
      <c r="SCD54" s="20"/>
      <c r="SCE54" s="20"/>
      <c r="SCF54" s="20"/>
      <c r="SCG54" s="20"/>
      <c r="SCH54" s="20"/>
      <c r="SCI54" s="20"/>
      <c r="SCJ54" s="20"/>
      <c r="SCK54" s="20"/>
      <c r="SCL54" s="20"/>
      <c r="SCM54" s="20"/>
      <c r="SCN54" s="20"/>
      <c r="SCO54" s="20"/>
      <c r="SCP54" s="20"/>
      <c r="SCQ54" s="20"/>
      <c r="SCR54" s="20"/>
      <c r="SCS54" s="20"/>
      <c r="SCT54" s="20"/>
      <c r="SCU54" s="20"/>
      <c r="SCV54" s="20"/>
      <c r="SCW54" s="20"/>
      <c r="SCX54" s="20"/>
      <c r="SCY54" s="20"/>
      <c r="SCZ54" s="20"/>
      <c r="SDA54" s="20"/>
      <c r="SDB54" s="20"/>
      <c r="SDC54" s="20"/>
      <c r="SDD54" s="20"/>
      <c r="SDE54" s="20"/>
      <c r="SDF54" s="20"/>
      <c r="SDG54" s="20"/>
      <c r="SDH54" s="20"/>
      <c r="SDI54" s="20"/>
      <c r="SDJ54" s="20"/>
      <c r="SDK54" s="20"/>
      <c r="SDL54" s="20"/>
      <c r="SDM54" s="20"/>
      <c r="SDN54" s="20"/>
      <c r="SDO54" s="20"/>
      <c r="SDP54" s="20"/>
      <c r="SDQ54" s="20"/>
      <c r="SDR54" s="20"/>
      <c r="SDS54" s="20"/>
      <c r="SDT54" s="20"/>
      <c r="SDU54" s="20"/>
      <c r="SDV54" s="20"/>
      <c r="SDW54" s="20"/>
      <c r="SDX54" s="20"/>
      <c r="SDY54" s="20"/>
      <c r="SDZ54" s="20"/>
      <c r="SEA54" s="20"/>
      <c r="SEB54" s="20"/>
      <c r="SEC54" s="20"/>
      <c r="SED54" s="20"/>
      <c r="SEE54" s="20"/>
      <c r="SEF54" s="20"/>
      <c r="SEG54" s="20"/>
      <c r="SEH54" s="20"/>
      <c r="SEI54" s="20"/>
      <c r="SEJ54" s="20"/>
      <c r="SEK54" s="20"/>
      <c r="SEL54" s="20"/>
      <c r="SEM54" s="20"/>
      <c r="SEN54" s="20"/>
      <c r="SEO54" s="20"/>
      <c r="SEP54" s="20"/>
      <c r="SEQ54" s="20"/>
      <c r="SER54" s="20"/>
      <c r="SES54" s="20"/>
      <c r="SET54" s="20"/>
      <c r="SEU54" s="20"/>
      <c r="SEV54" s="20"/>
      <c r="SEW54" s="20"/>
      <c r="SEX54" s="20"/>
      <c r="SEY54" s="20"/>
      <c r="SEZ54" s="20"/>
      <c r="SFA54" s="20"/>
      <c r="SFB54" s="20"/>
      <c r="SFC54" s="20"/>
      <c r="SFD54" s="20"/>
      <c r="SFE54" s="20"/>
      <c r="SFF54" s="20"/>
      <c r="SFG54" s="20"/>
      <c r="SFH54" s="20"/>
      <c r="SFI54" s="20"/>
      <c r="SFJ54" s="20"/>
      <c r="SFK54" s="20"/>
      <c r="SFL54" s="20"/>
      <c r="SFM54" s="20"/>
      <c r="SFN54" s="20"/>
      <c r="SFO54" s="20"/>
      <c r="SFP54" s="20"/>
      <c r="SFQ54" s="20"/>
      <c r="SFR54" s="20"/>
      <c r="SFS54" s="20"/>
      <c r="SFT54" s="20"/>
      <c r="SFU54" s="20"/>
      <c r="SFV54" s="20"/>
      <c r="SFW54" s="20"/>
      <c r="SFX54" s="20"/>
      <c r="SFY54" s="20"/>
      <c r="SFZ54" s="20"/>
      <c r="SGA54" s="20"/>
      <c r="SGB54" s="20"/>
      <c r="SGC54" s="20"/>
      <c r="SGD54" s="20"/>
      <c r="SGE54" s="20"/>
      <c r="SGF54" s="20"/>
      <c r="SGG54" s="20"/>
      <c r="SGH54" s="20"/>
      <c r="SGI54" s="20"/>
      <c r="SGJ54" s="20"/>
      <c r="SGK54" s="20"/>
      <c r="SGL54" s="20"/>
      <c r="SGM54" s="20"/>
      <c r="SGN54" s="20"/>
      <c r="SGO54" s="20"/>
      <c r="SGP54" s="20"/>
      <c r="SGQ54" s="20"/>
      <c r="SGR54" s="20"/>
      <c r="SGS54" s="20"/>
      <c r="SGT54" s="20"/>
      <c r="SGU54" s="20"/>
      <c r="SGV54" s="20"/>
      <c r="SGW54" s="20"/>
      <c r="SGX54" s="20"/>
      <c r="SGY54" s="20"/>
      <c r="SGZ54" s="20"/>
      <c r="SHA54" s="20"/>
      <c r="SHB54" s="20"/>
      <c r="SHC54" s="20"/>
      <c r="SHD54" s="20"/>
      <c r="SHE54" s="20"/>
      <c r="SHF54" s="20"/>
      <c r="SHG54" s="20"/>
      <c r="SHH54" s="20"/>
      <c r="SHI54" s="20"/>
      <c r="SHJ54" s="20"/>
      <c r="SHK54" s="20"/>
      <c r="SHL54" s="20"/>
      <c r="SHM54" s="20"/>
      <c r="SHN54" s="20"/>
      <c r="SHO54" s="20"/>
      <c r="SHP54" s="20"/>
      <c r="SHQ54" s="20"/>
      <c r="SHR54" s="20"/>
      <c r="SHS54" s="20"/>
      <c r="SHT54" s="20"/>
      <c r="SHU54" s="20"/>
      <c r="SHV54" s="20"/>
      <c r="SHW54" s="20"/>
      <c r="SHX54" s="20"/>
      <c r="SHY54" s="20"/>
      <c r="SHZ54" s="20"/>
      <c r="SIA54" s="20"/>
      <c r="SIB54" s="20"/>
      <c r="SIC54" s="20"/>
      <c r="SID54" s="20"/>
      <c r="SIE54" s="20"/>
      <c r="SIF54" s="20"/>
      <c r="SIG54" s="20"/>
      <c r="SIH54" s="20"/>
      <c r="SII54" s="20"/>
      <c r="SIJ54" s="20"/>
      <c r="SIK54" s="20"/>
      <c r="SIL54" s="20"/>
      <c r="SIM54" s="20"/>
      <c r="SIN54" s="20"/>
      <c r="SIO54" s="20"/>
      <c r="SIP54" s="20"/>
      <c r="SIQ54" s="20"/>
      <c r="SIR54" s="20"/>
      <c r="SIS54" s="20"/>
      <c r="SIT54" s="20"/>
      <c r="SIU54" s="20"/>
      <c r="SIV54" s="20"/>
      <c r="SIW54" s="20"/>
      <c r="SIX54" s="20"/>
      <c r="SIY54" s="20"/>
      <c r="SIZ54" s="20"/>
      <c r="SJA54" s="20"/>
      <c r="SJB54" s="20"/>
      <c r="SJC54" s="20"/>
      <c r="SJD54" s="20"/>
      <c r="SJE54" s="20"/>
      <c r="SJF54" s="20"/>
      <c r="SJG54" s="20"/>
      <c r="SJH54" s="20"/>
      <c r="SJI54" s="20"/>
      <c r="SJJ54" s="20"/>
      <c r="SJK54" s="20"/>
      <c r="SJL54" s="20"/>
      <c r="SJM54" s="20"/>
      <c r="SJN54" s="20"/>
      <c r="SJO54" s="20"/>
      <c r="SJP54" s="20"/>
      <c r="SJQ54" s="20"/>
      <c r="SJR54" s="20"/>
      <c r="SJS54" s="20"/>
      <c r="SJT54" s="20"/>
      <c r="SJU54" s="20"/>
      <c r="SJV54" s="20"/>
      <c r="SJW54" s="20"/>
      <c r="SJX54" s="20"/>
      <c r="SJY54" s="20"/>
      <c r="SJZ54" s="20"/>
      <c r="SKA54" s="20"/>
      <c r="SKB54" s="20"/>
      <c r="SKC54" s="20"/>
      <c r="SKD54" s="20"/>
      <c r="SKE54" s="20"/>
      <c r="SKF54" s="20"/>
      <c r="SKG54" s="20"/>
      <c r="SKH54" s="20"/>
      <c r="SKI54" s="20"/>
      <c r="SKJ54" s="20"/>
      <c r="SKK54" s="20"/>
      <c r="SKL54" s="20"/>
      <c r="SKM54" s="20"/>
      <c r="SKN54" s="20"/>
      <c r="SKO54" s="20"/>
      <c r="SKP54" s="20"/>
      <c r="SKQ54" s="20"/>
      <c r="SKR54" s="20"/>
      <c r="SKS54" s="20"/>
      <c r="SKT54" s="20"/>
      <c r="SKU54" s="20"/>
      <c r="SKV54" s="20"/>
      <c r="SKW54" s="20"/>
      <c r="SKX54" s="20"/>
      <c r="SKY54" s="20"/>
      <c r="SKZ54" s="20"/>
      <c r="SLA54" s="20"/>
      <c r="SLB54" s="20"/>
      <c r="SLC54" s="20"/>
      <c r="SLD54" s="20"/>
      <c r="SLE54" s="20"/>
      <c r="SLF54" s="20"/>
      <c r="SLG54" s="20"/>
      <c r="SLH54" s="20"/>
      <c r="SLI54" s="20"/>
      <c r="SLJ54" s="20"/>
      <c r="SLK54" s="20"/>
      <c r="SLL54" s="20"/>
      <c r="SLM54" s="20"/>
      <c r="SLN54" s="20"/>
      <c r="SLO54" s="20"/>
      <c r="SLP54" s="20"/>
      <c r="SLQ54" s="20"/>
      <c r="SLR54" s="20"/>
      <c r="SLS54" s="20"/>
      <c r="SLT54" s="20"/>
      <c r="SLU54" s="20"/>
      <c r="SLV54" s="20"/>
      <c r="SLW54" s="20"/>
      <c r="SLX54" s="20"/>
      <c r="SLY54" s="20"/>
      <c r="SLZ54" s="20"/>
      <c r="SMA54" s="20"/>
      <c r="SMB54" s="20"/>
      <c r="SMC54" s="20"/>
      <c r="SMD54" s="20"/>
      <c r="SME54" s="20"/>
      <c r="SMF54" s="20"/>
      <c r="SMG54" s="20"/>
      <c r="SMH54" s="20"/>
      <c r="SMI54" s="20"/>
      <c r="SMJ54" s="20"/>
      <c r="SMK54" s="20"/>
      <c r="SML54" s="20"/>
      <c r="SMM54" s="20"/>
      <c r="SMN54" s="20"/>
      <c r="SMO54" s="20"/>
      <c r="SMP54" s="20"/>
      <c r="SMQ54" s="20"/>
      <c r="SMR54" s="20"/>
      <c r="SMS54" s="20"/>
      <c r="SMT54" s="20"/>
      <c r="SMU54" s="20"/>
      <c r="SMV54" s="20"/>
      <c r="SMW54" s="20"/>
      <c r="SMX54" s="20"/>
      <c r="SMY54" s="20"/>
      <c r="SMZ54" s="20"/>
      <c r="SNA54" s="20"/>
      <c r="SNB54" s="20"/>
      <c r="SNC54" s="20"/>
      <c r="SND54" s="20"/>
      <c r="SNE54" s="20"/>
      <c r="SNF54" s="20"/>
      <c r="SNG54" s="20"/>
      <c r="SNH54" s="20"/>
      <c r="SNI54" s="20"/>
      <c r="SNJ54" s="20"/>
      <c r="SNK54" s="20"/>
      <c r="SNL54" s="20"/>
      <c r="SNM54" s="20"/>
      <c r="SNN54" s="20"/>
      <c r="SNO54" s="20"/>
      <c r="SNP54" s="20"/>
      <c r="SNQ54" s="20"/>
      <c r="SNR54" s="20"/>
      <c r="SNS54" s="20"/>
      <c r="SNT54" s="20"/>
      <c r="SNU54" s="20"/>
      <c r="SNV54" s="20"/>
      <c r="SNW54" s="20"/>
      <c r="SNX54" s="20"/>
      <c r="SNY54" s="20"/>
      <c r="SNZ54" s="20"/>
      <c r="SOA54" s="20"/>
      <c r="SOB54" s="20"/>
      <c r="SOC54" s="20"/>
      <c r="SOD54" s="20"/>
      <c r="SOE54" s="20"/>
      <c r="SOF54" s="20"/>
      <c r="SOG54" s="20"/>
      <c r="SOH54" s="20"/>
      <c r="SOI54" s="20"/>
      <c r="SOJ54" s="20"/>
      <c r="SOK54" s="20"/>
      <c r="SOL54" s="20"/>
      <c r="SOM54" s="20"/>
      <c r="SON54" s="20"/>
      <c r="SOO54" s="20"/>
      <c r="SOP54" s="20"/>
      <c r="SOQ54" s="20"/>
      <c r="SOR54" s="20"/>
      <c r="SOS54" s="20"/>
      <c r="SOT54" s="20"/>
      <c r="SOU54" s="20"/>
      <c r="SOV54" s="20"/>
      <c r="SOW54" s="20"/>
      <c r="SOX54" s="20"/>
      <c r="SOY54" s="20"/>
      <c r="SOZ54" s="20"/>
      <c r="SPA54" s="20"/>
      <c r="SPB54" s="20"/>
      <c r="SPC54" s="20"/>
      <c r="SPD54" s="20"/>
      <c r="SPE54" s="20"/>
      <c r="SPF54" s="20"/>
      <c r="SPG54" s="20"/>
      <c r="SPH54" s="20"/>
      <c r="SPI54" s="20"/>
      <c r="SPJ54" s="20"/>
      <c r="SPK54" s="20"/>
      <c r="SPL54" s="20"/>
      <c r="SPM54" s="20"/>
      <c r="SPN54" s="20"/>
      <c r="SPO54" s="20"/>
      <c r="SPP54" s="20"/>
      <c r="SPQ54" s="20"/>
      <c r="SPR54" s="20"/>
      <c r="SPS54" s="20"/>
      <c r="SPT54" s="20"/>
      <c r="SPU54" s="20"/>
      <c r="SPV54" s="20"/>
      <c r="SPW54" s="20"/>
      <c r="SPX54" s="20"/>
      <c r="SPY54" s="20"/>
      <c r="SPZ54" s="20"/>
      <c r="SQA54" s="20"/>
      <c r="SQB54" s="20"/>
      <c r="SQC54" s="20"/>
      <c r="SQD54" s="20"/>
      <c r="SQE54" s="20"/>
      <c r="SQF54" s="20"/>
      <c r="SQG54" s="20"/>
      <c r="SQH54" s="20"/>
      <c r="SQI54" s="20"/>
      <c r="SQJ54" s="20"/>
      <c r="SQK54" s="20"/>
      <c r="SQL54" s="20"/>
      <c r="SQM54" s="20"/>
      <c r="SQN54" s="20"/>
      <c r="SQO54" s="20"/>
      <c r="SQP54" s="20"/>
      <c r="SQQ54" s="20"/>
      <c r="SQR54" s="20"/>
      <c r="SQS54" s="20"/>
      <c r="SQT54" s="20"/>
      <c r="SQU54" s="20"/>
      <c r="SQV54" s="20"/>
      <c r="SQW54" s="20"/>
      <c r="SQX54" s="20"/>
      <c r="SQY54" s="20"/>
      <c r="SQZ54" s="20"/>
      <c r="SRA54" s="20"/>
      <c r="SRB54" s="20"/>
      <c r="SRC54" s="20"/>
      <c r="SRD54" s="20"/>
      <c r="SRE54" s="20"/>
      <c r="SRF54" s="20"/>
      <c r="SRG54" s="20"/>
      <c r="SRH54" s="20"/>
      <c r="SRI54" s="20"/>
      <c r="SRJ54" s="20"/>
      <c r="SRK54" s="20"/>
      <c r="SRL54" s="20"/>
      <c r="SRM54" s="20"/>
      <c r="SRN54" s="20"/>
      <c r="SRO54" s="20"/>
      <c r="SRP54" s="20"/>
      <c r="SRQ54" s="20"/>
      <c r="SRR54" s="20"/>
      <c r="SRS54" s="20"/>
      <c r="SRT54" s="20"/>
      <c r="SRU54" s="20"/>
      <c r="SRV54" s="20"/>
      <c r="SRW54" s="20"/>
      <c r="SRX54" s="20"/>
      <c r="SRY54" s="20"/>
      <c r="SRZ54" s="20"/>
      <c r="SSA54" s="20"/>
      <c r="SSB54" s="20"/>
      <c r="SSC54" s="20"/>
      <c r="SSD54" s="20"/>
      <c r="SSE54" s="20"/>
      <c r="SSF54" s="20"/>
      <c r="SSG54" s="20"/>
      <c r="SSH54" s="20"/>
      <c r="SSI54" s="20"/>
      <c r="SSJ54" s="20"/>
      <c r="SSK54" s="20"/>
      <c r="SSL54" s="20"/>
      <c r="SSM54" s="20"/>
      <c r="SSN54" s="20"/>
      <c r="SSO54" s="20"/>
      <c r="SSP54" s="20"/>
      <c r="SSQ54" s="20"/>
      <c r="SSR54" s="20"/>
      <c r="SSS54" s="20"/>
      <c r="SST54" s="20"/>
      <c r="SSU54" s="20"/>
      <c r="SSV54" s="20"/>
      <c r="SSW54" s="20"/>
      <c r="SSX54" s="20"/>
      <c r="SSY54" s="20"/>
      <c r="SSZ54" s="20"/>
      <c r="STA54" s="20"/>
      <c r="STB54" s="20"/>
      <c r="STC54" s="20"/>
      <c r="STD54" s="20"/>
      <c r="STE54" s="20"/>
      <c r="STF54" s="20"/>
      <c r="STG54" s="20"/>
      <c r="STH54" s="20"/>
      <c r="STI54" s="20"/>
      <c r="STJ54" s="20"/>
      <c r="STK54" s="20"/>
      <c r="STL54" s="20"/>
      <c r="STM54" s="20"/>
      <c r="STN54" s="20"/>
      <c r="STO54" s="20"/>
      <c r="STP54" s="20"/>
      <c r="STQ54" s="20"/>
      <c r="STR54" s="20"/>
      <c r="STS54" s="20"/>
      <c r="STT54" s="20"/>
      <c r="STU54" s="20"/>
      <c r="STV54" s="20"/>
      <c r="STW54" s="20"/>
      <c r="STX54" s="20"/>
      <c r="STY54" s="20"/>
      <c r="STZ54" s="20"/>
      <c r="SUA54" s="20"/>
      <c r="SUB54" s="20"/>
      <c r="SUC54" s="20"/>
      <c r="SUD54" s="20"/>
      <c r="SUE54" s="20"/>
      <c r="SUF54" s="20"/>
      <c r="SUG54" s="20"/>
      <c r="SUH54" s="20"/>
      <c r="SUI54" s="20"/>
      <c r="SUJ54" s="20"/>
      <c r="SUK54" s="20"/>
      <c r="SUL54" s="20"/>
      <c r="SUM54" s="20"/>
      <c r="SUN54" s="20"/>
      <c r="SUO54" s="20"/>
      <c r="SUP54" s="20"/>
      <c r="SUQ54" s="20"/>
      <c r="SUR54" s="20"/>
      <c r="SUS54" s="20"/>
      <c r="SUT54" s="20"/>
      <c r="SUU54" s="20"/>
      <c r="SUV54" s="20"/>
      <c r="SUW54" s="20"/>
      <c r="SUX54" s="20"/>
      <c r="SUY54" s="20"/>
      <c r="SUZ54" s="20"/>
      <c r="SVA54" s="20"/>
      <c r="SVB54" s="20"/>
      <c r="SVC54" s="20"/>
      <c r="SVD54" s="20"/>
      <c r="SVE54" s="20"/>
      <c r="SVF54" s="20"/>
      <c r="SVG54" s="20"/>
      <c r="SVH54" s="20"/>
      <c r="SVI54" s="20"/>
      <c r="SVJ54" s="20"/>
      <c r="SVK54" s="20"/>
      <c r="SVL54" s="20"/>
      <c r="SVM54" s="20"/>
      <c r="SVN54" s="20"/>
      <c r="SVO54" s="20"/>
      <c r="SVP54" s="20"/>
      <c r="SVQ54" s="20"/>
      <c r="SVR54" s="20"/>
      <c r="SVS54" s="20"/>
      <c r="SVT54" s="20"/>
      <c r="SVU54" s="20"/>
      <c r="SVV54" s="20"/>
      <c r="SVW54" s="20"/>
      <c r="SVX54" s="20"/>
      <c r="SVY54" s="20"/>
      <c r="SVZ54" s="20"/>
      <c r="SWA54" s="20"/>
      <c r="SWB54" s="20"/>
      <c r="SWC54" s="20"/>
      <c r="SWD54" s="20"/>
      <c r="SWE54" s="20"/>
      <c r="SWF54" s="20"/>
      <c r="SWG54" s="20"/>
      <c r="SWH54" s="20"/>
      <c r="SWI54" s="20"/>
      <c r="SWJ54" s="20"/>
      <c r="SWK54" s="20"/>
      <c r="SWL54" s="20"/>
      <c r="SWM54" s="20"/>
      <c r="SWN54" s="20"/>
      <c r="SWO54" s="20"/>
      <c r="SWP54" s="20"/>
      <c r="SWQ54" s="20"/>
      <c r="SWR54" s="20"/>
      <c r="SWS54" s="20"/>
      <c r="SWT54" s="20"/>
      <c r="SWU54" s="20"/>
      <c r="SWV54" s="20"/>
      <c r="SWW54" s="20"/>
      <c r="SWX54" s="20"/>
      <c r="SWY54" s="20"/>
      <c r="SWZ54" s="20"/>
      <c r="SXA54" s="20"/>
      <c r="SXB54" s="20"/>
      <c r="SXC54" s="20"/>
      <c r="SXD54" s="20"/>
      <c r="SXE54" s="20"/>
      <c r="SXF54" s="20"/>
      <c r="SXG54" s="20"/>
      <c r="SXH54" s="20"/>
      <c r="SXI54" s="20"/>
      <c r="SXJ54" s="20"/>
      <c r="SXK54" s="20"/>
      <c r="SXL54" s="20"/>
      <c r="SXM54" s="20"/>
      <c r="SXN54" s="20"/>
      <c r="SXO54" s="20"/>
      <c r="SXP54" s="20"/>
      <c r="SXQ54" s="20"/>
      <c r="SXR54" s="20"/>
      <c r="SXS54" s="20"/>
      <c r="SXT54" s="20"/>
      <c r="SXU54" s="20"/>
      <c r="SXV54" s="20"/>
      <c r="SXW54" s="20"/>
      <c r="SXX54" s="20"/>
      <c r="SXY54" s="20"/>
      <c r="SXZ54" s="20"/>
      <c r="SYA54" s="20"/>
      <c r="SYB54" s="20"/>
      <c r="SYC54" s="20"/>
      <c r="SYD54" s="20"/>
      <c r="SYE54" s="20"/>
      <c r="SYF54" s="20"/>
      <c r="SYG54" s="20"/>
      <c r="SYH54" s="20"/>
      <c r="SYI54" s="20"/>
      <c r="SYJ54" s="20"/>
      <c r="SYK54" s="20"/>
      <c r="SYL54" s="20"/>
      <c r="SYM54" s="20"/>
      <c r="SYN54" s="20"/>
      <c r="SYO54" s="20"/>
      <c r="SYP54" s="20"/>
      <c r="SYQ54" s="20"/>
      <c r="SYR54" s="20"/>
      <c r="SYS54" s="20"/>
      <c r="SYT54" s="20"/>
      <c r="SYU54" s="20"/>
      <c r="SYV54" s="20"/>
      <c r="SYW54" s="20"/>
      <c r="SYX54" s="20"/>
      <c r="SYY54" s="20"/>
      <c r="SYZ54" s="20"/>
      <c r="SZA54" s="20"/>
      <c r="SZB54" s="20"/>
      <c r="SZC54" s="20"/>
      <c r="SZD54" s="20"/>
      <c r="SZE54" s="20"/>
      <c r="SZF54" s="20"/>
      <c r="SZG54" s="20"/>
      <c r="SZH54" s="20"/>
      <c r="SZI54" s="20"/>
      <c r="SZJ54" s="20"/>
      <c r="SZK54" s="20"/>
      <c r="SZL54" s="20"/>
      <c r="SZM54" s="20"/>
      <c r="SZN54" s="20"/>
      <c r="SZO54" s="20"/>
      <c r="SZP54" s="20"/>
      <c r="SZQ54" s="20"/>
      <c r="SZR54" s="20"/>
      <c r="SZS54" s="20"/>
      <c r="SZT54" s="20"/>
      <c r="SZU54" s="20"/>
      <c r="SZV54" s="20"/>
      <c r="SZW54" s="20"/>
      <c r="SZX54" s="20"/>
      <c r="SZY54" s="20"/>
      <c r="SZZ54" s="20"/>
      <c r="TAA54" s="20"/>
      <c r="TAB54" s="20"/>
      <c r="TAC54" s="20"/>
      <c r="TAD54" s="20"/>
      <c r="TAE54" s="20"/>
      <c r="TAF54" s="20"/>
      <c r="TAG54" s="20"/>
      <c r="TAH54" s="20"/>
      <c r="TAI54" s="20"/>
      <c r="TAJ54" s="20"/>
      <c r="TAK54" s="20"/>
      <c r="TAL54" s="20"/>
      <c r="TAM54" s="20"/>
      <c r="TAN54" s="20"/>
      <c r="TAO54" s="20"/>
      <c r="TAP54" s="20"/>
      <c r="TAQ54" s="20"/>
      <c r="TAR54" s="20"/>
      <c r="TAS54" s="20"/>
      <c r="TAT54" s="20"/>
      <c r="TAU54" s="20"/>
      <c r="TAV54" s="20"/>
      <c r="TAW54" s="20"/>
      <c r="TAX54" s="20"/>
      <c r="TAY54" s="20"/>
      <c r="TAZ54" s="20"/>
      <c r="TBA54" s="20"/>
      <c r="TBB54" s="20"/>
      <c r="TBC54" s="20"/>
      <c r="TBD54" s="20"/>
      <c r="TBE54" s="20"/>
      <c r="TBF54" s="20"/>
      <c r="TBG54" s="20"/>
      <c r="TBH54" s="20"/>
      <c r="TBI54" s="20"/>
      <c r="TBJ54" s="20"/>
      <c r="TBK54" s="20"/>
      <c r="TBL54" s="20"/>
      <c r="TBM54" s="20"/>
      <c r="TBN54" s="20"/>
      <c r="TBO54" s="20"/>
      <c r="TBP54" s="20"/>
      <c r="TBQ54" s="20"/>
      <c r="TBR54" s="20"/>
      <c r="TBS54" s="20"/>
      <c r="TBT54" s="20"/>
      <c r="TBU54" s="20"/>
      <c r="TBV54" s="20"/>
      <c r="TBW54" s="20"/>
      <c r="TBX54" s="20"/>
      <c r="TBY54" s="20"/>
      <c r="TBZ54" s="20"/>
      <c r="TCA54" s="20"/>
      <c r="TCB54" s="20"/>
      <c r="TCC54" s="20"/>
      <c r="TCD54" s="20"/>
      <c r="TCE54" s="20"/>
      <c r="TCF54" s="20"/>
      <c r="TCG54" s="20"/>
      <c r="TCH54" s="20"/>
      <c r="TCI54" s="20"/>
      <c r="TCJ54" s="20"/>
      <c r="TCK54" s="20"/>
      <c r="TCL54" s="20"/>
      <c r="TCM54" s="20"/>
      <c r="TCN54" s="20"/>
      <c r="TCO54" s="20"/>
      <c r="TCP54" s="20"/>
      <c r="TCQ54" s="20"/>
      <c r="TCR54" s="20"/>
      <c r="TCS54" s="20"/>
      <c r="TCT54" s="20"/>
      <c r="TCU54" s="20"/>
      <c r="TCV54" s="20"/>
      <c r="TCW54" s="20"/>
      <c r="TCX54" s="20"/>
      <c r="TCY54" s="20"/>
      <c r="TCZ54" s="20"/>
      <c r="TDA54" s="20"/>
      <c r="TDB54" s="20"/>
      <c r="TDC54" s="20"/>
      <c r="TDD54" s="20"/>
      <c r="TDE54" s="20"/>
      <c r="TDF54" s="20"/>
      <c r="TDG54" s="20"/>
      <c r="TDH54" s="20"/>
      <c r="TDI54" s="20"/>
      <c r="TDJ54" s="20"/>
      <c r="TDK54" s="20"/>
      <c r="TDL54" s="20"/>
      <c r="TDM54" s="20"/>
      <c r="TDN54" s="20"/>
      <c r="TDO54" s="20"/>
      <c r="TDP54" s="20"/>
      <c r="TDQ54" s="20"/>
      <c r="TDR54" s="20"/>
      <c r="TDS54" s="20"/>
      <c r="TDT54" s="20"/>
      <c r="TDU54" s="20"/>
      <c r="TDV54" s="20"/>
      <c r="TDW54" s="20"/>
      <c r="TDX54" s="20"/>
      <c r="TDY54" s="20"/>
      <c r="TDZ54" s="20"/>
      <c r="TEA54" s="20"/>
      <c r="TEB54" s="20"/>
      <c r="TEC54" s="20"/>
      <c r="TED54" s="20"/>
      <c r="TEE54" s="20"/>
      <c r="TEF54" s="20"/>
      <c r="TEG54" s="20"/>
      <c r="TEH54" s="20"/>
      <c r="TEI54" s="20"/>
      <c r="TEJ54" s="20"/>
      <c r="TEK54" s="20"/>
      <c r="TEL54" s="20"/>
      <c r="TEM54" s="20"/>
      <c r="TEN54" s="20"/>
      <c r="TEO54" s="20"/>
      <c r="TEP54" s="20"/>
      <c r="TEQ54" s="20"/>
      <c r="TER54" s="20"/>
      <c r="TES54" s="20"/>
      <c r="TET54" s="20"/>
      <c r="TEU54" s="20"/>
      <c r="TEV54" s="20"/>
      <c r="TEW54" s="20"/>
      <c r="TEX54" s="20"/>
      <c r="TEY54" s="20"/>
      <c r="TEZ54" s="20"/>
      <c r="TFA54" s="20"/>
      <c r="TFB54" s="20"/>
      <c r="TFC54" s="20"/>
      <c r="TFD54" s="20"/>
      <c r="TFE54" s="20"/>
      <c r="TFF54" s="20"/>
      <c r="TFG54" s="20"/>
      <c r="TFH54" s="20"/>
      <c r="TFI54" s="20"/>
      <c r="TFJ54" s="20"/>
      <c r="TFK54" s="20"/>
      <c r="TFL54" s="20"/>
      <c r="TFM54" s="20"/>
      <c r="TFN54" s="20"/>
      <c r="TFO54" s="20"/>
      <c r="TFP54" s="20"/>
      <c r="TFQ54" s="20"/>
      <c r="TFR54" s="20"/>
      <c r="TFS54" s="20"/>
      <c r="TFT54" s="20"/>
      <c r="TFU54" s="20"/>
      <c r="TFV54" s="20"/>
      <c r="TFW54" s="20"/>
      <c r="TFX54" s="20"/>
      <c r="TFY54" s="20"/>
      <c r="TFZ54" s="20"/>
      <c r="TGA54" s="20"/>
      <c r="TGB54" s="20"/>
      <c r="TGC54" s="20"/>
      <c r="TGD54" s="20"/>
      <c r="TGE54" s="20"/>
      <c r="TGF54" s="20"/>
      <c r="TGG54" s="20"/>
      <c r="TGH54" s="20"/>
      <c r="TGI54" s="20"/>
      <c r="TGJ54" s="20"/>
      <c r="TGK54" s="20"/>
      <c r="TGL54" s="20"/>
      <c r="TGM54" s="20"/>
      <c r="TGN54" s="20"/>
      <c r="TGO54" s="20"/>
      <c r="TGP54" s="20"/>
      <c r="TGQ54" s="20"/>
      <c r="TGR54" s="20"/>
      <c r="TGS54" s="20"/>
      <c r="TGT54" s="20"/>
      <c r="TGU54" s="20"/>
      <c r="TGV54" s="20"/>
      <c r="TGW54" s="20"/>
      <c r="TGX54" s="20"/>
      <c r="TGY54" s="20"/>
      <c r="TGZ54" s="20"/>
      <c r="THA54" s="20"/>
      <c r="THB54" s="20"/>
      <c r="THC54" s="20"/>
      <c r="THD54" s="20"/>
      <c r="THE54" s="20"/>
      <c r="THF54" s="20"/>
      <c r="THG54" s="20"/>
      <c r="THH54" s="20"/>
      <c r="THI54" s="20"/>
      <c r="THJ54" s="20"/>
      <c r="THK54" s="20"/>
      <c r="THL54" s="20"/>
      <c r="THM54" s="20"/>
      <c r="THN54" s="20"/>
      <c r="THO54" s="20"/>
      <c r="THP54" s="20"/>
      <c r="THQ54" s="20"/>
      <c r="THR54" s="20"/>
      <c r="THS54" s="20"/>
      <c r="THT54" s="20"/>
      <c r="THU54" s="20"/>
      <c r="THV54" s="20"/>
      <c r="THW54" s="20"/>
      <c r="THX54" s="20"/>
      <c r="THY54" s="20"/>
      <c r="THZ54" s="20"/>
      <c r="TIA54" s="20"/>
      <c r="TIB54" s="20"/>
      <c r="TIC54" s="20"/>
      <c r="TID54" s="20"/>
      <c r="TIE54" s="20"/>
      <c r="TIF54" s="20"/>
      <c r="TIG54" s="20"/>
      <c r="TIH54" s="20"/>
      <c r="TII54" s="20"/>
      <c r="TIJ54" s="20"/>
      <c r="TIK54" s="20"/>
      <c r="TIL54" s="20"/>
      <c r="TIM54" s="20"/>
      <c r="TIN54" s="20"/>
      <c r="TIO54" s="20"/>
      <c r="TIP54" s="20"/>
      <c r="TIQ54" s="20"/>
      <c r="TIR54" s="20"/>
      <c r="TIS54" s="20"/>
      <c r="TIT54" s="20"/>
      <c r="TIU54" s="20"/>
      <c r="TIV54" s="20"/>
      <c r="TIW54" s="20"/>
      <c r="TIX54" s="20"/>
      <c r="TIY54" s="20"/>
      <c r="TIZ54" s="20"/>
      <c r="TJA54" s="20"/>
      <c r="TJB54" s="20"/>
      <c r="TJC54" s="20"/>
      <c r="TJD54" s="20"/>
      <c r="TJE54" s="20"/>
      <c r="TJF54" s="20"/>
      <c r="TJG54" s="20"/>
      <c r="TJH54" s="20"/>
      <c r="TJI54" s="20"/>
      <c r="TJJ54" s="20"/>
      <c r="TJK54" s="20"/>
      <c r="TJL54" s="20"/>
      <c r="TJM54" s="20"/>
      <c r="TJN54" s="20"/>
      <c r="TJO54" s="20"/>
      <c r="TJP54" s="20"/>
      <c r="TJQ54" s="20"/>
      <c r="TJR54" s="20"/>
      <c r="TJS54" s="20"/>
      <c r="TJT54" s="20"/>
      <c r="TJU54" s="20"/>
      <c r="TJV54" s="20"/>
      <c r="TJW54" s="20"/>
      <c r="TJX54" s="20"/>
      <c r="TJY54" s="20"/>
      <c r="TJZ54" s="20"/>
      <c r="TKA54" s="20"/>
      <c r="TKB54" s="20"/>
      <c r="TKC54" s="20"/>
      <c r="TKD54" s="20"/>
      <c r="TKE54" s="20"/>
      <c r="TKF54" s="20"/>
      <c r="TKG54" s="20"/>
      <c r="TKH54" s="20"/>
      <c r="TKI54" s="20"/>
      <c r="TKJ54" s="20"/>
      <c r="TKK54" s="20"/>
      <c r="TKL54" s="20"/>
      <c r="TKM54" s="20"/>
      <c r="TKN54" s="20"/>
      <c r="TKO54" s="20"/>
      <c r="TKP54" s="20"/>
      <c r="TKQ54" s="20"/>
      <c r="TKR54" s="20"/>
      <c r="TKS54" s="20"/>
      <c r="TKT54" s="20"/>
      <c r="TKU54" s="20"/>
      <c r="TKV54" s="20"/>
      <c r="TKW54" s="20"/>
      <c r="TKX54" s="20"/>
      <c r="TKY54" s="20"/>
      <c r="TKZ54" s="20"/>
      <c r="TLA54" s="20"/>
      <c r="TLB54" s="20"/>
      <c r="TLC54" s="20"/>
      <c r="TLD54" s="20"/>
      <c r="TLE54" s="20"/>
      <c r="TLF54" s="20"/>
      <c r="TLG54" s="20"/>
      <c r="TLH54" s="20"/>
      <c r="TLI54" s="20"/>
      <c r="TLJ54" s="20"/>
      <c r="TLK54" s="20"/>
      <c r="TLL54" s="20"/>
      <c r="TLM54" s="20"/>
      <c r="TLN54" s="20"/>
      <c r="TLO54" s="20"/>
      <c r="TLP54" s="20"/>
      <c r="TLQ54" s="20"/>
      <c r="TLR54" s="20"/>
      <c r="TLS54" s="20"/>
      <c r="TLT54" s="20"/>
      <c r="TLU54" s="20"/>
      <c r="TLV54" s="20"/>
      <c r="TLW54" s="20"/>
      <c r="TLX54" s="20"/>
      <c r="TLY54" s="20"/>
      <c r="TLZ54" s="20"/>
      <c r="TMA54" s="20"/>
      <c r="TMB54" s="20"/>
      <c r="TMC54" s="20"/>
      <c r="TMD54" s="20"/>
      <c r="TME54" s="20"/>
      <c r="TMF54" s="20"/>
      <c r="TMG54" s="20"/>
      <c r="TMH54" s="20"/>
      <c r="TMI54" s="20"/>
      <c r="TMJ54" s="20"/>
      <c r="TMK54" s="20"/>
      <c r="TML54" s="20"/>
      <c r="TMM54" s="20"/>
      <c r="TMN54" s="20"/>
      <c r="TMO54" s="20"/>
      <c r="TMP54" s="20"/>
      <c r="TMQ54" s="20"/>
      <c r="TMR54" s="20"/>
      <c r="TMS54" s="20"/>
      <c r="TMT54" s="20"/>
      <c r="TMU54" s="20"/>
      <c r="TMV54" s="20"/>
      <c r="TMW54" s="20"/>
      <c r="TMX54" s="20"/>
      <c r="TMY54" s="20"/>
      <c r="TMZ54" s="20"/>
      <c r="TNA54" s="20"/>
      <c r="TNB54" s="20"/>
      <c r="TNC54" s="20"/>
      <c r="TND54" s="20"/>
      <c r="TNE54" s="20"/>
      <c r="TNF54" s="20"/>
      <c r="TNG54" s="20"/>
      <c r="TNH54" s="20"/>
      <c r="TNI54" s="20"/>
      <c r="TNJ54" s="20"/>
      <c r="TNK54" s="20"/>
      <c r="TNL54" s="20"/>
      <c r="TNM54" s="20"/>
      <c r="TNN54" s="20"/>
      <c r="TNO54" s="20"/>
      <c r="TNP54" s="20"/>
      <c r="TNQ54" s="20"/>
      <c r="TNR54" s="20"/>
      <c r="TNS54" s="20"/>
      <c r="TNT54" s="20"/>
      <c r="TNU54" s="20"/>
      <c r="TNV54" s="20"/>
      <c r="TNW54" s="20"/>
      <c r="TNX54" s="20"/>
      <c r="TNY54" s="20"/>
      <c r="TNZ54" s="20"/>
      <c r="TOA54" s="20"/>
      <c r="TOB54" s="20"/>
      <c r="TOC54" s="20"/>
      <c r="TOD54" s="20"/>
      <c r="TOE54" s="20"/>
      <c r="TOF54" s="20"/>
      <c r="TOG54" s="20"/>
      <c r="TOH54" s="20"/>
      <c r="TOI54" s="20"/>
      <c r="TOJ54" s="20"/>
      <c r="TOK54" s="20"/>
      <c r="TOL54" s="20"/>
      <c r="TOM54" s="20"/>
      <c r="TON54" s="20"/>
      <c r="TOO54" s="20"/>
      <c r="TOP54" s="20"/>
      <c r="TOQ54" s="20"/>
      <c r="TOR54" s="20"/>
      <c r="TOS54" s="20"/>
      <c r="TOT54" s="20"/>
      <c r="TOU54" s="20"/>
      <c r="TOV54" s="20"/>
      <c r="TOW54" s="20"/>
      <c r="TOX54" s="20"/>
      <c r="TOY54" s="20"/>
      <c r="TOZ54" s="20"/>
      <c r="TPA54" s="20"/>
      <c r="TPB54" s="20"/>
      <c r="TPC54" s="20"/>
      <c r="TPD54" s="20"/>
      <c r="TPE54" s="20"/>
      <c r="TPF54" s="20"/>
      <c r="TPG54" s="20"/>
      <c r="TPH54" s="20"/>
      <c r="TPI54" s="20"/>
      <c r="TPJ54" s="20"/>
      <c r="TPK54" s="20"/>
      <c r="TPL54" s="20"/>
      <c r="TPM54" s="20"/>
      <c r="TPN54" s="20"/>
      <c r="TPO54" s="20"/>
      <c r="TPP54" s="20"/>
      <c r="TPQ54" s="20"/>
      <c r="TPR54" s="20"/>
      <c r="TPS54" s="20"/>
      <c r="TPT54" s="20"/>
      <c r="TPU54" s="20"/>
      <c r="TPV54" s="20"/>
      <c r="TPW54" s="20"/>
      <c r="TPX54" s="20"/>
      <c r="TPY54" s="20"/>
      <c r="TPZ54" s="20"/>
      <c r="TQA54" s="20"/>
      <c r="TQB54" s="20"/>
      <c r="TQC54" s="20"/>
      <c r="TQD54" s="20"/>
      <c r="TQE54" s="20"/>
      <c r="TQF54" s="20"/>
      <c r="TQG54" s="20"/>
      <c r="TQH54" s="20"/>
      <c r="TQI54" s="20"/>
      <c r="TQJ54" s="20"/>
      <c r="TQK54" s="20"/>
      <c r="TQL54" s="20"/>
      <c r="TQM54" s="20"/>
      <c r="TQN54" s="20"/>
      <c r="TQO54" s="20"/>
      <c r="TQP54" s="20"/>
      <c r="TQQ54" s="20"/>
      <c r="TQR54" s="20"/>
      <c r="TQS54" s="20"/>
      <c r="TQT54" s="20"/>
      <c r="TQU54" s="20"/>
      <c r="TQV54" s="20"/>
      <c r="TQW54" s="20"/>
      <c r="TQX54" s="20"/>
      <c r="TQY54" s="20"/>
      <c r="TQZ54" s="20"/>
      <c r="TRA54" s="20"/>
      <c r="TRB54" s="20"/>
      <c r="TRC54" s="20"/>
      <c r="TRD54" s="20"/>
      <c r="TRE54" s="20"/>
      <c r="TRF54" s="20"/>
      <c r="TRG54" s="20"/>
      <c r="TRH54" s="20"/>
      <c r="TRI54" s="20"/>
      <c r="TRJ54" s="20"/>
      <c r="TRK54" s="20"/>
      <c r="TRL54" s="20"/>
      <c r="TRM54" s="20"/>
      <c r="TRN54" s="20"/>
      <c r="TRO54" s="20"/>
      <c r="TRP54" s="20"/>
      <c r="TRQ54" s="20"/>
      <c r="TRR54" s="20"/>
      <c r="TRS54" s="20"/>
      <c r="TRT54" s="20"/>
      <c r="TRU54" s="20"/>
      <c r="TRV54" s="20"/>
      <c r="TRW54" s="20"/>
      <c r="TRX54" s="20"/>
      <c r="TRY54" s="20"/>
      <c r="TRZ54" s="20"/>
      <c r="TSA54" s="20"/>
      <c r="TSB54" s="20"/>
      <c r="TSC54" s="20"/>
      <c r="TSD54" s="20"/>
      <c r="TSE54" s="20"/>
      <c r="TSF54" s="20"/>
      <c r="TSG54" s="20"/>
      <c r="TSH54" s="20"/>
      <c r="TSI54" s="20"/>
      <c r="TSJ54" s="20"/>
      <c r="TSK54" s="20"/>
      <c r="TSL54" s="20"/>
      <c r="TSM54" s="20"/>
      <c r="TSN54" s="20"/>
      <c r="TSO54" s="20"/>
      <c r="TSP54" s="20"/>
      <c r="TSQ54" s="20"/>
      <c r="TSR54" s="20"/>
      <c r="TSS54" s="20"/>
      <c r="TST54" s="20"/>
      <c r="TSU54" s="20"/>
      <c r="TSV54" s="20"/>
      <c r="TSW54" s="20"/>
      <c r="TSX54" s="20"/>
      <c r="TSY54" s="20"/>
      <c r="TSZ54" s="20"/>
      <c r="TTA54" s="20"/>
      <c r="TTB54" s="20"/>
      <c r="TTC54" s="20"/>
      <c r="TTD54" s="20"/>
      <c r="TTE54" s="20"/>
      <c r="TTF54" s="20"/>
      <c r="TTG54" s="20"/>
      <c r="TTH54" s="20"/>
      <c r="TTI54" s="20"/>
      <c r="TTJ54" s="20"/>
      <c r="TTK54" s="20"/>
      <c r="TTL54" s="20"/>
      <c r="TTM54" s="20"/>
      <c r="TTN54" s="20"/>
      <c r="TTO54" s="20"/>
      <c r="TTP54" s="20"/>
      <c r="TTQ54" s="20"/>
      <c r="TTR54" s="20"/>
      <c r="TTS54" s="20"/>
      <c r="TTT54" s="20"/>
      <c r="TTU54" s="20"/>
      <c r="TTV54" s="20"/>
      <c r="TTW54" s="20"/>
      <c r="TTX54" s="20"/>
      <c r="TTY54" s="20"/>
      <c r="TTZ54" s="20"/>
      <c r="TUA54" s="20"/>
      <c r="TUB54" s="20"/>
      <c r="TUC54" s="20"/>
      <c r="TUD54" s="20"/>
      <c r="TUE54" s="20"/>
      <c r="TUF54" s="20"/>
      <c r="TUG54" s="20"/>
      <c r="TUH54" s="20"/>
      <c r="TUI54" s="20"/>
      <c r="TUJ54" s="20"/>
      <c r="TUK54" s="20"/>
      <c r="TUL54" s="20"/>
      <c r="TUM54" s="20"/>
      <c r="TUN54" s="20"/>
      <c r="TUO54" s="20"/>
      <c r="TUP54" s="20"/>
      <c r="TUQ54" s="20"/>
      <c r="TUR54" s="20"/>
      <c r="TUS54" s="20"/>
      <c r="TUT54" s="20"/>
      <c r="TUU54" s="20"/>
      <c r="TUV54" s="20"/>
      <c r="TUW54" s="20"/>
      <c r="TUX54" s="20"/>
      <c r="TUY54" s="20"/>
      <c r="TUZ54" s="20"/>
      <c r="TVA54" s="20"/>
      <c r="TVB54" s="20"/>
      <c r="TVC54" s="20"/>
      <c r="TVD54" s="20"/>
      <c r="TVE54" s="20"/>
      <c r="TVF54" s="20"/>
      <c r="TVG54" s="20"/>
      <c r="TVH54" s="20"/>
      <c r="TVI54" s="20"/>
      <c r="TVJ54" s="20"/>
      <c r="TVK54" s="20"/>
      <c r="TVL54" s="20"/>
      <c r="TVM54" s="20"/>
      <c r="TVN54" s="20"/>
      <c r="TVO54" s="20"/>
      <c r="TVP54" s="20"/>
      <c r="TVQ54" s="20"/>
      <c r="TVR54" s="20"/>
      <c r="TVS54" s="20"/>
      <c r="TVT54" s="20"/>
      <c r="TVU54" s="20"/>
      <c r="TVV54" s="20"/>
      <c r="TVW54" s="20"/>
      <c r="TVX54" s="20"/>
      <c r="TVY54" s="20"/>
      <c r="TVZ54" s="20"/>
      <c r="TWA54" s="20"/>
      <c r="TWB54" s="20"/>
      <c r="TWC54" s="20"/>
      <c r="TWD54" s="20"/>
      <c r="TWE54" s="20"/>
      <c r="TWF54" s="20"/>
      <c r="TWG54" s="20"/>
      <c r="TWH54" s="20"/>
      <c r="TWI54" s="20"/>
      <c r="TWJ54" s="20"/>
      <c r="TWK54" s="20"/>
      <c r="TWL54" s="20"/>
      <c r="TWM54" s="20"/>
      <c r="TWN54" s="20"/>
      <c r="TWO54" s="20"/>
      <c r="TWP54" s="20"/>
      <c r="TWQ54" s="20"/>
      <c r="TWR54" s="20"/>
      <c r="TWS54" s="20"/>
      <c r="TWT54" s="20"/>
      <c r="TWU54" s="20"/>
      <c r="TWV54" s="20"/>
      <c r="TWW54" s="20"/>
      <c r="TWX54" s="20"/>
      <c r="TWY54" s="20"/>
      <c r="TWZ54" s="20"/>
      <c r="TXA54" s="20"/>
      <c r="TXB54" s="20"/>
      <c r="TXC54" s="20"/>
      <c r="TXD54" s="20"/>
      <c r="TXE54" s="20"/>
      <c r="TXF54" s="20"/>
      <c r="TXG54" s="20"/>
      <c r="TXH54" s="20"/>
      <c r="TXI54" s="20"/>
      <c r="TXJ54" s="20"/>
      <c r="TXK54" s="20"/>
      <c r="TXL54" s="20"/>
      <c r="TXM54" s="20"/>
      <c r="TXN54" s="20"/>
      <c r="TXO54" s="20"/>
      <c r="TXP54" s="20"/>
      <c r="TXQ54" s="20"/>
      <c r="TXR54" s="20"/>
      <c r="TXS54" s="20"/>
      <c r="TXT54" s="20"/>
      <c r="TXU54" s="20"/>
      <c r="TXV54" s="20"/>
      <c r="TXW54" s="20"/>
      <c r="TXX54" s="20"/>
      <c r="TXY54" s="20"/>
      <c r="TXZ54" s="20"/>
      <c r="TYA54" s="20"/>
      <c r="TYB54" s="20"/>
      <c r="TYC54" s="20"/>
      <c r="TYD54" s="20"/>
      <c r="TYE54" s="20"/>
      <c r="TYF54" s="20"/>
      <c r="TYG54" s="20"/>
      <c r="TYH54" s="20"/>
      <c r="TYI54" s="20"/>
      <c r="TYJ54" s="20"/>
      <c r="TYK54" s="20"/>
      <c r="TYL54" s="20"/>
      <c r="TYM54" s="20"/>
      <c r="TYN54" s="20"/>
      <c r="TYO54" s="20"/>
      <c r="TYP54" s="20"/>
      <c r="TYQ54" s="20"/>
      <c r="TYR54" s="20"/>
      <c r="TYS54" s="20"/>
      <c r="TYT54" s="20"/>
      <c r="TYU54" s="20"/>
      <c r="TYV54" s="20"/>
      <c r="TYW54" s="20"/>
      <c r="TYX54" s="20"/>
      <c r="TYY54" s="20"/>
      <c r="TYZ54" s="20"/>
      <c r="TZA54" s="20"/>
      <c r="TZB54" s="20"/>
      <c r="TZC54" s="20"/>
      <c r="TZD54" s="20"/>
      <c r="TZE54" s="20"/>
      <c r="TZF54" s="20"/>
      <c r="TZG54" s="20"/>
      <c r="TZH54" s="20"/>
      <c r="TZI54" s="20"/>
      <c r="TZJ54" s="20"/>
      <c r="TZK54" s="20"/>
      <c r="TZL54" s="20"/>
      <c r="TZM54" s="20"/>
      <c r="TZN54" s="20"/>
      <c r="TZO54" s="20"/>
      <c r="TZP54" s="20"/>
      <c r="TZQ54" s="20"/>
      <c r="TZR54" s="20"/>
      <c r="TZS54" s="20"/>
      <c r="TZT54" s="20"/>
      <c r="TZU54" s="20"/>
      <c r="TZV54" s="20"/>
      <c r="TZW54" s="20"/>
      <c r="TZX54" s="20"/>
      <c r="TZY54" s="20"/>
      <c r="TZZ54" s="20"/>
      <c r="UAA54" s="20"/>
      <c r="UAB54" s="20"/>
      <c r="UAC54" s="20"/>
      <c r="UAD54" s="20"/>
      <c r="UAE54" s="20"/>
      <c r="UAF54" s="20"/>
      <c r="UAG54" s="20"/>
      <c r="UAH54" s="20"/>
      <c r="UAI54" s="20"/>
      <c r="UAJ54" s="20"/>
      <c r="UAK54" s="20"/>
      <c r="UAL54" s="20"/>
      <c r="UAM54" s="20"/>
      <c r="UAN54" s="20"/>
      <c r="UAO54" s="20"/>
      <c r="UAP54" s="20"/>
      <c r="UAQ54" s="20"/>
      <c r="UAR54" s="20"/>
      <c r="UAS54" s="20"/>
      <c r="UAT54" s="20"/>
      <c r="UAU54" s="20"/>
      <c r="UAV54" s="20"/>
      <c r="UAW54" s="20"/>
      <c r="UAX54" s="20"/>
      <c r="UAY54" s="20"/>
      <c r="UAZ54" s="20"/>
      <c r="UBA54" s="20"/>
      <c r="UBB54" s="20"/>
      <c r="UBC54" s="20"/>
      <c r="UBD54" s="20"/>
      <c r="UBE54" s="20"/>
      <c r="UBF54" s="20"/>
      <c r="UBG54" s="20"/>
      <c r="UBH54" s="20"/>
      <c r="UBI54" s="20"/>
      <c r="UBJ54" s="20"/>
      <c r="UBK54" s="20"/>
      <c r="UBL54" s="20"/>
      <c r="UBM54" s="20"/>
      <c r="UBN54" s="20"/>
      <c r="UBO54" s="20"/>
      <c r="UBP54" s="20"/>
      <c r="UBQ54" s="20"/>
      <c r="UBR54" s="20"/>
      <c r="UBS54" s="20"/>
      <c r="UBT54" s="20"/>
      <c r="UBU54" s="20"/>
      <c r="UBV54" s="20"/>
      <c r="UBW54" s="20"/>
      <c r="UBX54" s="20"/>
      <c r="UBY54" s="20"/>
      <c r="UBZ54" s="20"/>
      <c r="UCA54" s="20"/>
      <c r="UCB54" s="20"/>
      <c r="UCC54" s="20"/>
      <c r="UCD54" s="20"/>
      <c r="UCE54" s="20"/>
      <c r="UCF54" s="20"/>
      <c r="UCG54" s="20"/>
      <c r="UCH54" s="20"/>
      <c r="UCI54" s="20"/>
      <c r="UCJ54" s="20"/>
      <c r="UCK54" s="20"/>
      <c r="UCL54" s="20"/>
      <c r="UCM54" s="20"/>
      <c r="UCN54" s="20"/>
      <c r="UCO54" s="20"/>
      <c r="UCP54" s="20"/>
      <c r="UCQ54" s="20"/>
      <c r="UCR54" s="20"/>
      <c r="UCS54" s="20"/>
      <c r="UCT54" s="20"/>
      <c r="UCU54" s="20"/>
      <c r="UCV54" s="20"/>
      <c r="UCW54" s="20"/>
      <c r="UCX54" s="20"/>
      <c r="UCY54" s="20"/>
      <c r="UCZ54" s="20"/>
      <c r="UDA54" s="20"/>
      <c r="UDB54" s="20"/>
      <c r="UDC54" s="20"/>
      <c r="UDD54" s="20"/>
      <c r="UDE54" s="20"/>
      <c r="UDF54" s="20"/>
      <c r="UDG54" s="20"/>
      <c r="UDH54" s="20"/>
      <c r="UDI54" s="20"/>
      <c r="UDJ54" s="20"/>
      <c r="UDK54" s="20"/>
      <c r="UDL54" s="20"/>
      <c r="UDM54" s="20"/>
      <c r="UDN54" s="20"/>
      <c r="UDO54" s="20"/>
      <c r="UDP54" s="20"/>
      <c r="UDQ54" s="20"/>
      <c r="UDR54" s="20"/>
      <c r="UDS54" s="20"/>
      <c r="UDT54" s="20"/>
      <c r="UDU54" s="20"/>
      <c r="UDV54" s="20"/>
      <c r="UDW54" s="20"/>
      <c r="UDX54" s="20"/>
      <c r="UDY54" s="20"/>
      <c r="UDZ54" s="20"/>
      <c r="UEA54" s="20"/>
      <c r="UEB54" s="20"/>
      <c r="UEC54" s="20"/>
      <c r="UED54" s="20"/>
      <c r="UEE54" s="20"/>
      <c r="UEF54" s="20"/>
      <c r="UEG54" s="20"/>
      <c r="UEH54" s="20"/>
      <c r="UEI54" s="20"/>
      <c r="UEJ54" s="20"/>
      <c r="UEK54" s="20"/>
      <c r="UEL54" s="20"/>
      <c r="UEM54" s="20"/>
      <c r="UEN54" s="20"/>
      <c r="UEO54" s="20"/>
      <c r="UEP54" s="20"/>
      <c r="UEQ54" s="20"/>
      <c r="UER54" s="20"/>
      <c r="UES54" s="20"/>
      <c r="UET54" s="20"/>
      <c r="UEU54" s="20"/>
      <c r="UEV54" s="20"/>
      <c r="UEW54" s="20"/>
      <c r="UEX54" s="20"/>
      <c r="UEY54" s="20"/>
      <c r="UEZ54" s="20"/>
      <c r="UFA54" s="20"/>
      <c r="UFB54" s="20"/>
      <c r="UFC54" s="20"/>
      <c r="UFD54" s="20"/>
      <c r="UFE54" s="20"/>
      <c r="UFF54" s="20"/>
      <c r="UFG54" s="20"/>
      <c r="UFH54" s="20"/>
      <c r="UFI54" s="20"/>
      <c r="UFJ54" s="20"/>
      <c r="UFK54" s="20"/>
      <c r="UFL54" s="20"/>
      <c r="UFM54" s="20"/>
      <c r="UFN54" s="20"/>
      <c r="UFO54" s="20"/>
      <c r="UFP54" s="20"/>
      <c r="UFQ54" s="20"/>
      <c r="UFR54" s="20"/>
      <c r="UFS54" s="20"/>
      <c r="UFT54" s="20"/>
      <c r="UFU54" s="20"/>
      <c r="UFV54" s="20"/>
      <c r="UFW54" s="20"/>
      <c r="UFX54" s="20"/>
      <c r="UFY54" s="20"/>
      <c r="UFZ54" s="20"/>
      <c r="UGA54" s="20"/>
      <c r="UGB54" s="20"/>
      <c r="UGC54" s="20"/>
      <c r="UGD54" s="20"/>
      <c r="UGE54" s="20"/>
      <c r="UGF54" s="20"/>
      <c r="UGG54" s="20"/>
      <c r="UGH54" s="20"/>
      <c r="UGI54" s="20"/>
      <c r="UGJ54" s="20"/>
      <c r="UGK54" s="20"/>
      <c r="UGL54" s="20"/>
      <c r="UGM54" s="20"/>
      <c r="UGN54" s="20"/>
      <c r="UGO54" s="20"/>
      <c r="UGP54" s="20"/>
      <c r="UGQ54" s="20"/>
      <c r="UGR54" s="20"/>
      <c r="UGS54" s="20"/>
      <c r="UGT54" s="20"/>
      <c r="UGU54" s="20"/>
      <c r="UGV54" s="20"/>
      <c r="UGW54" s="20"/>
      <c r="UGX54" s="20"/>
      <c r="UGY54" s="20"/>
      <c r="UGZ54" s="20"/>
      <c r="UHA54" s="20"/>
      <c r="UHB54" s="20"/>
      <c r="UHC54" s="20"/>
      <c r="UHD54" s="20"/>
      <c r="UHE54" s="20"/>
      <c r="UHF54" s="20"/>
      <c r="UHG54" s="20"/>
      <c r="UHH54" s="20"/>
      <c r="UHI54" s="20"/>
      <c r="UHJ54" s="20"/>
      <c r="UHK54" s="20"/>
      <c r="UHL54" s="20"/>
      <c r="UHM54" s="20"/>
      <c r="UHN54" s="20"/>
      <c r="UHO54" s="20"/>
      <c r="UHP54" s="20"/>
      <c r="UHQ54" s="20"/>
      <c r="UHR54" s="20"/>
      <c r="UHS54" s="20"/>
      <c r="UHT54" s="20"/>
      <c r="UHU54" s="20"/>
      <c r="UHV54" s="20"/>
      <c r="UHW54" s="20"/>
      <c r="UHX54" s="20"/>
      <c r="UHY54" s="20"/>
      <c r="UHZ54" s="20"/>
      <c r="UIA54" s="20"/>
      <c r="UIB54" s="20"/>
      <c r="UIC54" s="20"/>
      <c r="UID54" s="20"/>
      <c r="UIE54" s="20"/>
      <c r="UIF54" s="20"/>
      <c r="UIG54" s="20"/>
      <c r="UIH54" s="20"/>
      <c r="UII54" s="20"/>
      <c r="UIJ54" s="20"/>
      <c r="UIK54" s="20"/>
      <c r="UIL54" s="20"/>
      <c r="UIM54" s="20"/>
      <c r="UIN54" s="20"/>
      <c r="UIO54" s="20"/>
      <c r="UIP54" s="20"/>
      <c r="UIQ54" s="20"/>
      <c r="UIR54" s="20"/>
      <c r="UIS54" s="20"/>
      <c r="UIT54" s="20"/>
      <c r="UIU54" s="20"/>
      <c r="UIV54" s="20"/>
      <c r="UIW54" s="20"/>
      <c r="UIX54" s="20"/>
      <c r="UIY54" s="20"/>
      <c r="UIZ54" s="20"/>
      <c r="UJA54" s="20"/>
      <c r="UJB54" s="20"/>
      <c r="UJC54" s="20"/>
      <c r="UJD54" s="20"/>
      <c r="UJE54" s="20"/>
      <c r="UJF54" s="20"/>
      <c r="UJG54" s="20"/>
      <c r="UJH54" s="20"/>
      <c r="UJI54" s="20"/>
      <c r="UJJ54" s="20"/>
      <c r="UJK54" s="20"/>
      <c r="UJL54" s="20"/>
      <c r="UJM54" s="20"/>
      <c r="UJN54" s="20"/>
      <c r="UJO54" s="20"/>
      <c r="UJP54" s="20"/>
      <c r="UJQ54" s="20"/>
      <c r="UJR54" s="20"/>
      <c r="UJS54" s="20"/>
      <c r="UJT54" s="20"/>
      <c r="UJU54" s="20"/>
      <c r="UJV54" s="20"/>
      <c r="UJW54" s="20"/>
      <c r="UJX54" s="20"/>
      <c r="UJY54" s="20"/>
      <c r="UJZ54" s="20"/>
      <c r="UKA54" s="20"/>
      <c r="UKB54" s="20"/>
      <c r="UKC54" s="20"/>
      <c r="UKD54" s="20"/>
      <c r="UKE54" s="20"/>
      <c r="UKF54" s="20"/>
      <c r="UKG54" s="20"/>
      <c r="UKH54" s="20"/>
      <c r="UKI54" s="20"/>
      <c r="UKJ54" s="20"/>
      <c r="UKK54" s="20"/>
      <c r="UKL54" s="20"/>
      <c r="UKM54" s="20"/>
      <c r="UKN54" s="20"/>
      <c r="UKO54" s="20"/>
      <c r="UKP54" s="20"/>
      <c r="UKQ54" s="20"/>
      <c r="UKR54" s="20"/>
      <c r="UKS54" s="20"/>
      <c r="UKT54" s="20"/>
      <c r="UKU54" s="20"/>
      <c r="UKV54" s="20"/>
      <c r="UKW54" s="20"/>
      <c r="UKX54" s="20"/>
      <c r="UKY54" s="20"/>
      <c r="UKZ54" s="20"/>
      <c r="ULA54" s="20"/>
      <c r="ULB54" s="20"/>
      <c r="ULC54" s="20"/>
      <c r="ULD54" s="20"/>
      <c r="ULE54" s="20"/>
      <c r="ULF54" s="20"/>
      <c r="ULG54" s="20"/>
      <c r="ULH54" s="20"/>
      <c r="ULI54" s="20"/>
      <c r="ULJ54" s="20"/>
      <c r="ULK54" s="20"/>
      <c r="ULL54" s="20"/>
      <c r="ULM54" s="20"/>
      <c r="ULN54" s="20"/>
      <c r="ULO54" s="20"/>
      <c r="ULP54" s="20"/>
      <c r="ULQ54" s="20"/>
      <c r="ULR54" s="20"/>
      <c r="ULS54" s="20"/>
      <c r="ULT54" s="20"/>
      <c r="ULU54" s="20"/>
      <c r="ULV54" s="20"/>
      <c r="ULW54" s="20"/>
      <c r="ULX54" s="20"/>
      <c r="ULY54" s="20"/>
      <c r="ULZ54" s="20"/>
      <c r="UMA54" s="20"/>
      <c r="UMB54" s="20"/>
      <c r="UMC54" s="20"/>
      <c r="UMD54" s="20"/>
      <c r="UME54" s="20"/>
      <c r="UMF54" s="20"/>
      <c r="UMG54" s="20"/>
      <c r="UMH54" s="20"/>
      <c r="UMI54" s="20"/>
      <c r="UMJ54" s="20"/>
      <c r="UMK54" s="20"/>
      <c r="UML54" s="20"/>
      <c r="UMM54" s="20"/>
      <c r="UMN54" s="20"/>
      <c r="UMO54" s="20"/>
      <c r="UMP54" s="20"/>
      <c r="UMQ54" s="20"/>
      <c r="UMR54" s="20"/>
      <c r="UMS54" s="20"/>
      <c r="UMT54" s="20"/>
      <c r="UMU54" s="20"/>
      <c r="UMV54" s="20"/>
      <c r="UMW54" s="20"/>
      <c r="UMX54" s="20"/>
      <c r="UMY54" s="20"/>
      <c r="UMZ54" s="20"/>
      <c r="UNA54" s="20"/>
      <c r="UNB54" s="20"/>
      <c r="UNC54" s="20"/>
      <c r="UND54" s="20"/>
      <c r="UNE54" s="20"/>
      <c r="UNF54" s="20"/>
      <c r="UNG54" s="20"/>
      <c r="UNH54" s="20"/>
      <c r="UNI54" s="20"/>
      <c r="UNJ54" s="20"/>
      <c r="UNK54" s="20"/>
      <c r="UNL54" s="20"/>
      <c r="UNM54" s="20"/>
      <c r="UNN54" s="20"/>
      <c r="UNO54" s="20"/>
      <c r="UNP54" s="20"/>
      <c r="UNQ54" s="20"/>
      <c r="UNR54" s="20"/>
      <c r="UNS54" s="20"/>
      <c r="UNT54" s="20"/>
      <c r="UNU54" s="20"/>
      <c r="UNV54" s="20"/>
      <c r="UNW54" s="20"/>
      <c r="UNX54" s="20"/>
      <c r="UNY54" s="20"/>
      <c r="UNZ54" s="20"/>
      <c r="UOA54" s="20"/>
      <c r="UOB54" s="20"/>
      <c r="UOC54" s="20"/>
      <c r="UOD54" s="20"/>
      <c r="UOE54" s="20"/>
      <c r="UOF54" s="20"/>
      <c r="UOG54" s="20"/>
      <c r="UOH54" s="20"/>
      <c r="UOI54" s="20"/>
      <c r="UOJ54" s="20"/>
      <c r="UOK54" s="20"/>
      <c r="UOL54" s="20"/>
      <c r="UOM54" s="20"/>
      <c r="UON54" s="20"/>
      <c r="UOO54" s="20"/>
      <c r="UOP54" s="20"/>
      <c r="UOQ54" s="20"/>
      <c r="UOR54" s="20"/>
      <c r="UOS54" s="20"/>
      <c r="UOT54" s="20"/>
      <c r="UOU54" s="20"/>
      <c r="UOV54" s="20"/>
      <c r="UOW54" s="20"/>
      <c r="UOX54" s="20"/>
      <c r="UOY54" s="20"/>
      <c r="UOZ54" s="20"/>
      <c r="UPA54" s="20"/>
      <c r="UPB54" s="20"/>
      <c r="UPC54" s="20"/>
      <c r="UPD54" s="20"/>
      <c r="UPE54" s="20"/>
      <c r="UPF54" s="20"/>
      <c r="UPG54" s="20"/>
      <c r="UPH54" s="20"/>
      <c r="UPI54" s="20"/>
      <c r="UPJ54" s="20"/>
      <c r="UPK54" s="20"/>
      <c r="UPL54" s="20"/>
      <c r="UPM54" s="20"/>
      <c r="UPN54" s="20"/>
      <c r="UPO54" s="20"/>
      <c r="UPP54" s="20"/>
      <c r="UPQ54" s="20"/>
      <c r="UPR54" s="20"/>
      <c r="UPS54" s="20"/>
      <c r="UPT54" s="20"/>
      <c r="UPU54" s="20"/>
      <c r="UPV54" s="20"/>
      <c r="UPW54" s="20"/>
      <c r="UPX54" s="20"/>
      <c r="UPY54" s="20"/>
      <c r="UPZ54" s="20"/>
      <c r="UQA54" s="20"/>
      <c r="UQB54" s="20"/>
      <c r="UQC54" s="20"/>
      <c r="UQD54" s="20"/>
      <c r="UQE54" s="20"/>
      <c r="UQF54" s="20"/>
      <c r="UQG54" s="20"/>
      <c r="UQH54" s="20"/>
      <c r="UQI54" s="20"/>
      <c r="UQJ54" s="20"/>
      <c r="UQK54" s="20"/>
      <c r="UQL54" s="20"/>
      <c r="UQM54" s="20"/>
      <c r="UQN54" s="20"/>
      <c r="UQO54" s="20"/>
      <c r="UQP54" s="20"/>
      <c r="UQQ54" s="20"/>
      <c r="UQR54" s="20"/>
      <c r="UQS54" s="20"/>
      <c r="UQT54" s="20"/>
      <c r="UQU54" s="20"/>
      <c r="UQV54" s="20"/>
      <c r="UQW54" s="20"/>
      <c r="UQX54" s="20"/>
      <c r="UQY54" s="20"/>
      <c r="UQZ54" s="20"/>
      <c r="URA54" s="20"/>
      <c r="URB54" s="20"/>
      <c r="URC54" s="20"/>
      <c r="URD54" s="20"/>
      <c r="URE54" s="20"/>
      <c r="URF54" s="20"/>
      <c r="URG54" s="20"/>
      <c r="URH54" s="20"/>
      <c r="URI54" s="20"/>
      <c r="URJ54" s="20"/>
      <c r="URK54" s="20"/>
      <c r="URL54" s="20"/>
      <c r="URM54" s="20"/>
      <c r="URN54" s="20"/>
      <c r="URO54" s="20"/>
      <c r="URP54" s="20"/>
      <c r="URQ54" s="20"/>
      <c r="URR54" s="20"/>
      <c r="URS54" s="20"/>
      <c r="URT54" s="20"/>
      <c r="URU54" s="20"/>
      <c r="URV54" s="20"/>
      <c r="URW54" s="20"/>
      <c r="URX54" s="20"/>
      <c r="URY54" s="20"/>
      <c r="URZ54" s="20"/>
      <c r="USA54" s="20"/>
      <c r="USB54" s="20"/>
      <c r="USC54" s="20"/>
      <c r="USD54" s="20"/>
      <c r="USE54" s="20"/>
      <c r="USF54" s="20"/>
      <c r="USG54" s="20"/>
      <c r="USH54" s="20"/>
      <c r="USI54" s="20"/>
      <c r="USJ54" s="20"/>
      <c r="USK54" s="20"/>
      <c r="USL54" s="20"/>
      <c r="USM54" s="20"/>
      <c r="USN54" s="20"/>
      <c r="USO54" s="20"/>
      <c r="USP54" s="20"/>
      <c r="USQ54" s="20"/>
      <c r="USR54" s="20"/>
      <c r="USS54" s="20"/>
      <c r="UST54" s="20"/>
      <c r="USU54" s="20"/>
      <c r="USV54" s="20"/>
      <c r="USW54" s="20"/>
      <c r="USX54" s="20"/>
      <c r="USY54" s="20"/>
      <c r="USZ54" s="20"/>
      <c r="UTA54" s="20"/>
      <c r="UTB54" s="20"/>
      <c r="UTC54" s="20"/>
      <c r="UTD54" s="20"/>
      <c r="UTE54" s="20"/>
      <c r="UTF54" s="20"/>
      <c r="UTG54" s="20"/>
      <c r="UTH54" s="20"/>
      <c r="UTI54" s="20"/>
      <c r="UTJ54" s="20"/>
      <c r="UTK54" s="20"/>
      <c r="UTL54" s="20"/>
      <c r="UTM54" s="20"/>
      <c r="UTN54" s="20"/>
      <c r="UTO54" s="20"/>
      <c r="UTP54" s="20"/>
      <c r="UTQ54" s="20"/>
      <c r="UTR54" s="20"/>
      <c r="UTS54" s="20"/>
      <c r="UTT54" s="20"/>
      <c r="UTU54" s="20"/>
      <c r="UTV54" s="20"/>
      <c r="UTW54" s="20"/>
      <c r="UTX54" s="20"/>
      <c r="UTY54" s="20"/>
      <c r="UTZ54" s="20"/>
      <c r="UUA54" s="20"/>
      <c r="UUB54" s="20"/>
      <c r="UUC54" s="20"/>
      <c r="UUD54" s="20"/>
      <c r="UUE54" s="20"/>
      <c r="UUF54" s="20"/>
      <c r="UUG54" s="20"/>
      <c r="UUH54" s="20"/>
      <c r="UUI54" s="20"/>
      <c r="UUJ54" s="20"/>
      <c r="UUK54" s="20"/>
      <c r="UUL54" s="20"/>
      <c r="UUM54" s="20"/>
      <c r="UUN54" s="20"/>
      <c r="UUO54" s="20"/>
      <c r="UUP54" s="20"/>
      <c r="UUQ54" s="20"/>
      <c r="UUR54" s="20"/>
      <c r="UUS54" s="20"/>
      <c r="UUT54" s="20"/>
      <c r="UUU54" s="20"/>
      <c r="UUV54" s="20"/>
      <c r="UUW54" s="20"/>
      <c r="UUX54" s="20"/>
      <c r="UUY54" s="20"/>
      <c r="UUZ54" s="20"/>
      <c r="UVA54" s="20"/>
      <c r="UVB54" s="20"/>
      <c r="UVC54" s="20"/>
      <c r="UVD54" s="20"/>
      <c r="UVE54" s="20"/>
      <c r="UVF54" s="20"/>
      <c r="UVG54" s="20"/>
      <c r="UVH54" s="20"/>
      <c r="UVI54" s="20"/>
      <c r="UVJ54" s="20"/>
      <c r="UVK54" s="20"/>
      <c r="UVL54" s="20"/>
      <c r="UVM54" s="20"/>
      <c r="UVN54" s="20"/>
      <c r="UVO54" s="20"/>
      <c r="UVP54" s="20"/>
      <c r="UVQ54" s="20"/>
      <c r="UVR54" s="20"/>
      <c r="UVS54" s="20"/>
      <c r="UVT54" s="20"/>
      <c r="UVU54" s="20"/>
      <c r="UVV54" s="20"/>
      <c r="UVW54" s="20"/>
      <c r="UVX54" s="20"/>
      <c r="UVY54" s="20"/>
      <c r="UVZ54" s="20"/>
      <c r="UWA54" s="20"/>
      <c r="UWB54" s="20"/>
      <c r="UWC54" s="20"/>
      <c r="UWD54" s="20"/>
      <c r="UWE54" s="20"/>
      <c r="UWF54" s="20"/>
      <c r="UWG54" s="20"/>
      <c r="UWH54" s="20"/>
      <c r="UWI54" s="20"/>
      <c r="UWJ54" s="20"/>
      <c r="UWK54" s="20"/>
      <c r="UWL54" s="20"/>
      <c r="UWM54" s="20"/>
      <c r="UWN54" s="20"/>
      <c r="UWO54" s="20"/>
      <c r="UWP54" s="20"/>
      <c r="UWQ54" s="20"/>
      <c r="UWR54" s="20"/>
      <c r="UWS54" s="20"/>
      <c r="UWT54" s="20"/>
      <c r="UWU54" s="20"/>
      <c r="UWV54" s="20"/>
      <c r="UWW54" s="20"/>
      <c r="UWX54" s="20"/>
      <c r="UWY54" s="20"/>
      <c r="UWZ54" s="20"/>
      <c r="UXA54" s="20"/>
      <c r="UXB54" s="20"/>
      <c r="UXC54" s="20"/>
      <c r="UXD54" s="20"/>
      <c r="UXE54" s="20"/>
      <c r="UXF54" s="20"/>
      <c r="UXG54" s="20"/>
      <c r="UXH54" s="20"/>
      <c r="UXI54" s="20"/>
      <c r="UXJ54" s="20"/>
      <c r="UXK54" s="20"/>
      <c r="UXL54" s="20"/>
      <c r="UXM54" s="20"/>
      <c r="UXN54" s="20"/>
      <c r="UXO54" s="20"/>
      <c r="UXP54" s="20"/>
      <c r="UXQ54" s="20"/>
      <c r="UXR54" s="20"/>
      <c r="UXS54" s="20"/>
      <c r="UXT54" s="20"/>
      <c r="UXU54" s="20"/>
      <c r="UXV54" s="20"/>
      <c r="UXW54" s="20"/>
      <c r="UXX54" s="20"/>
      <c r="UXY54" s="20"/>
      <c r="UXZ54" s="20"/>
      <c r="UYA54" s="20"/>
      <c r="UYB54" s="20"/>
      <c r="UYC54" s="20"/>
      <c r="UYD54" s="20"/>
      <c r="UYE54" s="20"/>
      <c r="UYF54" s="20"/>
      <c r="UYG54" s="20"/>
      <c r="UYH54" s="20"/>
      <c r="UYI54" s="20"/>
      <c r="UYJ54" s="20"/>
      <c r="UYK54" s="20"/>
      <c r="UYL54" s="20"/>
      <c r="UYM54" s="20"/>
      <c r="UYN54" s="20"/>
      <c r="UYO54" s="20"/>
      <c r="UYP54" s="20"/>
      <c r="UYQ54" s="20"/>
      <c r="UYR54" s="20"/>
      <c r="UYS54" s="20"/>
      <c r="UYT54" s="20"/>
      <c r="UYU54" s="20"/>
      <c r="UYV54" s="20"/>
      <c r="UYW54" s="20"/>
      <c r="UYX54" s="20"/>
      <c r="UYY54" s="20"/>
      <c r="UYZ54" s="20"/>
      <c r="UZA54" s="20"/>
      <c r="UZB54" s="20"/>
      <c r="UZC54" s="20"/>
      <c r="UZD54" s="20"/>
      <c r="UZE54" s="20"/>
      <c r="UZF54" s="20"/>
      <c r="UZG54" s="20"/>
      <c r="UZH54" s="20"/>
      <c r="UZI54" s="20"/>
      <c r="UZJ54" s="20"/>
      <c r="UZK54" s="20"/>
      <c r="UZL54" s="20"/>
      <c r="UZM54" s="20"/>
      <c r="UZN54" s="20"/>
      <c r="UZO54" s="20"/>
      <c r="UZP54" s="20"/>
      <c r="UZQ54" s="20"/>
      <c r="UZR54" s="20"/>
      <c r="UZS54" s="20"/>
      <c r="UZT54" s="20"/>
      <c r="UZU54" s="20"/>
      <c r="UZV54" s="20"/>
      <c r="UZW54" s="20"/>
      <c r="UZX54" s="20"/>
      <c r="UZY54" s="20"/>
      <c r="UZZ54" s="20"/>
      <c r="VAA54" s="20"/>
      <c r="VAB54" s="20"/>
      <c r="VAC54" s="20"/>
      <c r="VAD54" s="20"/>
      <c r="VAE54" s="20"/>
      <c r="VAF54" s="20"/>
      <c r="VAG54" s="20"/>
      <c r="VAH54" s="20"/>
      <c r="VAI54" s="20"/>
      <c r="VAJ54" s="20"/>
      <c r="VAK54" s="20"/>
      <c r="VAL54" s="20"/>
      <c r="VAM54" s="20"/>
      <c r="VAN54" s="20"/>
      <c r="VAO54" s="20"/>
      <c r="VAP54" s="20"/>
      <c r="VAQ54" s="20"/>
      <c r="VAR54" s="20"/>
      <c r="VAS54" s="20"/>
      <c r="VAT54" s="20"/>
      <c r="VAU54" s="20"/>
      <c r="VAV54" s="20"/>
      <c r="VAW54" s="20"/>
      <c r="VAX54" s="20"/>
      <c r="VAY54" s="20"/>
      <c r="VAZ54" s="20"/>
      <c r="VBA54" s="20"/>
      <c r="VBB54" s="20"/>
      <c r="VBC54" s="20"/>
      <c r="VBD54" s="20"/>
      <c r="VBE54" s="20"/>
      <c r="VBF54" s="20"/>
      <c r="VBG54" s="20"/>
      <c r="VBH54" s="20"/>
      <c r="VBI54" s="20"/>
      <c r="VBJ54" s="20"/>
      <c r="VBK54" s="20"/>
      <c r="VBL54" s="20"/>
      <c r="VBM54" s="20"/>
      <c r="VBN54" s="20"/>
      <c r="VBO54" s="20"/>
      <c r="VBP54" s="20"/>
      <c r="VBQ54" s="20"/>
      <c r="VBR54" s="20"/>
      <c r="VBS54" s="20"/>
      <c r="VBT54" s="20"/>
      <c r="VBU54" s="20"/>
      <c r="VBV54" s="20"/>
      <c r="VBW54" s="20"/>
      <c r="VBX54" s="20"/>
      <c r="VBY54" s="20"/>
      <c r="VBZ54" s="20"/>
      <c r="VCA54" s="20"/>
      <c r="VCB54" s="20"/>
      <c r="VCC54" s="20"/>
      <c r="VCD54" s="20"/>
      <c r="VCE54" s="20"/>
      <c r="VCF54" s="20"/>
      <c r="VCG54" s="20"/>
      <c r="VCH54" s="20"/>
      <c r="VCI54" s="20"/>
      <c r="VCJ54" s="20"/>
      <c r="VCK54" s="20"/>
      <c r="VCL54" s="20"/>
      <c r="VCM54" s="20"/>
      <c r="VCN54" s="20"/>
      <c r="VCO54" s="20"/>
      <c r="VCP54" s="20"/>
      <c r="VCQ54" s="20"/>
      <c r="VCR54" s="20"/>
      <c r="VCS54" s="20"/>
      <c r="VCT54" s="20"/>
      <c r="VCU54" s="20"/>
      <c r="VCV54" s="20"/>
      <c r="VCW54" s="20"/>
      <c r="VCX54" s="20"/>
      <c r="VCY54" s="20"/>
      <c r="VCZ54" s="20"/>
      <c r="VDA54" s="20"/>
      <c r="VDB54" s="20"/>
      <c r="VDC54" s="20"/>
      <c r="VDD54" s="20"/>
      <c r="VDE54" s="20"/>
      <c r="VDF54" s="20"/>
      <c r="VDG54" s="20"/>
      <c r="VDH54" s="20"/>
      <c r="VDI54" s="20"/>
      <c r="VDJ54" s="20"/>
      <c r="VDK54" s="20"/>
      <c r="VDL54" s="20"/>
      <c r="VDM54" s="20"/>
      <c r="VDN54" s="20"/>
      <c r="VDO54" s="20"/>
      <c r="VDP54" s="20"/>
      <c r="VDQ54" s="20"/>
      <c r="VDR54" s="20"/>
      <c r="VDS54" s="20"/>
      <c r="VDT54" s="20"/>
      <c r="VDU54" s="20"/>
      <c r="VDV54" s="20"/>
      <c r="VDW54" s="20"/>
      <c r="VDX54" s="20"/>
      <c r="VDY54" s="20"/>
      <c r="VDZ54" s="20"/>
      <c r="VEA54" s="20"/>
      <c r="VEB54" s="20"/>
      <c r="VEC54" s="20"/>
      <c r="VED54" s="20"/>
      <c r="VEE54" s="20"/>
      <c r="VEF54" s="20"/>
      <c r="VEG54" s="20"/>
      <c r="VEH54" s="20"/>
      <c r="VEI54" s="20"/>
      <c r="VEJ54" s="20"/>
      <c r="VEK54" s="20"/>
      <c r="VEL54" s="20"/>
      <c r="VEM54" s="20"/>
      <c r="VEN54" s="20"/>
      <c r="VEO54" s="20"/>
      <c r="VEP54" s="20"/>
      <c r="VEQ54" s="20"/>
      <c r="VER54" s="20"/>
      <c r="VES54" s="20"/>
      <c r="VET54" s="20"/>
      <c r="VEU54" s="20"/>
      <c r="VEV54" s="20"/>
      <c r="VEW54" s="20"/>
      <c r="VEX54" s="20"/>
      <c r="VEY54" s="20"/>
      <c r="VEZ54" s="20"/>
      <c r="VFA54" s="20"/>
      <c r="VFB54" s="20"/>
      <c r="VFC54" s="20"/>
      <c r="VFD54" s="20"/>
      <c r="VFE54" s="20"/>
      <c r="VFF54" s="20"/>
      <c r="VFG54" s="20"/>
      <c r="VFH54" s="20"/>
      <c r="VFI54" s="20"/>
      <c r="VFJ54" s="20"/>
      <c r="VFK54" s="20"/>
      <c r="VFL54" s="20"/>
      <c r="VFM54" s="20"/>
      <c r="VFN54" s="20"/>
      <c r="VFO54" s="20"/>
      <c r="VFP54" s="20"/>
      <c r="VFQ54" s="20"/>
      <c r="VFR54" s="20"/>
      <c r="VFS54" s="20"/>
      <c r="VFT54" s="20"/>
      <c r="VFU54" s="20"/>
      <c r="VFV54" s="20"/>
      <c r="VFW54" s="20"/>
      <c r="VFX54" s="20"/>
      <c r="VFY54" s="20"/>
      <c r="VFZ54" s="20"/>
      <c r="VGA54" s="20"/>
      <c r="VGB54" s="20"/>
      <c r="VGC54" s="20"/>
      <c r="VGD54" s="20"/>
      <c r="VGE54" s="20"/>
      <c r="VGF54" s="20"/>
      <c r="VGG54" s="20"/>
      <c r="VGH54" s="20"/>
      <c r="VGI54" s="20"/>
      <c r="VGJ54" s="20"/>
      <c r="VGK54" s="20"/>
      <c r="VGL54" s="20"/>
      <c r="VGM54" s="20"/>
      <c r="VGN54" s="20"/>
      <c r="VGO54" s="20"/>
      <c r="VGP54" s="20"/>
      <c r="VGQ54" s="20"/>
      <c r="VGR54" s="20"/>
      <c r="VGS54" s="20"/>
      <c r="VGT54" s="20"/>
      <c r="VGU54" s="20"/>
      <c r="VGV54" s="20"/>
      <c r="VGW54" s="20"/>
      <c r="VGX54" s="20"/>
      <c r="VGY54" s="20"/>
      <c r="VGZ54" s="20"/>
      <c r="VHA54" s="20"/>
      <c r="VHB54" s="20"/>
      <c r="VHC54" s="20"/>
      <c r="VHD54" s="20"/>
      <c r="VHE54" s="20"/>
      <c r="VHF54" s="20"/>
      <c r="VHG54" s="20"/>
      <c r="VHH54" s="20"/>
      <c r="VHI54" s="20"/>
      <c r="VHJ54" s="20"/>
      <c r="VHK54" s="20"/>
      <c r="VHL54" s="20"/>
      <c r="VHM54" s="20"/>
      <c r="VHN54" s="20"/>
      <c r="VHO54" s="20"/>
      <c r="VHP54" s="20"/>
      <c r="VHQ54" s="20"/>
      <c r="VHR54" s="20"/>
      <c r="VHS54" s="20"/>
      <c r="VHT54" s="20"/>
      <c r="VHU54" s="20"/>
      <c r="VHV54" s="20"/>
      <c r="VHW54" s="20"/>
      <c r="VHX54" s="20"/>
      <c r="VHY54" s="20"/>
      <c r="VHZ54" s="20"/>
      <c r="VIA54" s="20"/>
      <c r="VIB54" s="20"/>
      <c r="VIC54" s="20"/>
      <c r="VID54" s="20"/>
      <c r="VIE54" s="20"/>
      <c r="VIF54" s="20"/>
      <c r="VIG54" s="20"/>
      <c r="VIH54" s="20"/>
      <c r="VII54" s="20"/>
      <c r="VIJ54" s="20"/>
      <c r="VIK54" s="20"/>
      <c r="VIL54" s="20"/>
      <c r="VIM54" s="20"/>
      <c r="VIN54" s="20"/>
      <c r="VIO54" s="20"/>
      <c r="VIP54" s="20"/>
      <c r="VIQ54" s="20"/>
      <c r="VIR54" s="20"/>
      <c r="VIS54" s="20"/>
      <c r="VIT54" s="20"/>
      <c r="VIU54" s="20"/>
      <c r="VIV54" s="20"/>
      <c r="VIW54" s="20"/>
      <c r="VIX54" s="20"/>
      <c r="VIY54" s="20"/>
      <c r="VIZ54" s="20"/>
      <c r="VJA54" s="20"/>
      <c r="VJB54" s="20"/>
      <c r="VJC54" s="20"/>
      <c r="VJD54" s="20"/>
      <c r="VJE54" s="20"/>
      <c r="VJF54" s="20"/>
      <c r="VJG54" s="20"/>
      <c r="VJH54" s="20"/>
      <c r="VJI54" s="20"/>
      <c r="VJJ54" s="20"/>
      <c r="VJK54" s="20"/>
      <c r="VJL54" s="20"/>
      <c r="VJM54" s="20"/>
      <c r="VJN54" s="20"/>
      <c r="VJO54" s="20"/>
      <c r="VJP54" s="20"/>
      <c r="VJQ54" s="20"/>
      <c r="VJR54" s="20"/>
      <c r="VJS54" s="20"/>
      <c r="VJT54" s="20"/>
      <c r="VJU54" s="20"/>
      <c r="VJV54" s="20"/>
      <c r="VJW54" s="20"/>
      <c r="VJX54" s="20"/>
      <c r="VJY54" s="20"/>
      <c r="VJZ54" s="20"/>
      <c r="VKA54" s="20"/>
      <c r="VKB54" s="20"/>
      <c r="VKC54" s="20"/>
      <c r="VKD54" s="20"/>
      <c r="VKE54" s="20"/>
      <c r="VKF54" s="20"/>
      <c r="VKG54" s="20"/>
      <c r="VKH54" s="20"/>
      <c r="VKI54" s="20"/>
      <c r="VKJ54" s="20"/>
      <c r="VKK54" s="20"/>
      <c r="VKL54" s="20"/>
      <c r="VKM54" s="20"/>
      <c r="VKN54" s="20"/>
      <c r="VKO54" s="20"/>
      <c r="VKP54" s="20"/>
      <c r="VKQ54" s="20"/>
      <c r="VKR54" s="20"/>
      <c r="VKS54" s="20"/>
      <c r="VKT54" s="20"/>
      <c r="VKU54" s="20"/>
      <c r="VKV54" s="20"/>
      <c r="VKW54" s="20"/>
      <c r="VKX54" s="20"/>
      <c r="VKY54" s="20"/>
      <c r="VKZ54" s="20"/>
      <c r="VLA54" s="20"/>
      <c r="VLB54" s="20"/>
      <c r="VLC54" s="20"/>
      <c r="VLD54" s="20"/>
      <c r="VLE54" s="20"/>
      <c r="VLF54" s="20"/>
      <c r="VLG54" s="20"/>
      <c r="VLH54" s="20"/>
      <c r="VLI54" s="20"/>
      <c r="VLJ54" s="20"/>
      <c r="VLK54" s="20"/>
      <c r="VLL54" s="20"/>
      <c r="VLM54" s="20"/>
      <c r="VLN54" s="20"/>
      <c r="VLO54" s="20"/>
      <c r="VLP54" s="20"/>
      <c r="VLQ54" s="20"/>
      <c r="VLR54" s="20"/>
      <c r="VLS54" s="20"/>
      <c r="VLT54" s="20"/>
      <c r="VLU54" s="20"/>
      <c r="VLV54" s="20"/>
      <c r="VLW54" s="20"/>
      <c r="VLX54" s="20"/>
      <c r="VLY54" s="20"/>
      <c r="VLZ54" s="20"/>
      <c r="VMA54" s="20"/>
      <c r="VMB54" s="20"/>
      <c r="VMC54" s="20"/>
      <c r="VMD54" s="20"/>
      <c r="VME54" s="20"/>
      <c r="VMF54" s="20"/>
      <c r="VMG54" s="20"/>
      <c r="VMH54" s="20"/>
      <c r="VMI54" s="20"/>
      <c r="VMJ54" s="20"/>
      <c r="VMK54" s="20"/>
      <c r="VML54" s="20"/>
      <c r="VMM54" s="20"/>
      <c r="VMN54" s="20"/>
      <c r="VMO54" s="20"/>
      <c r="VMP54" s="20"/>
      <c r="VMQ54" s="20"/>
      <c r="VMR54" s="20"/>
      <c r="VMS54" s="20"/>
      <c r="VMT54" s="20"/>
      <c r="VMU54" s="20"/>
      <c r="VMV54" s="20"/>
      <c r="VMW54" s="20"/>
      <c r="VMX54" s="20"/>
      <c r="VMY54" s="20"/>
      <c r="VMZ54" s="20"/>
      <c r="VNA54" s="20"/>
      <c r="VNB54" s="20"/>
      <c r="VNC54" s="20"/>
      <c r="VND54" s="20"/>
      <c r="VNE54" s="20"/>
      <c r="VNF54" s="20"/>
      <c r="VNG54" s="20"/>
      <c r="VNH54" s="20"/>
      <c r="VNI54" s="20"/>
      <c r="VNJ54" s="20"/>
      <c r="VNK54" s="20"/>
      <c r="VNL54" s="20"/>
      <c r="VNM54" s="20"/>
      <c r="VNN54" s="20"/>
      <c r="VNO54" s="20"/>
      <c r="VNP54" s="20"/>
      <c r="VNQ54" s="20"/>
      <c r="VNR54" s="20"/>
      <c r="VNS54" s="20"/>
      <c r="VNT54" s="20"/>
      <c r="VNU54" s="20"/>
      <c r="VNV54" s="20"/>
      <c r="VNW54" s="20"/>
      <c r="VNX54" s="20"/>
      <c r="VNY54" s="20"/>
      <c r="VNZ54" s="20"/>
      <c r="VOA54" s="20"/>
      <c r="VOB54" s="20"/>
      <c r="VOC54" s="20"/>
      <c r="VOD54" s="20"/>
      <c r="VOE54" s="20"/>
      <c r="VOF54" s="20"/>
      <c r="VOG54" s="20"/>
      <c r="VOH54" s="20"/>
      <c r="VOI54" s="20"/>
      <c r="VOJ54" s="20"/>
      <c r="VOK54" s="20"/>
      <c r="VOL54" s="20"/>
      <c r="VOM54" s="20"/>
      <c r="VON54" s="20"/>
      <c r="VOO54" s="20"/>
      <c r="VOP54" s="20"/>
      <c r="VOQ54" s="20"/>
      <c r="VOR54" s="20"/>
      <c r="VOS54" s="20"/>
      <c r="VOT54" s="20"/>
      <c r="VOU54" s="20"/>
      <c r="VOV54" s="20"/>
      <c r="VOW54" s="20"/>
      <c r="VOX54" s="20"/>
      <c r="VOY54" s="20"/>
      <c r="VOZ54" s="20"/>
      <c r="VPA54" s="20"/>
      <c r="VPB54" s="20"/>
      <c r="VPC54" s="20"/>
      <c r="VPD54" s="20"/>
      <c r="VPE54" s="20"/>
      <c r="VPF54" s="20"/>
      <c r="VPG54" s="20"/>
      <c r="VPH54" s="20"/>
      <c r="VPI54" s="20"/>
      <c r="VPJ54" s="20"/>
      <c r="VPK54" s="20"/>
      <c r="VPL54" s="20"/>
      <c r="VPM54" s="20"/>
      <c r="VPN54" s="20"/>
      <c r="VPO54" s="20"/>
      <c r="VPP54" s="20"/>
      <c r="VPQ54" s="20"/>
      <c r="VPR54" s="20"/>
      <c r="VPS54" s="20"/>
      <c r="VPT54" s="20"/>
      <c r="VPU54" s="20"/>
      <c r="VPV54" s="20"/>
      <c r="VPW54" s="20"/>
      <c r="VPX54" s="20"/>
      <c r="VPY54" s="20"/>
      <c r="VPZ54" s="20"/>
      <c r="VQA54" s="20"/>
      <c r="VQB54" s="20"/>
      <c r="VQC54" s="20"/>
      <c r="VQD54" s="20"/>
      <c r="VQE54" s="20"/>
      <c r="VQF54" s="20"/>
      <c r="VQG54" s="20"/>
      <c r="VQH54" s="20"/>
      <c r="VQI54" s="20"/>
      <c r="VQJ54" s="20"/>
      <c r="VQK54" s="20"/>
      <c r="VQL54" s="20"/>
      <c r="VQM54" s="20"/>
      <c r="VQN54" s="20"/>
      <c r="VQO54" s="20"/>
      <c r="VQP54" s="20"/>
      <c r="VQQ54" s="20"/>
      <c r="VQR54" s="20"/>
      <c r="VQS54" s="20"/>
      <c r="VQT54" s="20"/>
      <c r="VQU54" s="20"/>
      <c r="VQV54" s="20"/>
      <c r="VQW54" s="20"/>
      <c r="VQX54" s="20"/>
      <c r="VQY54" s="20"/>
      <c r="VQZ54" s="20"/>
      <c r="VRA54" s="20"/>
      <c r="VRB54" s="20"/>
      <c r="VRC54" s="20"/>
      <c r="VRD54" s="20"/>
      <c r="VRE54" s="20"/>
      <c r="VRF54" s="20"/>
      <c r="VRG54" s="20"/>
      <c r="VRH54" s="20"/>
      <c r="VRI54" s="20"/>
      <c r="VRJ54" s="20"/>
      <c r="VRK54" s="20"/>
      <c r="VRL54" s="20"/>
      <c r="VRM54" s="20"/>
      <c r="VRN54" s="20"/>
      <c r="VRO54" s="20"/>
      <c r="VRP54" s="20"/>
      <c r="VRQ54" s="20"/>
      <c r="VRR54" s="20"/>
      <c r="VRS54" s="20"/>
      <c r="VRT54" s="20"/>
      <c r="VRU54" s="20"/>
      <c r="VRV54" s="20"/>
      <c r="VRW54" s="20"/>
      <c r="VRX54" s="20"/>
      <c r="VRY54" s="20"/>
      <c r="VRZ54" s="20"/>
      <c r="VSA54" s="20"/>
      <c r="VSB54" s="20"/>
      <c r="VSC54" s="20"/>
      <c r="VSD54" s="20"/>
      <c r="VSE54" s="20"/>
      <c r="VSF54" s="20"/>
      <c r="VSG54" s="20"/>
      <c r="VSH54" s="20"/>
      <c r="VSI54" s="20"/>
      <c r="VSJ54" s="20"/>
      <c r="VSK54" s="20"/>
      <c r="VSL54" s="20"/>
      <c r="VSM54" s="20"/>
      <c r="VSN54" s="20"/>
      <c r="VSO54" s="20"/>
      <c r="VSP54" s="20"/>
      <c r="VSQ54" s="20"/>
      <c r="VSR54" s="20"/>
      <c r="VSS54" s="20"/>
      <c r="VST54" s="20"/>
      <c r="VSU54" s="20"/>
      <c r="VSV54" s="20"/>
      <c r="VSW54" s="20"/>
      <c r="VSX54" s="20"/>
      <c r="VSY54" s="20"/>
      <c r="VSZ54" s="20"/>
      <c r="VTA54" s="20"/>
      <c r="VTB54" s="20"/>
      <c r="VTC54" s="20"/>
      <c r="VTD54" s="20"/>
      <c r="VTE54" s="20"/>
      <c r="VTF54" s="20"/>
      <c r="VTG54" s="20"/>
      <c r="VTH54" s="20"/>
      <c r="VTI54" s="20"/>
      <c r="VTJ54" s="20"/>
      <c r="VTK54" s="20"/>
      <c r="VTL54" s="20"/>
      <c r="VTM54" s="20"/>
      <c r="VTN54" s="20"/>
      <c r="VTO54" s="20"/>
      <c r="VTP54" s="20"/>
      <c r="VTQ54" s="20"/>
      <c r="VTR54" s="20"/>
      <c r="VTS54" s="20"/>
      <c r="VTT54" s="20"/>
      <c r="VTU54" s="20"/>
      <c r="VTV54" s="20"/>
      <c r="VTW54" s="20"/>
      <c r="VTX54" s="20"/>
      <c r="VTY54" s="20"/>
      <c r="VTZ54" s="20"/>
      <c r="VUA54" s="20"/>
      <c r="VUB54" s="20"/>
      <c r="VUC54" s="20"/>
      <c r="VUD54" s="20"/>
      <c r="VUE54" s="20"/>
      <c r="VUF54" s="20"/>
      <c r="VUG54" s="20"/>
      <c r="VUH54" s="20"/>
      <c r="VUI54" s="20"/>
      <c r="VUJ54" s="20"/>
      <c r="VUK54" s="20"/>
      <c r="VUL54" s="20"/>
      <c r="VUM54" s="20"/>
      <c r="VUN54" s="20"/>
      <c r="VUO54" s="20"/>
      <c r="VUP54" s="20"/>
      <c r="VUQ54" s="20"/>
      <c r="VUR54" s="20"/>
      <c r="VUS54" s="20"/>
      <c r="VUT54" s="20"/>
      <c r="VUU54" s="20"/>
      <c r="VUV54" s="20"/>
      <c r="VUW54" s="20"/>
      <c r="VUX54" s="20"/>
      <c r="VUY54" s="20"/>
      <c r="VUZ54" s="20"/>
      <c r="VVA54" s="20"/>
      <c r="VVB54" s="20"/>
      <c r="VVC54" s="20"/>
      <c r="VVD54" s="20"/>
      <c r="VVE54" s="20"/>
      <c r="VVF54" s="20"/>
      <c r="VVG54" s="20"/>
      <c r="VVH54" s="20"/>
      <c r="VVI54" s="20"/>
      <c r="VVJ54" s="20"/>
      <c r="VVK54" s="20"/>
      <c r="VVL54" s="20"/>
      <c r="VVM54" s="20"/>
      <c r="VVN54" s="20"/>
      <c r="VVO54" s="20"/>
      <c r="VVP54" s="20"/>
      <c r="VVQ54" s="20"/>
      <c r="VVR54" s="20"/>
      <c r="VVS54" s="20"/>
      <c r="VVT54" s="20"/>
      <c r="VVU54" s="20"/>
      <c r="VVV54" s="20"/>
      <c r="VVW54" s="20"/>
      <c r="VVX54" s="20"/>
      <c r="VVY54" s="20"/>
      <c r="VVZ54" s="20"/>
      <c r="VWA54" s="20"/>
      <c r="VWB54" s="20"/>
      <c r="VWC54" s="20"/>
      <c r="VWD54" s="20"/>
      <c r="VWE54" s="20"/>
      <c r="VWF54" s="20"/>
      <c r="VWG54" s="20"/>
      <c r="VWH54" s="20"/>
      <c r="VWI54" s="20"/>
      <c r="VWJ54" s="20"/>
      <c r="VWK54" s="20"/>
      <c r="VWL54" s="20"/>
      <c r="VWM54" s="20"/>
      <c r="VWN54" s="20"/>
      <c r="VWO54" s="20"/>
      <c r="VWP54" s="20"/>
      <c r="VWQ54" s="20"/>
      <c r="VWR54" s="20"/>
      <c r="VWS54" s="20"/>
      <c r="VWT54" s="20"/>
      <c r="VWU54" s="20"/>
      <c r="VWV54" s="20"/>
      <c r="VWW54" s="20"/>
      <c r="VWX54" s="20"/>
      <c r="VWY54" s="20"/>
      <c r="VWZ54" s="20"/>
      <c r="VXA54" s="20"/>
      <c r="VXB54" s="20"/>
      <c r="VXC54" s="20"/>
      <c r="VXD54" s="20"/>
      <c r="VXE54" s="20"/>
      <c r="VXF54" s="20"/>
      <c r="VXG54" s="20"/>
      <c r="VXH54" s="20"/>
      <c r="VXI54" s="20"/>
      <c r="VXJ54" s="20"/>
      <c r="VXK54" s="20"/>
      <c r="VXL54" s="20"/>
      <c r="VXM54" s="20"/>
      <c r="VXN54" s="20"/>
      <c r="VXO54" s="20"/>
      <c r="VXP54" s="20"/>
      <c r="VXQ54" s="20"/>
      <c r="VXR54" s="20"/>
      <c r="VXS54" s="20"/>
      <c r="VXT54" s="20"/>
      <c r="VXU54" s="20"/>
      <c r="VXV54" s="20"/>
      <c r="VXW54" s="20"/>
      <c r="VXX54" s="20"/>
      <c r="VXY54" s="20"/>
      <c r="VXZ54" s="20"/>
      <c r="VYA54" s="20"/>
      <c r="VYB54" s="20"/>
      <c r="VYC54" s="20"/>
      <c r="VYD54" s="20"/>
      <c r="VYE54" s="20"/>
      <c r="VYF54" s="20"/>
      <c r="VYG54" s="20"/>
      <c r="VYH54" s="20"/>
      <c r="VYI54" s="20"/>
      <c r="VYJ54" s="20"/>
      <c r="VYK54" s="20"/>
      <c r="VYL54" s="20"/>
      <c r="VYM54" s="20"/>
      <c r="VYN54" s="20"/>
      <c r="VYO54" s="20"/>
      <c r="VYP54" s="20"/>
      <c r="VYQ54" s="20"/>
      <c r="VYR54" s="20"/>
      <c r="VYS54" s="20"/>
      <c r="VYT54" s="20"/>
      <c r="VYU54" s="20"/>
      <c r="VYV54" s="20"/>
      <c r="VYW54" s="20"/>
      <c r="VYX54" s="20"/>
      <c r="VYY54" s="20"/>
      <c r="VYZ54" s="20"/>
      <c r="VZA54" s="20"/>
      <c r="VZB54" s="20"/>
      <c r="VZC54" s="20"/>
      <c r="VZD54" s="20"/>
      <c r="VZE54" s="20"/>
      <c r="VZF54" s="20"/>
      <c r="VZG54" s="20"/>
      <c r="VZH54" s="20"/>
      <c r="VZI54" s="20"/>
      <c r="VZJ54" s="20"/>
      <c r="VZK54" s="20"/>
      <c r="VZL54" s="20"/>
      <c r="VZM54" s="20"/>
      <c r="VZN54" s="20"/>
      <c r="VZO54" s="20"/>
      <c r="VZP54" s="20"/>
      <c r="VZQ54" s="20"/>
      <c r="VZR54" s="20"/>
      <c r="VZS54" s="20"/>
      <c r="VZT54" s="20"/>
      <c r="VZU54" s="20"/>
      <c r="VZV54" s="20"/>
      <c r="VZW54" s="20"/>
      <c r="VZX54" s="20"/>
      <c r="VZY54" s="20"/>
      <c r="VZZ54" s="20"/>
      <c r="WAA54" s="20"/>
      <c r="WAB54" s="20"/>
      <c r="WAC54" s="20"/>
      <c r="WAD54" s="20"/>
      <c r="WAE54" s="20"/>
      <c r="WAF54" s="20"/>
      <c r="WAG54" s="20"/>
      <c r="WAH54" s="20"/>
      <c r="WAI54" s="20"/>
      <c r="WAJ54" s="20"/>
      <c r="WAK54" s="20"/>
      <c r="WAL54" s="20"/>
      <c r="WAM54" s="20"/>
      <c r="WAN54" s="20"/>
      <c r="WAO54" s="20"/>
      <c r="WAP54" s="20"/>
      <c r="WAQ54" s="20"/>
      <c r="WAR54" s="20"/>
      <c r="WAS54" s="20"/>
      <c r="WAT54" s="20"/>
      <c r="WAU54" s="20"/>
      <c r="WAV54" s="20"/>
      <c r="WAW54" s="20"/>
      <c r="WAX54" s="20"/>
      <c r="WAY54" s="20"/>
      <c r="WAZ54" s="20"/>
      <c r="WBA54" s="20"/>
      <c r="WBB54" s="20"/>
      <c r="WBC54" s="20"/>
      <c r="WBD54" s="20"/>
      <c r="WBE54" s="20"/>
      <c r="WBF54" s="20"/>
      <c r="WBG54" s="20"/>
      <c r="WBH54" s="20"/>
      <c r="WBI54" s="20"/>
      <c r="WBJ54" s="20"/>
      <c r="WBK54" s="20"/>
      <c r="WBL54" s="20"/>
      <c r="WBM54" s="20"/>
      <c r="WBN54" s="20"/>
      <c r="WBO54" s="20"/>
      <c r="WBP54" s="20"/>
      <c r="WBQ54" s="20"/>
      <c r="WBR54" s="20"/>
      <c r="WBS54" s="20"/>
      <c r="WBT54" s="20"/>
      <c r="WBU54" s="20"/>
      <c r="WBV54" s="20"/>
      <c r="WBW54" s="20"/>
      <c r="WBX54" s="20"/>
      <c r="WBY54" s="20"/>
      <c r="WBZ54" s="20"/>
      <c r="WCA54" s="20"/>
      <c r="WCB54" s="20"/>
      <c r="WCC54" s="20"/>
      <c r="WCD54" s="20"/>
      <c r="WCE54" s="20"/>
      <c r="WCF54" s="20"/>
      <c r="WCG54" s="20"/>
      <c r="WCH54" s="20"/>
      <c r="WCI54" s="20"/>
      <c r="WCJ54" s="20"/>
      <c r="WCK54" s="20"/>
      <c r="WCL54" s="20"/>
      <c r="WCM54" s="20"/>
      <c r="WCN54" s="20"/>
      <c r="WCO54" s="20"/>
      <c r="WCP54" s="20"/>
      <c r="WCQ54" s="20"/>
      <c r="WCR54" s="20"/>
      <c r="WCS54" s="20"/>
      <c r="WCT54" s="20"/>
      <c r="WCU54" s="20"/>
      <c r="WCV54" s="20"/>
      <c r="WCW54" s="20"/>
      <c r="WCX54" s="20"/>
      <c r="WCY54" s="20"/>
      <c r="WCZ54" s="20"/>
      <c r="WDA54" s="20"/>
      <c r="WDB54" s="20"/>
      <c r="WDC54" s="20"/>
      <c r="WDD54" s="20"/>
      <c r="WDE54" s="20"/>
      <c r="WDF54" s="20"/>
      <c r="WDG54" s="20"/>
      <c r="WDH54" s="20"/>
      <c r="WDI54" s="20"/>
      <c r="WDJ54" s="20"/>
      <c r="WDK54" s="20"/>
      <c r="WDL54" s="20"/>
      <c r="WDM54" s="20"/>
      <c r="WDN54" s="20"/>
      <c r="WDO54" s="20"/>
      <c r="WDP54" s="20"/>
      <c r="WDQ54" s="20"/>
      <c r="WDR54" s="20"/>
      <c r="WDS54" s="20"/>
      <c r="WDT54" s="20"/>
      <c r="WDU54" s="20"/>
      <c r="WDV54" s="20"/>
      <c r="WDW54" s="20"/>
      <c r="WDX54" s="20"/>
      <c r="WDY54" s="20"/>
      <c r="WDZ54" s="20"/>
      <c r="WEA54" s="20"/>
      <c r="WEB54" s="20"/>
      <c r="WEC54" s="20"/>
      <c r="WED54" s="20"/>
      <c r="WEE54" s="20"/>
      <c r="WEF54" s="20"/>
      <c r="WEG54" s="20"/>
      <c r="WEH54" s="20"/>
      <c r="WEI54" s="20"/>
      <c r="WEJ54" s="20"/>
      <c r="WEK54" s="20"/>
      <c r="WEL54" s="20"/>
      <c r="WEM54" s="20"/>
      <c r="WEN54" s="20"/>
      <c r="WEO54" s="20"/>
      <c r="WEP54" s="20"/>
      <c r="WEQ54" s="20"/>
      <c r="WER54" s="20"/>
      <c r="WES54" s="20"/>
      <c r="WET54" s="20"/>
      <c r="WEU54" s="20"/>
      <c r="WEV54" s="20"/>
      <c r="WEW54" s="20"/>
      <c r="WEX54" s="20"/>
      <c r="WEY54" s="20"/>
      <c r="WEZ54" s="20"/>
      <c r="WFA54" s="20"/>
      <c r="WFB54" s="20"/>
      <c r="WFC54" s="20"/>
      <c r="WFD54" s="20"/>
      <c r="WFE54" s="20"/>
      <c r="WFF54" s="20"/>
      <c r="WFG54" s="20"/>
      <c r="WFH54" s="20"/>
      <c r="WFI54" s="20"/>
      <c r="WFJ54" s="20"/>
      <c r="WFK54" s="20"/>
      <c r="WFL54" s="20"/>
      <c r="WFM54" s="20"/>
      <c r="WFN54" s="20"/>
      <c r="WFO54" s="20"/>
      <c r="WFP54" s="20"/>
      <c r="WFQ54" s="20"/>
      <c r="WFR54" s="20"/>
      <c r="WFS54" s="20"/>
      <c r="WFT54" s="20"/>
      <c r="WFU54" s="20"/>
      <c r="WFV54" s="20"/>
      <c r="WFW54" s="20"/>
      <c r="WFX54" s="20"/>
      <c r="WFY54" s="20"/>
      <c r="WFZ54" s="20"/>
      <c r="WGA54" s="20"/>
      <c r="WGB54" s="20"/>
      <c r="WGC54" s="20"/>
      <c r="WGD54" s="20"/>
      <c r="WGE54" s="20"/>
      <c r="WGF54" s="20"/>
      <c r="WGG54" s="20"/>
      <c r="WGH54" s="20"/>
      <c r="WGI54" s="20"/>
      <c r="WGJ54" s="20"/>
      <c r="WGK54" s="20"/>
      <c r="WGL54" s="20"/>
      <c r="WGM54" s="20"/>
      <c r="WGN54" s="20"/>
      <c r="WGO54" s="20"/>
      <c r="WGP54" s="20"/>
      <c r="WGQ54" s="20"/>
      <c r="WGR54" s="20"/>
      <c r="WGS54" s="20"/>
      <c r="WGT54" s="20"/>
      <c r="WGU54" s="20"/>
      <c r="WGV54" s="20"/>
      <c r="WGW54" s="20"/>
      <c r="WGX54" s="20"/>
      <c r="WGY54" s="20"/>
      <c r="WGZ54" s="20"/>
      <c r="WHA54" s="20"/>
      <c r="WHB54" s="20"/>
      <c r="WHC54" s="20"/>
      <c r="WHD54" s="20"/>
      <c r="WHE54" s="20"/>
      <c r="WHF54" s="20"/>
      <c r="WHG54" s="20"/>
      <c r="WHH54" s="20"/>
      <c r="WHI54" s="20"/>
      <c r="WHJ54" s="20"/>
      <c r="WHK54" s="20"/>
      <c r="WHL54" s="20"/>
      <c r="WHM54" s="20"/>
      <c r="WHN54" s="20"/>
      <c r="WHO54" s="20"/>
      <c r="WHP54" s="20"/>
      <c r="WHQ54" s="20"/>
      <c r="WHR54" s="20"/>
      <c r="WHS54" s="20"/>
      <c r="WHT54" s="20"/>
      <c r="WHU54" s="20"/>
      <c r="WHV54" s="20"/>
      <c r="WHW54" s="20"/>
      <c r="WHX54" s="20"/>
      <c r="WHY54" s="20"/>
      <c r="WHZ54" s="20"/>
      <c r="WIA54" s="20"/>
      <c r="WIB54" s="20"/>
      <c r="WIC54" s="20"/>
      <c r="WID54" s="20"/>
      <c r="WIE54" s="20"/>
      <c r="WIF54" s="20"/>
      <c r="WIG54" s="20"/>
      <c r="WIH54" s="20"/>
      <c r="WII54" s="20"/>
      <c r="WIJ54" s="20"/>
      <c r="WIK54" s="20"/>
      <c r="WIL54" s="20"/>
      <c r="WIM54" s="20"/>
      <c r="WIN54" s="20"/>
      <c r="WIO54" s="20"/>
      <c r="WIP54" s="20"/>
      <c r="WIQ54" s="20"/>
      <c r="WIR54" s="20"/>
      <c r="WIS54" s="20"/>
      <c r="WIT54" s="20"/>
      <c r="WIU54" s="20"/>
      <c r="WIV54" s="20"/>
      <c r="WIW54" s="20"/>
      <c r="WIX54" s="20"/>
      <c r="WIY54" s="20"/>
      <c r="WIZ54" s="20"/>
      <c r="WJA54" s="20"/>
      <c r="WJB54" s="20"/>
      <c r="WJC54" s="20"/>
      <c r="WJD54" s="20"/>
      <c r="WJE54" s="20"/>
      <c r="WJF54" s="20"/>
      <c r="WJG54" s="20"/>
      <c r="WJH54" s="20"/>
      <c r="WJI54" s="20"/>
      <c r="WJJ54" s="20"/>
      <c r="WJK54" s="20"/>
      <c r="WJL54" s="20"/>
      <c r="WJM54" s="20"/>
      <c r="WJN54" s="20"/>
      <c r="WJO54" s="20"/>
      <c r="WJP54" s="20"/>
      <c r="WJQ54" s="20"/>
      <c r="WJR54" s="20"/>
      <c r="WJS54" s="20"/>
      <c r="WJT54" s="20"/>
      <c r="WJU54" s="20"/>
      <c r="WJV54" s="20"/>
      <c r="WJW54" s="20"/>
      <c r="WJX54" s="20"/>
      <c r="WJY54" s="20"/>
      <c r="WJZ54" s="20"/>
      <c r="WKA54" s="20"/>
      <c r="WKB54" s="20"/>
      <c r="WKC54" s="20"/>
      <c r="WKD54" s="20"/>
      <c r="WKE54" s="20"/>
      <c r="WKF54" s="20"/>
      <c r="WKG54" s="20"/>
      <c r="WKH54" s="20"/>
      <c r="WKI54" s="20"/>
      <c r="WKJ54" s="20"/>
      <c r="WKK54" s="20"/>
      <c r="WKL54" s="20"/>
      <c r="WKM54" s="20"/>
      <c r="WKN54" s="20"/>
      <c r="WKO54" s="20"/>
      <c r="WKP54" s="20"/>
      <c r="WKQ54" s="20"/>
      <c r="WKR54" s="20"/>
      <c r="WKS54" s="20"/>
      <c r="WKT54" s="20"/>
      <c r="WKU54" s="20"/>
      <c r="WKV54" s="20"/>
      <c r="WKW54" s="20"/>
      <c r="WKX54" s="20"/>
      <c r="WKY54" s="20"/>
      <c r="WKZ54" s="20"/>
      <c r="WLA54" s="20"/>
      <c r="WLB54" s="20"/>
      <c r="WLC54" s="20"/>
      <c r="WLD54" s="20"/>
      <c r="WLE54" s="20"/>
      <c r="WLF54" s="20"/>
      <c r="WLG54" s="20"/>
      <c r="WLH54" s="20"/>
      <c r="WLI54" s="20"/>
      <c r="WLJ54" s="20"/>
      <c r="WLK54" s="20"/>
      <c r="WLL54" s="20"/>
      <c r="WLM54" s="20"/>
      <c r="WLN54" s="20"/>
      <c r="WLO54" s="20"/>
      <c r="WLP54" s="20"/>
      <c r="WLQ54" s="20"/>
      <c r="WLR54" s="20"/>
      <c r="WLS54" s="20"/>
      <c r="WLT54" s="20"/>
      <c r="WLU54" s="20"/>
      <c r="WLV54" s="20"/>
      <c r="WLW54" s="20"/>
      <c r="WLX54" s="20"/>
      <c r="WLY54" s="20"/>
      <c r="WLZ54" s="20"/>
      <c r="WMA54" s="20"/>
      <c r="WMB54" s="20"/>
      <c r="WMC54" s="20"/>
      <c r="WMD54" s="20"/>
      <c r="WME54" s="20"/>
      <c r="WMF54" s="20"/>
      <c r="WMG54" s="20"/>
      <c r="WMH54" s="20"/>
      <c r="WMI54" s="20"/>
      <c r="WMJ54" s="20"/>
      <c r="WMK54" s="20"/>
      <c r="WML54" s="20"/>
      <c r="WMM54" s="20"/>
      <c r="WMN54" s="20"/>
      <c r="WMO54" s="20"/>
      <c r="WMP54" s="20"/>
      <c r="WMQ54" s="20"/>
      <c r="WMR54" s="20"/>
      <c r="WMS54" s="20"/>
      <c r="WMT54" s="20"/>
      <c r="WMU54" s="20"/>
      <c r="WMV54" s="20"/>
      <c r="WMW54" s="20"/>
      <c r="WMX54" s="20"/>
      <c r="WMY54" s="20"/>
      <c r="WMZ54" s="20"/>
      <c r="WNA54" s="20"/>
      <c r="WNB54" s="20"/>
      <c r="WNC54" s="20"/>
      <c r="WND54" s="20"/>
      <c r="WNE54" s="20"/>
      <c r="WNF54" s="20"/>
      <c r="WNG54" s="20"/>
      <c r="WNH54" s="20"/>
      <c r="WNI54" s="20"/>
      <c r="WNJ54" s="20"/>
      <c r="WNK54" s="20"/>
      <c r="WNL54" s="20"/>
      <c r="WNM54" s="20"/>
      <c r="WNN54" s="20"/>
      <c r="WNO54" s="20"/>
      <c r="WNP54" s="20"/>
      <c r="WNQ54" s="20"/>
      <c r="WNR54" s="20"/>
      <c r="WNS54" s="20"/>
      <c r="WNT54" s="20"/>
      <c r="WNU54" s="20"/>
      <c r="WNV54" s="20"/>
      <c r="WNW54" s="20"/>
      <c r="WNX54" s="20"/>
      <c r="WNY54" s="20"/>
      <c r="WNZ54" s="20"/>
      <c r="WOA54" s="20"/>
      <c r="WOB54" s="20"/>
      <c r="WOC54" s="20"/>
      <c r="WOD54" s="20"/>
      <c r="WOE54" s="20"/>
      <c r="WOF54" s="20"/>
      <c r="WOG54" s="20"/>
      <c r="WOH54" s="20"/>
      <c r="WOI54" s="20"/>
      <c r="WOJ54" s="20"/>
      <c r="WOK54" s="20"/>
      <c r="WOL54" s="20"/>
      <c r="WOM54" s="20"/>
      <c r="WON54" s="20"/>
      <c r="WOO54" s="20"/>
      <c r="WOP54" s="20"/>
      <c r="WOQ54" s="20"/>
      <c r="WOR54" s="20"/>
      <c r="WOS54" s="20"/>
      <c r="WOT54" s="20"/>
      <c r="WOU54" s="20"/>
      <c r="WOV54" s="20"/>
      <c r="WOW54" s="20"/>
      <c r="WOX54" s="20"/>
      <c r="WOY54" s="20"/>
      <c r="WOZ54" s="20"/>
      <c r="WPA54" s="20"/>
      <c r="WPB54" s="20"/>
      <c r="WPC54" s="20"/>
      <c r="WPD54" s="20"/>
      <c r="WPE54" s="20"/>
      <c r="WPF54" s="20"/>
      <c r="WPG54" s="20"/>
      <c r="WPH54" s="20"/>
      <c r="WPI54" s="20"/>
      <c r="WPJ54" s="20"/>
      <c r="WPK54" s="20"/>
      <c r="WPL54" s="20"/>
      <c r="WPM54" s="20"/>
      <c r="WPN54" s="20"/>
      <c r="WPO54" s="20"/>
      <c r="WPP54" s="20"/>
      <c r="WPQ54" s="20"/>
      <c r="WPR54" s="20"/>
      <c r="WPS54" s="20"/>
      <c r="WPT54" s="20"/>
      <c r="WPU54" s="20"/>
      <c r="WPV54" s="20"/>
      <c r="WPW54" s="20"/>
      <c r="WPX54" s="20"/>
      <c r="WPY54" s="20"/>
      <c r="WPZ54" s="20"/>
      <c r="WQA54" s="20"/>
      <c r="WQB54" s="20"/>
      <c r="WQC54" s="20"/>
      <c r="WQD54" s="20"/>
      <c r="WQE54" s="20"/>
      <c r="WQF54" s="20"/>
      <c r="WQG54" s="20"/>
      <c r="WQH54" s="20"/>
      <c r="WQI54" s="20"/>
      <c r="WQJ54" s="20"/>
      <c r="WQK54" s="20"/>
      <c r="WQL54" s="20"/>
      <c r="WQM54" s="20"/>
      <c r="WQN54" s="20"/>
      <c r="WQO54" s="20"/>
      <c r="WQP54" s="20"/>
      <c r="WQQ54" s="20"/>
      <c r="WQR54" s="20"/>
      <c r="WQS54" s="20"/>
      <c r="WQT54" s="20"/>
      <c r="WQU54" s="20"/>
      <c r="WQV54" s="20"/>
      <c r="WQW54" s="20"/>
      <c r="WQX54" s="20"/>
      <c r="WQY54" s="20"/>
      <c r="WQZ54" s="20"/>
      <c r="WRA54" s="20"/>
      <c r="WRB54" s="20"/>
      <c r="WRC54" s="20"/>
      <c r="WRD54" s="20"/>
      <c r="WRE54" s="20"/>
      <c r="WRF54" s="20"/>
      <c r="WRG54" s="20"/>
      <c r="WRH54" s="20"/>
      <c r="WRI54" s="20"/>
      <c r="WRJ54" s="20"/>
      <c r="WRK54" s="20"/>
      <c r="WRL54" s="20"/>
      <c r="WRM54" s="20"/>
      <c r="WRN54" s="20"/>
      <c r="WRO54" s="20"/>
      <c r="WRP54" s="20"/>
      <c r="WRQ54" s="20"/>
      <c r="WRR54" s="20"/>
      <c r="WRS54" s="20"/>
      <c r="WRT54" s="20"/>
      <c r="WRU54" s="20"/>
      <c r="WRV54" s="20"/>
      <c r="WRW54" s="20"/>
      <c r="WRX54" s="20"/>
      <c r="WRY54" s="20"/>
      <c r="WRZ54" s="20"/>
      <c r="WSA54" s="20"/>
      <c r="WSB54" s="20"/>
      <c r="WSC54" s="20"/>
      <c r="WSD54" s="20"/>
      <c r="WSE54" s="20"/>
      <c r="WSF54" s="20"/>
      <c r="WSG54" s="20"/>
      <c r="WSH54" s="20"/>
      <c r="WSI54" s="20"/>
      <c r="WSJ54" s="20"/>
      <c r="WSK54" s="20"/>
      <c r="WSL54" s="20"/>
      <c r="WSM54" s="20"/>
      <c r="WSN54" s="20"/>
      <c r="WSO54" s="20"/>
      <c r="WSP54" s="20"/>
      <c r="WSQ54" s="20"/>
      <c r="WSR54" s="20"/>
      <c r="WSS54" s="20"/>
      <c r="WST54" s="20"/>
      <c r="WSU54" s="20"/>
      <c r="WSV54" s="20"/>
      <c r="WSW54" s="20"/>
      <c r="WSX54" s="20"/>
      <c r="WSY54" s="20"/>
      <c r="WSZ54" s="20"/>
      <c r="WTA54" s="20"/>
      <c r="WTB54" s="20"/>
      <c r="WTC54" s="20"/>
      <c r="WTD54" s="20"/>
      <c r="WTE54" s="20"/>
      <c r="WTF54" s="20"/>
      <c r="WTG54" s="20"/>
      <c r="WTH54" s="20"/>
      <c r="WTI54" s="20"/>
      <c r="WTJ54" s="20"/>
      <c r="WTK54" s="20"/>
      <c r="WTL54" s="20"/>
      <c r="WTM54" s="20"/>
      <c r="WTN54" s="20"/>
      <c r="WTO54" s="20"/>
      <c r="WTP54" s="20"/>
      <c r="WTQ54" s="20"/>
      <c r="WTR54" s="20"/>
      <c r="WTS54" s="20"/>
      <c r="WTT54" s="20"/>
      <c r="WTU54" s="20"/>
      <c r="WTV54" s="20"/>
      <c r="WTW54" s="20"/>
      <c r="WTX54" s="20"/>
      <c r="WTY54" s="20"/>
      <c r="WTZ54" s="20"/>
      <c r="WUA54" s="20"/>
      <c r="WUB54" s="20"/>
      <c r="WUC54" s="20"/>
      <c r="WUD54" s="20"/>
      <c r="WUE54" s="20"/>
      <c r="WUF54" s="20"/>
      <c r="WUG54" s="20"/>
      <c r="WUH54" s="20"/>
      <c r="WUI54" s="20"/>
      <c r="WUJ54" s="20"/>
      <c r="WUK54" s="20"/>
      <c r="WUL54" s="20"/>
      <c r="WUM54" s="20"/>
      <c r="WUN54" s="20"/>
      <c r="WUO54" s="20"/>
      <c r="WUP54" s="20"/>
      <c r="WUQ54" s="20"/>
      <c r="WUR54" s="20"/>
      <c r="WUS54" s="20"/>
      <c r="WUT54" s="20"/>
      <c r="WUU54" s="20"/>
      <c r="WUV54" s="20"/>
      <c r="WUW54" s="20"/>
      <c r="WUX54" s="20"/>
      <c r="WUY54" s="20"/>
      <c r="WUZ54" s="20"/>
      <c r="WVA54" s="20"/>
      <c r="WVB54" s="20"/>
      <c r="WVC54" s="20"/>
      <c r="WVD54" s="20"/>
      <c r="WVE54" s="20"/>
      <c r="WVF54" s="20"/>
      <c r="WVG54" s="20"/>
      <c r="WVH54" s="20"/>
      <c r="WVI54" s="20"/>
      <c r="WVJ54" s="20"/>
      <c r="WVK54" s="20"/>
      <c r="WVL54" s="20"/>
      <c r="WVM54" s="20"/>
      <c r="WVN54" s="20"/>
      <c r="WVO54" s="20"/>
      <c r="WVP54" s="20"/>
      <c r="WVQ54" s="20"/>
      <c r="WVR54" s="20"/>
      <c r="WVS54" s="20"/>
      <c r="WVT54" s="20"/>
      <c r="WVU54" s="20"/>
      <c r="WVV54" s="20"/>
      <c r="WVW54" s="20"/>
      <c r="WVX54" s="20"/>
      <c r="WVY54" s="20"/>
      <c r="WVZ54" s="20"/>
      <c r="WWA54" s="20"/>
      <c r="WWB54" s="20"/>
      <c r="WWC54" s="20"/>
      <c r="WWD54" s="20"/>
      <c r="WWE54" s="20"/>
      <c r="WWF54" s="20"/>
      <c r="WWG54" s="20"/>
      <c r="WWH54" s="20"/>
      <c r="WWI54" s="20"/>
      <c r="WWJ54" s="20"/>
      <c r="WWK54" s="20"/>
      <c r="WWL54" s="20"/>
      <c r="WWM54" s="20"/>
      <c r="WWN54" s="20"/>
      <c r="WWO54" s="20"/>
      <c r="WWP54" s="20"/>
      <c r="WWQ54" s="20"/>
      <c r="WWR54" s="20"/>
      <c r="WWS54" s="20"/>
      <c r="WWT54" s="20"/>
      <c r="WWU54" s="20"/>
      <c r="WWV54" s="20"/>
      <c r="WWW54" s="20"/>
      <c r="WWX54" s="20"/>
      <c r="WWY54" s="20"/>
      <c r="WWZ54" s="20"/>
      <c r="WXA54" s="20"/>
      <c r="WXB54" s="20"/>
      <c r="WXC54" s="20"/>
      <c r="WXD54" s="20"/>
      <c r="WXE54" s="20"/>
      <c r="WXF54" s="20"/>
      <c r="WXG54" s="20"/>
      <c r="WXH54" s="20"/>
      <c r="WXI54" s="20"/>
      <c r="WXJ54" s="20"/>
      <c r="WXK54" s="20"/>
      <c r="WXL54" s="20"/>
      <c r="WXM54" s="20"/>
      <c r="WXN54" s="20"/>
      <c r="WXO54" s="20"/>
      <c r="WXP54" s="20"/>
      <c r="WXQ54" s="20"/>
      <c r="WXR54" s="20"/>
      <c r="WXS54" s="20"/>
      <c r="WXT54" s="20"/>
      <c r="WXU54" s="20"/>
      <c r="WXV54" s="20"/>
      <c r="WXW54" s="20"/>
      <c r="WXX54" s="20"/>
      <c r="WXY54" s="20"/>
      <c r="WXZ54" s="20"/>
      <c r="WYA54" s="20"/>
      <c r="WYB54" s="20"/>
      <c r="WYC54" s="20"/>
      <c r="WYD54" s="20"/>
      <c r="WYE54" s="20"/>
      <c r="WYF54" s="20"/>
      <c r="WYG54" s="20"/>
      <c r="WYH54" s="20"/>
      <c r="WYI54" s="20"/>
      <c r="WYJ54" s="20"/>
      <c r="WYK54" s="20"/>
      <c r="WYL54" s="20"/>
      <c r="WYM54" s="20"/>
      <c r="WYN54" s="20"/>
      <c r="WYO54" s="20"/>
      <c r="WYP54" s="20"/>
      <c r="WYQ54" s="20"/>
      <c r="WYR54" s="20"/>
      <c r="WYS54" s="20"/>
      <c r="WYT54" s="20"/>
      <c r="WYU54" s="20"/>
      <c r="WYV54" s="20"/>
      <c r="WYW54" s="20"/>
      <c r="WYX54" s="20"/>
      <c r="WYY54" s="20"/>
      <c r="WYZ54" s="20"/>
      <c r="WZA54" s="20"/>
      <c r="WZB54" s="20"/>
      <c r="WZC54" s="20"/>
      <c r="WZD54" s="20"/>
      <c r="WZE54" s="20"/>
      <c r="WZF54" s="20"/>
      <c r="WZG54" s="20"/>
      <c r="WZH54" s="20"/>
      <c r="WZI54" s="20"/>
      <c r="WZJ54" s="20"/>
      <c r="WZK54" s="20"/>
      <c r="WZL54" s="20"/>
      <c r="WZM54" s="20"/>
      <c r="WZN54" s="20"/>
      <c r="WZO54" s="20"/>
      <c r="WZP54" s="20"/>
      <c r="WZQ54" s="20"/>
      <c r="WZR54" s="20"/>
      <c r="WZS54" s="20"/>
      <c r="WZT54" s="20"/>
      <c r="WZU54" s="20"/>
      <c r="WZV54" s="20"/>
      <c r="WZW54" s="20"/>
      <c r="WZX54" s="20"/>
      <c r="WZY54" s="20"/>
      <c r="WZZ54" s="20"/>
      <c r="XAA54" s="20"/>
      <c r="XAB54" s="20"/>
      <c r="XAC54" s="20"/>
      <c r="XAD54" s="20"/>
      <c r="XAE54" s="20"/>
      <c r="XAF54" s="20"/>
      <c r="XAG54" s="20"/>
      <c r="XAH54" s="20"/>
      <c r="XAI54" s="20"/>
      <c r="XAJ54" s="20"/>
      <c r="XAK54" s="20"/>
      <c r="XAL54" s="20"/>
      <c r="XAM54" s="20"/>
      <c r="XAN54" s="20"/>
      <c r="XAO54" s="20"/>
      <c r="XAP54" s="20"/>
      <c r="XAQ54" s="20"/>
      <c r="XAR54" s="20"/>
      <c r="XAS54" s="20"/>
      <c r="XAT54" s="20"/>
      <c r="XAU54" s="20"/>
      <c r="XAV54" s="20"/>
      <c r="XAW54" s="20"/>
      <c r="XAX54" s="20"/>
      <c r="XAY54" s="20"/>
      <c r="XAZ54" s="20"/>
      <c r="XBA54" s="20"/>
      <c r="XBB54" s="20"/>
      <c r="XBC54" s="20"/>
      <c r="XBD54" s="20"/>
      <c r="XBE54" s="20"/>
      <c r="XBF54" s="20"/>
      <c r="XBG54" s="20"/>
      <c r="XBH54" s="20"/>
      <c r="XBI54" s="20"/>
      <c r="XBJ54" s="20"/>
      <c r="XBK54" s="20"/>
      <c r="XBL54" s="20"/>
      <c r="XBM54" s="20"/>
      <c r="XBN54" s="20"/>
      <c r="XBO54" s="20"/>
      <c r="XBP54" s="20"/>
      <c r="XBQ54" s="20"/>
      <c r="XBR54" s="20"/>
      <c r="XBS54" s="20"/>
      <c r="XBT54" s="20"/>
      <c r="XBU54" s="20"/>
      <c r="XBV54" s="20"/>
      <c r="XBW54" s="20"/>
      <c r="XBX54" s="20"/>
      <c r="XBY54" s="20"/>
      <c r="XBZ54" s="20"/>
      <c r="XCA54" s="20"/>
      <c r="XCB54" s="20"/>
      <c r="XCC54" s="20"/>
      <c r="XCD54" s="20"/>
      <c r="XCE54" s="20"/>
      <c r="XCF54" s="20"/>
      <c r="XCG54" s="20"/>
      <c r="XCH54" s="20"/>
      <c r="XCI54" s="20"/>
      <c r="XCJ54" s="20"/>
      <c r="XCK54" s="20"/>
      <c r="XCL54" s="20"/>
      <c r="XCM54" s="20"/>
      <c r="XCN54" s="20"/>
      <c r="XCO54" s="20"/>
      <c r="XCP54" s="20"/>
      <c r="XCQ54" s="20"/>
      <c r="XCR54" s="20"/>
      <c r="XCS54" s="20"/>
      <c r="XCT54" s="20"/>
      <c r="XCU54" s="20"/>
      <c r="XCV54" s="20"/>
      <c r="XCW54" s="20"/>
      <c r="XCX54" s="20"/>
      <c r="XCY54" s="20"/>
      <c r="XCZ54" s="20"/>
      <c r="XDA54" s="20"/>
      <c r="XDB54" s="20"/>
      <c r="XDC54" s="20"/>
      <c r="XDD54" s="20"/>
      <c r="XDE54" s="20"/>
      <c r="XDF54" s="20"/>
      <c r="XDG54" s="20"/>
      <c r="XDH54" s="20"/>
      <c r="XDI54" s="20"/>
      <c r="XDJ54" s="20"/>
      <c r="XDK54" s="20"/>
      <c r="XDL54" s="20"/>
      <c r="XDM54" s="20"/>
      <c r="XDN54" s="20"/>
      <c r="XDO54" s="20"/>
      <c r="XDP54" s="20"/>
      <c r="XDQ54" s="20"/>
      <c r="XDR54" s="20"/>
      <c r="XDS54" s="20"/>
      <c r="XDT54" s="20"/>
      <c r="XDU54" s="20"/>
      <c r="XDV54" s="20"/>
      <c r="XDW54" s="20"/>
      <c r="XDX54" s="20"/>
      <c r="XDY54" s="20"/>
      <c r="XDZ54" s="20"/>
      <c r="XEA54" s="20"/>
      <c r="XEB54" s="20"/>
      <c r="XEC54" s="20"/>
      <c r="XED54" s="20"/>
      <c r="XEE54" s="20"/>
      <c r="XEF54" s="20"/>
      <c r="XEG54" s="20"/>
      <c r="XEH54" s="20"/>
      <c r="XEI54" s="20"/>
      <c r="XEJ54" s="20"/>
      <c r="XEK54" s="20"/>
      <c r="XEL54" s="20"/>
      <c r="XEM54" s="20"/>
      <c r="XEN54" s="20"/>
      <c r="XEO54" s="20"/>
      <c r="XEP54" s="20"/>
      <c r="XEQ54" s="20"/>
      <c r="XER54" s="20"/>
      <c r="XES54" s="20"/>
      <c r="XET54" s="20"/>
      <c r="XEU54" s="20"/>
      <c r="XEV54" s="20"/>
      <c r="XEW54" s="20"/>
      <c r="XEX54" s="20"/>
      <c r="XEY54" s="20"/>
      <c r="XEZ54" s="20"/>
      <c r="XFA54" s="20"/>
      <c r="XFB54" s="20"/>
    </row>
    <row r="55" spans="1:16382" s="283" customFormat="1" ht="15.9" customHeight="1">
      <c r="A55" s="20"/>
      <c r="B55" s="21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  <c r="PYY55" s="20"/>
      <c r="PYZ55" s="20"/>
      <c r="PZA55" s="20"/>
      <c r="PZB55" s="20"/>
      <c r="PZC55" s="20"/>
      <c r="PZD55" s="20"/>
      <c r="PZE55" s="20"/>
      <c r="PZF55" s="20"/>
      <c r="PZG55" s="20"/>
      <c r="PZH55" s="20"/>
      <c r="PZI55" s="20"/>
      <c r="PZJ55" s="20"/>
      <c r="PZK55" s="20"/>
      <c r="PZL55" s="20"/>
      <c r="PZM55" s="20"/>
      <c r="PZN55" s="20"/>
      <c r="PZO55" s="20"/>
      <c r="PZP55" s="20"/>
      <c r="PZQ55" s="20"/>
      <c r="PZR55" s="20"/>
      <c r="PZS55" s="20"/>
      <c r="PZT55" s="20"/>
      <c r="PZU55" s="20"/>
      <c r="PZV55" s="20"/>
      <c r="PZW55" s="20"/>
      <c r="PZX55" s="20"/>
      <c r="PZY55" s="20"/>
      <c r="PZZ55" s="20"/>
      <c r="QAA55" s="20"/>
      <c r="QAB55" s="20"/>
      <c r="QAC55" s="20"/>
      <c r="QAD55" s="20"/>
      <c r="QAE55" s="20"/>
      <c r="QAF55" s="20"/>
      <c r="QAG55" s="20"/>
      <c r="QAH55" s="20"/>
      <c r="QAI55" s="20"/>
      <c r="QAJ55" s="20"/>
      <c r="QAK55" s="20"/>
      <c r="QAL55" s="20"/>
      <c r="QAM55" s="20"/>
      <c r="QAN55" s="20"/>
      <c r="QAO55" s="20"/>
      <c r="QAP55" s="20"/>
      <c r="QAQ55" s="20"/>
      <c r="QAR55" s="20"/>
      <c r="QAS55" s="20"/>
      <c r="QAT55" s="20"/>
      <c r="QAU55" s="20"/>
      <c r="QAV55" s="20"/>
      <c r="QAW55" s="20"/>
      <c r="QAX55" s="20"/>
      <c r="QAY55" s="20"/>
      <c r="QAZ55" s="20"/>
      <c r="QBA55" s="20"/>
      <c r="QBB55" s="20"/>
      <c r="QBC55" s="20"/>
      <c r="QBD55" s="20"/>
      <c r="QBE55" s="20"/>
      <c r="QBF55" s="20"/>
      <c r="QBG55" s="20"/>
      <c r="QBH55" s="20"/>
      <c r="QBI55" s="20"/>
      <c r="QBJ55" s="20"/>
      <c r="QBK55" s="20"/>
      <c r="QBL55" s="20"/>
      <c r="QBM55" s="20"/>
      <c r="QBN55" s="20"/>
      <c r="QBO55" s="20"/>
      <c r="QBP55" s="20"/>
      <c r="QBQ55" s="20"/>
      <c r="QBR55" s="20"/>
      <c r="QBS55" s="20"/>
      <c r="QBT55" s="20"/>
      <c r="QBU55" s="20"/>
      <c r="QBV55" s="20"/>
      <c r="QBW55" s="20"/>
      <c r="QBX55" s="20"/>
      <c r="QBY55" s="20"/>
      <c r="QBZ55" s="20"/>
      <c r="QCA55" s="20"/>
      <c r="QCB55" s="20"/>
      <c r="QCC55" s="20"/>
      <c r="QCD55" s="20"/>
      <c r="QCE55" s="20"/>
      <c r="QCF55" s="20"/>
      <c r="QCG55" s="20"/>
      <c r="QCH55" s="20"/>
      <c r="QCI55" s="20"/>
      <c r="QCJ55" s="20"/>
      <c r="QCK55" s="20"/>
      <c r="QCL55" s="20"/>
      <c r="QCM55" s="20"/>
      <c r="QCN55" s="20"/>
      <c r="QCO55" s="20"/>
      <c r="QCP55" s="20"/>
      <c r="QCQ55" s="20"/>
      <c r="QCR55" s="20"/>
      <c r="QCS55" s="20"/>
      <c r="QCT55" s="20"/>
      <c r="QCU55" s="20"/>
      <c r="QCV55" s="20"/>
      <c r="QCW55" s="20"/>
      <c r="QCX55" s="20"/>
      <c r="QCY55" s="20"/>
      <c r="QCZ55" s="20"/>
      <c r="QDA55" s="20"/>
      <c r="QDB55" s="20"/>
      <c r="QDC55" s="20"/>
      <c r="QDD55" s="20"/>
      <c r="QDE55" s="20"/>
      <c r="QDF55" s="20"/>
      <c r="QDG55" s="20"/>
      <c r="QDH55" s="20"/>
      <c r="QDI55" s="20"/>
      <c r="QDJ55" s="20"/>
      <c r="QDK55" s="20"/>
      <c r="QDL55" s="20"/>
      <c r="QDM55" s="20"/>
      <c r="QDN55" s="20"/>
      <c r="QDO55" s="20"/>
      <c r="QDP55" s="20"/>
      <c r="QDQ55" s="20"/>
      <c r="QDR55" s="20"/>
      <c r="QDS55" s="20"/>
      <c r="QDT55" s="20"/>
      <c r="QDU55" s="20"/>
      <c r="QDV55" s="20"/>
      <c r="QDW55" s="20"/>
      <c r="QDX55" s="20"/>
      <c r="QDY55" s="20"/>
      <c r="QDZ55" s="20"/>
      <c r="QEA55" s="20"/>
      <c r="QEB55" s="20"/>
      <c r="QEC55" s="20"/>
      <c r="QED55" s="20"/>
      <c r="QEE55" s="20"/>
      <c r="QEF55" s="20"/>
      <c r="QEG55" s="20"/>
      <c r="QEH55" s="20"/>
      <c r="QEI55" s="20"/>
      <c r="QEJ55" s="20"/>
      <c r="QEK55" s="20"/>
      <c r="QEL55" s="20"/>
      <c r="QEM55" s="20"/>
      <c r="QEN55" s="20"/>
      <c r="QEO55" s="20"/>
      <c r="QEP55" s="20"/>
      <c r="QEQ55" s="20"/>
      <c r="QER55" s="20"/>
      <c r="QES55" s="20"/>
      <c r="QET55" s="20"/>
      <c r="QEU55" s="20"/>
      <c r="QEV55" s="20"/>
      <c r="QEW55" s="20"/>
      <c r="QEX55" s="20"/>
      <c r="QEY55" s="20"/>
      <c r="QEZ55" s="20"/>
      <c r="QFA55" s="20"/>
      <c r="QFB55" s="20"/>
      <c r="QFC55" s="20"/>
      <c r="QFD55" s="20"/>
      <c r="QFE55" s="20"/>
      <c r="QFF55" s="20"/>
      <c r="QFG55" s="20"/>
      <c r="QFH55" s="20"/>
      <c r="QFI55" s="20"/>
      <c r="QFJ55" s="20"/>
      <c r="QFK55" s="20"/>
      <c r="QFL55" s="20"/>
      <c r="QFM55" s="20"/>
      <c r="QFN55" s="20"/>
      <c r="QFO55" s="20"/>
      <c r="QFP55" s="20"/>
      <c r="QFQ55" s="20"/>
      <c r="QFR55" s="20"/>
      <c r="QFS55" s="20"/>
      <c r="QFT55" s="20"/>
      <c r="QFU55" s="20"/>
      <c r="QFV55" s="20"/>
      <c r="QFW55" s="20"/>
      <c r="QFX55" s="20"/>
      <c r="QFY55" s="20"/>
      <c r="QFZ55" s="20"/>
      <c r="QGA55" s="20"/>
      <c r="QGB55" s="20"/>
      <c r="QGC55" s="20"/>
      <c r="QGD55" s="20"/>
      <c r="QGE55" s="20"/>
      <c r="QGF55" s="20"/>
      <c r="QGG55" s="20"/>
      <c r="QGH55" s="20"/>
      <c r="QGI55" s="20"/>
      <c r="QGJ55" s="20"/>
      <c r="QGK55" s="20"/>
      <c r="QGL55" s="20"/>
      <c r="QGM55" s="20"/>
      <c r="QGN55" s="20"/>
      <c r="QGO55" s="20"/>
      <c r="QGP55" s="20"/>
      <c r="QGQ55" s="20"/>
      <c r="QGR55" s="20"/>
      <c r="QGS55" s="20"/>
      <c r="QGT55" s="20"/>
      <c r="QGU55" s="20"/>
      <c r="QGV55" s="20"/>
      <c r="QGW55" s="20"/>
      <c r="QGX55" s="20"/>
      <c r="QGY55" s="20"/>
      <c r="QGZ55" s="20"/>
      <c r="QHA55" s="20"/>
      <c r="QHB55" s="20"/>
      <c r="QHC55" s="20"/>
      <c r="QHD55" s="20"/>
      <c r="QHE55" s="20"/>
      <c r="QHF55" s="20"/>
      <c r="QHG55" s="20"/>
      <c r="QHH55" s="20"/>
      <c r="QHI55" s="20"/>
      <c r="QHJ55" s="20"/>
      <c r="QHK55" s="20"/>
      <c r="QHL55" s="20"/>
      <c r="QHM55" s="20"/>
      <c r="QHN55" s="20"/>
      <c r="QHO55" s="20"/>
      <c r="QHP55" s="20"/>
      <c r="QHQ55" s="20"/>
      <c r="QHR55" s="20"/>
      <c r="QHS55" s="20"/>
      <c r="QHT55" s="20"/>
      <c r="QHU55" s="20"/>
      <c r="QHV55" s="20"/>
      <c r="QHW55" s="20"/>
      <c r="QHX55" s="20"/>
      <c r="QHY55" s="20"/>
      <c r="QHZ55" s="20"/>
      <c r="QIA55" s="20"/>
      <c r="QIB55" s="20"/>
      <c r="QIC55" s="20"/>
      <c r="QID55" s="20"/>
      <c r="QIE55" s="20"/>
      <c r="QIF55" s="20"/>
      <c r="QIG55" s="20"/>
      <c r="QIH55" s="20"/>
      <c r="QII55" s="20"/>
      <c r="QIJ55" s="20"/>
      <c r="QIK55" s="20"/>
      <c r="QIL55" s="20"/>
      <c r="QIM55" s="20"/>
      <c r="QIN55" s="20"/>
      <c r="QIO55" s="20"/>
      <c r="QIP55" s="20"/>
      <c r="QIQ55" s="20"/>
      <c r="QIR55" s="20"/>
      <c r="QIS55" s="20"/>
      <c r="QIT55" s="20"/>
      <c r="QIU55" s="20"/>
      <c r="QIV55" s="20"/>
      <c r="QIW55" s="20"/>
      <c r="QIX55" s="20"/>
      <c r="QIY55" s="20"/>
      <c r="QIZ55" s="20"/>
      <c r="QJA55" s="20"/>
      <c r="QJB55" s="20"/>
      <c r="QJC55" s="20"/>
      <c r="QJD55" s="20"/>
      <c r="QJE55" s="20"/>
      <c r="QJF55" s="20"/>
      <c r="QJG55" s="20"/>
      <c r="QJH55" s="20"/>
      <c r="QJI55" s="20"/>
      <c r="QJJ55" s="20"/>
      <c r="QJK55" s="20"/>
      <c r="QJL55" s="20"/>
      <c r="QJM55" s="20"/>
      <c r="QJN55" s="20"/>
      <c r="QJO55" s="20"/>
      <c r="QJP55" s="20"/>
      <c r="QJQ55" s="20"/>
      <c r="QJR55" s="20"/>
      <c r="QJS55" s="20"/>
      <c r="QJT55" s="20"/>
      <c r="QJU55" s="20"/>
      <c r="QJV55" s="20"/>
      <c r="QJW55" s="20"/>
      <c r="QJX55" s="20"/>
      <c r="QJY55" s="20"/>
      <c r="QJZ55" s="20"/>
      <c r="QKA55" s="20"/>
      <c r="QKB55" s="20"/>
      <c r="QKC55" s="20"/>
      <c r="QKD55" s="20"/>
      <c r="QKE55" s="20"/>
      <c r="QKF55" s="20"/>
      <c r="QKG55" s="20"/>
      <c r="QKH55" s="20"/>
      <c r="QKI55" s="20"/>
      <c r="QKJ55" s="20"/>
      <c r="QKK55" s="20"/>
      <c r="QKL55" s="20"/>
      <c r="QKM55" s="20"/>
      <c r="QKN55" s="20"/>
      <c r="QKO55" s="20"/>
      <c r="QKP55" s="20"/>
      <c r="QKQ55" s="20"/>
      <c r="QKR55" s="20"/>
      <c r="QKS55" s="20"/>
      <c r="QKT55" s="20"/>
      <c r="QKU55" s="20"/>
      <c r="QKV55" s="20"/>
      <c r="QKW55" s="20"/>
      <c r="QKX55" s="20"/>
      <c r="QKY55" s="20"/>
      <c r="QKZ55" s="20"/>
      <c r="QLA55" s="20"/>
      <c r="QLB55" s="20"/>
      <c r="QLC55" s="20"/>
      <c r="QLD55" s="20"/>
      <c r="QLE55" s="20"/>
      <c r="QLF55" s="20"/>
      <c r="QLG55" s="20"/>
      <c r="QLH55" s="20"/>
      <c r="QLI55" s="20"/>
      <c r="QLJ55" s="20"/>
      <c r="QLK55" s="20"/>
      <c r="QLL55" s="20"/>
      <c r="QLM55" s="20"/>
      <c r="QLN55" s="20"/>
      <c r="QLO55" s="20"/>
      <c r="QLP55" s="20"/>
      <c r="QLQ55" s="20"/>
      <c r="QLR55" s="20"/>
      <c r="QLS55" s="20"/>
      <c r="QLT55" s="20"/>
      <c r="QLU55" s="20"/>
      <c r="QLV55" s="20"/>
      <c r="QLW55" s="20"/>
      <c r="QLX55" s="20"/>
      <c r="QLY55" s="20"/>
      <c r="QLZ55" s="20"/>
      <c r="QMA55" s="20"/>
      <c r="QMB55" s="20"/>
      <c r="QMC55" s="20"/>
      <c r="QMD55" s="20"/>
      <c r="QME55" s="20"/>
      <c r="QMF55" s="20"/>
      <c r="QMG55" s="20"/>
      <c r="QMH55" s="20"/>
      <c r="QMI55" s="20"/>
      <c r="QMJ55" s="20"/>
      <c r="QMK55" s="20"/>
      <c r="QML55" s="20"/>
      <c r="QMM55" s="20"/>
      <c r="QMN55" s="20"/>
      <c r="QMO55" s="20"/>
      <c r="QMP55" s="20"/>
      <c r="QMQ55" s="20"/>
      <c r="QMR55" s="20"/>
      <c r="QMS55" s="20"/>
      <c r="QMT55" s="20"/>
      <c r="QMU55" s="20"/>
      <c r="QMV55" s="20"/>
      <c r="QMW55" s="20"/>
      <c r="QMX55" s="20"/>
      <c r="QMY55" s="20"/>
      <c r="QMZ55" s="20"/>
      <c r="QNA55" s="20"/>
      <c r="QNB55" s="20"/>
      <c r="QNC55" s="20"/>
      <c r="QND55" s="20"/>
      <c r="QNE55" s="20"/>
      <c r="QNF55" s="20"/>
      <c r="QNG55" s="20"/>
      <c r="QNH55" s="20"/>
      <c r="QNI55" s="20"/>
      <c r="QNJ55" s="20"/>
      <c r="QNK55" s="20"/>
      <c r="QNL55" s="20"/>
      <c r="QNM55" s="20"/>
      <c r="QNN55" s="20"/>
      <c r="QNO55" s="20"/>
      <c r="QNP55" s="20"/>
      <c r="QNQ55" s="20"/>
      <c r="QNR55" s="20"/>
      <c r="QNS55" s="20"/>
      <c r="QNT55" s="20"/>
      <c r="QNU55" s="20"/>
      <c r="QNV55" s="20"/>
      <c r="QNW55" s="20"/>
      <c r="QNX55" s="20"/>
      <c r="QNY55" s="20"/>
      <c r="QNZ55" s="20"/>
      <c r="QOA55" s="20"/>
      <c r="QOB55" s="20"/>
      <c r="QOC55" s="20"/>
      <c r="QOD55" s="20"/>
      <c r="QOE55" s="20"/>
      <c r="QOF55" s="20"/>
      <c r="QOG55" s="20"/>
      <c r="QOH55" s="20"/>
      <c r="QOI55" s="20"/>
      <c r="QOJ55" s="20"/>
      <c r="QOK55" s="20"/>
      <c r="QOL55" s="20"/>
      <c r="QOM55" s="20"/>
      <c r="QON55" s="20"/>
      <c r="QOO55" s="20"/>
      <c r="QOP55" s="20"/>
      <c r="QOQ55" s="20"/>
      <c r="QOR55" s="20"/>
      <c r="QOS55" s="20"/>
      <c r="QOT55" s="20"/>
      <c r="QOU55" s="20"/>
      <c r="QOV55" s="20"/>
      <c r="QOW55" s="20"/>
      <c r="QOX55" s="20"/>
      <c r="QOY55" s="20"/>
      <c r="QOZ55" s="20"/>
      <c r="QPA55" s="20"/>
      <c r="QPB55" s="20"/>
      <c r="QPC55" s="20"/>
      <c r="QPD55" s="20"/>
      <c r="QPE55" s="20"/>
      <c r="QPF55" s="20"/>
      <c r="QPG55" s="20"/>
      <c r="QPH55" s="20"/>
      <c r="QPI55" s="20"/>
      <c r="QPJ55" s="20"/>
      <c r="QPK55" s="20"/>
      <c r="QPL55" s="20"/>
      <c r="QPM55" s="20"/>
      <c r="QPN55" s="20"/>
      <c r="QPO55" s="20"/>
      <c r="QPP55" s="20"/>
      <c r="QPQ55" s="20"/>
      <c r="QPR55" s="20"/>
      <c r="QPS55" s="20"/>
      <c r="QPT55" s="20"/>
      <c r="QPU55" s="20"/>
      <c r="QPV55" s="20"/>
      <c r="QPW55" s="20"/>
      <c r="QPX55" s="20"/>
      <c r="QPY55" s="20"/>
      <c r="QPZ55" s="20"/>
      <c r="QQA55" s="20"/>
      <c r="QQB55" s="20"/>
      <c r="QQC55" s="20"/>
      <c r="QQD55" s="20"/>
      <c r="QQE55" s="20"/>
      <c r="QQF55" s="20"/>
      <c r="QQG55" s="20"/>
      <c r="QQH55" s="20"/>
      <c r="QQI55" s="20"/>
      <c r="QQJ55" s="20"/>
      <c r="QQK55" s="20"/>
      <c r="QQL55" s="20"/>
      <c r="QQM55" s="20"/>
      <c r="QQN55" s="20"/>
      <c r="QQO55" s="20"/>
      <c r="QQP55" s="20"/>
      <c r="QQQ55" s="20"/>
      <c r="QQR55" s="20"/>
      <c r="QQS55" s="20"/>
      <c r="QQT55" s="20"/>
      <c r="QQU55" s="20"/>
      <c r="QQV55" s="20"/>
      <c r="QQW55" s="20"/>
      <c r="QQX55" s="20"/>
      <c r="QQY55" s="20"/>
      <c r="QQZ55" s="20"/>
      <c r="QRA55" s="20"/>
      <c r="QRB55" s="20"/>
      <c r="QRC55" s="20"/>
      <c r="QRD55" s="20"/>
      <c r="QRE55" s="20"/>
      <c r="QRF55" s="20"/>
      <c r="QRG55" s="20"/>
      <c r="QRH55" s="20"/>
      <c r="QRI55" s="20"/>
      <c r="QRJ55" s="20"/>
      <c r="QRK55" s="20"/>
      <c r="QRL55" s="20"/>
      <c r="QRM55" s="20"/>
      <c r="QRN55" s="20"/>
      <c r="QRO55" s="20"/>
      <c r="QRP55" s="20"/>
      <c r="QRQ55" s="20"/>
      <c r="QRR55" s="20"/>
      <c r="QRS55" s="20"/>
      <c r="QRT55" s="20"/>
      <c r="QRU55" s="20"/>
      <c r="QRV55" s="20"/>
      <c r="QRW55" s="20"/>
      <c r="QRX55" s="20"/>
      <c r="QRY55" s="20"/>
      <c r="QRZ55" s="20"/>
      <c r="QSA55" s="20"/>
      <c r="QSB55" s="20"/>
      <c r="QSC55" s="20"/>
      <c r="QSD55" s="20"/>
      <c r="QSE55" s="20"/>
      <c r="QSF55" s="20"/>
      <c r="QSG55" s="20"/>
      <c r="QSH55" s="20"/>
      <c r="QSI55" s="20"/>
      <c r="QSJ55" s="20"/>
      <c r="QSK55" s="20"/>
      <c r="QSL55" s="20"/>
      <c r="QSM55" s="20"/>
      <c r="QSN55" s="20"/>
      <c r="QSO55" s="20"/>
      <c r="QSP55" s="20"/>
      <c r="QSQ55" s="20"/>
      <c r="QSR55" s="20"/>
      <c r="QSS55" s="20"/>
      <c r="QST55" s="20"/>
      <c r="QSU55" s="20"/>
      <c r="QSV55" s="20"/>
      <c r="QSW55" s="20"/>
      <c r="QSX55" s="20"/>
      <c r="QSY55" s="20"/>
      <c r="QSZ55" s="20"/>
      <c r="QTA55" s="20"/>
      <c r="QTB55" s="20"/>
      <c r="QTC55" s="20"/>
      <c r="QTD55" s="20"/>
      <c r="QTE55" s="20"/>
      <c r="QTF55" s="20"/>
      <c r="QTG55" s="20"/>
      <c r="QTH55" s="20"/>
      <c r="QTI55" s="20"/>
      <c r="QTJ55" s="20"/>
      <c r="QTK55" s="20"/>
      <c r="QTL55" s="20"/>
      <c r="QTM55" s="20"/>
      <c r="QTN55" s="20"/>
      <c r="QTO55" s="20"/>
      <c r="QTP55" s="20"/>
      <c r="QTQ55" s="20"/>
      <c r="QTR55" s="20"/>
      <c r="QTS55" s="20"/>
      <c r="QTT55" s="20"/>
      <c r="QTU55" s="20"/>
      <c r="QTV55" s="20"/>
      <c r="QTW55" s="20"/>
      <c r="QTX55" s="20"/>
      <c r="QTY55" s="20"/>
      <c r="QTZ55" s="20"/>
      <c r="QUA55" s="20"/>
      <c r="QUB55" s="20"/>
      <c r="QUC55" s="20"/>
      <c r="QUD55" s="20"/>
      <c r="QUE55" s="20"/>
      <c r="QUF55" s="20"/>
      <c r="QUG55" s="20"/>
      <c r="QUH55" s="20"/>
      <c r="QUI55" s="20"/>
      <c r="QUJ55" s="20"/>
      <c r="QUK55" s="20"/>
      <c r="QUL55" s="20"/>
      <c r="QUM55" s="20"/>
      <c r="QUN55" s="20"/>
      <c r="QUO55" s="20"/>
      <c r="QUP55" s="20"/>
      <c r="QUQ55" s="20"/>
      <c r="QUR55" s="20"/>
      <c r="QUS55" s="20"/>
      <c r="QUT55" s="20"/>
      <c r="QUU55" s="20"/>
      <c r="QUV55" s="20"/>
      <c r="QUW55" s="20"/>
      <c r="QUX55" s="20"/>
      <c r="QUY55" s="20"/>
      <c r="QUZ55" s="20"/>
      <c r="QVA55" s="20"/>
      <c r="QVB55" s="20"/>
      <c r="QVC55" s="20"/>
      <c r="QVD55" s="20"/>
      <c r="QVE55" s="20"/>
      <c r="QVF55" s="20"/>
      <c r="QVG55" s="20"/>
      <c r="QVH55" s="20"/>
      <c r="QVI55" s="20"/>
      <c r="QVJ55" s="20"/>
      <c r="QVK55" s="20"/>
      <c r="QVL55" s="20"/>
      <c r="QVM55" s="20"/>
      <c r="QVN55" s="20"/>
      <c r="QVO55" s="20"/>
      <c r="QVP55" s="20"/>
      <c r="QVQ55" s="20"/>
      <c r="QVR55" s="20"/>
      <c r="QVS55" s="20"/>
      <c r="QVT55" s="20"/>
      <c r="QVU55" s="20"/>
      <c r="QVV55" s="20"/>
      <c r="QVW55" s="20"/>
      <c r="QVX55" s="20"/>
      <c r="QVY55" s="20"/>
      <c r="QVZ55" s="20"/>
      <c r="QWA55" s="20"/>
      <c r="QWB55" s="20"/>
      <c r="QWC55" s="20"/>
      <c r="QWD55" s="20"/>
      <c r="QWE55" s="20"/>
      <c r="QWF55" s="20"/>
      <c r="QWG55" s="20"/>
      <c r="QWH55" s="20"/>
      <c r="QWI55" s="20"/>
      <c r="QWJ55" s="20"/>
      <c r="QWK55" s="20"/>
      <c r="QWL55" s="20"/>
      <c r="QWM55" s="20"/>
      <c r="QWN55" s="20"/>
      <c r="QWO55" s="20"/>
      <c r="QWP55" s="20"/>
      <c r="QWQ55" s="20"/>
      <c r="QWR55" s="20"/>
      <c r="QWS55" s="20"/>
      <c r="QWT55" s="20"/>
      <c r="QWU55" s="20"/>
      <c r="QWV55" s="20"/>
      <c r="QWW55" s="20"/>
      <c r="QWX55" s="20"/>
      <c r="QWY55" s="20"/>
      <c r="QWZ55" s="20"/>
      <c r="QXA55" s="20"/>
      <c r="QXB55" s="20"/>
      <c r="QXC55" s="20"/>
      <c r="QXD55" s="20"/>
      <c r="QXE55" s="20"/>
      <c r="QXF55" s="20"/>
      <c r="QXG55" s="20"/>
      <c r="QXH55" s="20"/>
      <c r="QXI55" s="20"/>
      <c r="QXJ55" s="20"/>
      <c r="QXK55" s="20"/>
      <c r="QXL55" s="20"/>
      <c r="QXM55" s="20"/>
      <c r="QXN55" s="20"/>
      <c r="QXO55" s="20"/>
      <c r="QXP55" s="20"/>
      <c r="QXQ55" s="20"/>
      <c r="QXR55" s="20"/>
      <c r="QXS55" s="20"/>
      <c r="QXT55" s="20"/>
      <c r="QXU55" s="20"/>
      <c r="QXV55" s="20"/>
      <c r="QXW55" s="20"/>
      <c r="QXX55" s="20"/>
      <c r="QXY55" s="20"/>
      <c r="QXZ55" s="20"/>
      <c r="QYA55" s="20"/>
      <c r="QYB55" s="20"/>
      <c r="QYC55" s="20"/>
      <c r="QYD55" s="20"/>
      <c r="QYE55" s="20"/>
      <c r="QYF55" s="20"/>
      <c r="QYG55" s="20"/>
      <c r="QYH55" s="20"/>
      <c r="QYI55" s="20"/>
      <c r="QYJ55" s="20"/>
      <c r="QYK55" s="20"/>
      <c r="QYL55" s="20"/>
      <c r="QYM55" s="20"/>
      <c r="QYN55" s="20"/>
      <c r="QYO55" s="20"/>
      <c r="QYP55" s="20"/>
      <c r="QYQ55" s="20"/>
      <c r="QYR55" s="20"/>
      <c r="QYS55" s="20"/>
      <c r="QYT55" s="20"/>
      <c r="QYU55" s="20"/>
      <c r="QYV55" s="20"/>
      <c r="QYW55" s="20"/>
      <c r="QYX55" s="20"/>
      <c r="QYY55" s="20"/>
      <c r="QYZ55" s="20"/>
      <c r="QZA55" s="20"/>
      <c r="QZB55" s="20"/>
      <c r="QZC55" s="20"/>
      <c r="QZD55" s="20"/>
      <c r="QZE55" s="20"/>
      <c r="QZF55" s="20"/>
      <c r="QZG55" s="20"/>
      <c r="QZH55" s="20"/>
      <c r="QZI55" s="20"/>
      <c r="QZJ55" s="20"/>
      <c r="QZK55" s="20"/>
      <c r="QZL55" s="20"/>
      <c r="QZM55" s="20"/>
      <c r="QZN55" s="20"/>
      <c r="QZO55" s="20"/>
      <c r="QZP55" s="20"/>
      <c r="QZQ55" s="20"/>
      <c r="QZR55" s="20"/>
      <c r="QZS55" s="20"/>
      <c r="QZT55" s="20"/>
      <c r="QZU55" s="20"/>
      <c r="QZV55" s="20"/>
      <c r="QZW55" s="20"/>
      <c r="QZX55" s="20"/>
      <c r="QZY55" s="20"/>
      <c r="QZZ55" s="20"/>
      <c r="RAA55" s="20"/>
      <c r="RAB55" s="20"/>
      <c r="RAC55" s="20"/>
      <c r="RAD55" s="20"/>
      <c r="RAE55" s="20"/>
      <c r="RAF55" s="20"/>
      <c r="RAG55" s="20"/>
      <c r="RAH55" s="20"/>
      <c r="RAI55" s="20"/>
      <c r="RAJ55" s="20"/>
      <c r="RAK55" s="20"/>
      <c r="RAL55" s="20"/>
      <c r="RAM55" s="20"/>
      <c r="RAN55" s="20"/>
      <c r="RAO55" s="20"/>
      <c r="RAP55" s="20"/>
      <c r="RAQ55" s="20"/>
      <c r="RAR55" s="20"/>
      <c r="RAS55" s="20"/>
      <c r="RAT55" s="20"/>
      <c r="RAU55" s="20"/>
      <c r="RAV55" s="20"/>
      <c r="RAW55" s="20"/>
      <c r="RAX55" s="20"/>
      <c r="RAY55" s="20"/>
      <c r="RAZ55" s="20"/>
      <c r="RBA55" s="20"/>
      <c r="RBB55" s="20"/>
      <c r="RBC55" s="20"/>
      <c r="RBD55" s="20"/>
      <c r="RBE55" s="20"/>
      <c r="RBF55" s="20"/>
      <c r="RBG55" s="20"/>
      <c r="RBH55" s="20"/>
      <c r="RBI55" s="20"/>
      <c r="RBJ55" s="20"/>
      <c r="RBK55" s="20"/>
      <c r="RBL55" s="20"/>
      <c r="RBM55" s="20"/>
      <c r="RBN55" s="20"/>
      <c r="RBO55" s="20"/>
      <c r="RBP55" s="20"/>
      <c r="RBQ55" s="20"/>
      <c r="RBR55" s="20"/>
      <c r="RBS55" s="20"/>
      <c r="RBT55" s="20"/>
      <c r="RBU55" s="20"/>
      <c r="RBV55" s="20"/>
      <c r="RBW55" s="20"/>
      <c r="RBX55" s="20"/>
      <c r="RBY55" s="20"/>
      <c r="RBZ55" s="20"/>
      <c r="RCA55" s="20"/>
      <c r="RCB55" s="20"/>
      <c r="RCC55" s="20"/>
      <c r="RCD55" s="20"/>
      <c r="RCE55" s="20"/>
      <c r="RCF55" s="20"/>
      <c r="RCG55" s="20"/>
      <c r="RCH55" s="20"/>
      <c r="RCI55" s="20"/>
      <c r="RCJ55" s="20"/>
      <c r="RCK55" s="20"/>
      <c r="RCL55" s="20"/>
      <c r="RCM55" s="20"/>
      <c r="RCN55" s="20"/>
      <c r="RCO55" s="20"/>
      <c r="RCP55" s="20"/>
      <c r="RCQ55" s="20"/>
      <c r="RCR55" s="20"/>
      <c r="RCS55" s="20"/>
      <c r="RCT55" s="20"/>
      <c r="RCU55" s="20"/>
      <c r="RCV55" s="20"/>
      <c r="RCW55" s="20"/>
      <c r="RCX55" s="20"/>
      <c r="RCY55" s="20"/>
      <c r="RCZ55" s="20"/>
      <c r="RDA55" s="20"/>
      <c r="RDB55" s="20"/>
      <c r="RDC55" s="20"/>
      <c r="RDD55" s="20"/>
      <c r="RDE55" s="20"/>
      <c r="RDF55" s="20"/>
      <c r="RDG55" s="20"/>
      <c r="RDH55" s="20"/>
      <c r="RDI55" s="20"/>
      <c r="RDJ55" s="20"/>
      <c r="RDK55" s="20"/>
      <c r="RDL55" s="20"/>
      <c r="RDM55" s="20"/>
      <c r="RDN55" s="20"/>
      <c r="RDO55" s="20"/>
      <c r="RDP55" s="20"/>
      <c r="RDQ55" s="20"/>
      <c r="RDR55" s="20"/>
      <c r="RDS55" s="20"/>
      <c r="RDT55" s="20"/>
      <c r="RDU55" s="20"/>
      <c r="RDV55" s="20"/>
      <c r="RDW55" s="20"/>
      <c r="RDX55" s="20"/>
      <c r="RDY55" s="20"/>
      <c r="RDZ55" s="20"/>
      <c r="REA55" s="20"/>
      <c r="REB55" s="20"/>
      <c r="REC55" s="20"/>
      <c r="RED55" s="20"/>
      <c r="REE55" s="20"/>
      <c r="REF55" s="20"/>
      <c r="REG55" s="20"/>
      <c r="REH55" s="20"/>
      <c r="REI55" s="20"/>
      <c r="REJ55" s="20"/>
      <c r="REK55" s="20"/>
      <c r="REL55" s="20"/>
      <c r="REM55" s="20"/>
      <c r="REN55" s="20"/>
      <c r="REO55" s="20"/>
      <c r="REP55" s="20"/>
      <c r="REQ55" s="20"/>
      <c r="RER55" s="20"/>
      <c r="RES55" s="20"/>
      <c r="RET55" s="20"/>
      <c r="REU55" s="20"/>
      <c r="REV55" s="20"/>
      <c r="REW55" s="20"/>
      <c r="REX55" s="20"/>
      <c r="REY55" s="20"/>
      <c r="REZ55" s="20"/>
      <c r="RFA55" s="20"/>
      <c r="RFB55" s="20"/>
      <c r="RFC55" s="20"/>
      <c r="RFD55" s="20"/>
      <c r="RFE55" s="20"/>
      <c r="RFF55" s="20"/>
      <c r="RFG55" s="20"/>
      <c r="RFH55" s="20"/>
      <c r="RFI55" s="20"/>
      <c r="RFJ55" s="20"/>
      <c r="RFK55" s="20"/>
      <c r="RFL55" s="20"/>
      <c r="RFM55" s="20"/>
      <c r="RFN55" s="20"/>
      <c r="RFO55" s="20"/>
      <c r="RFP55" s="20"/>
      <c r="RFQ55" s="20"/>
      <c r="RFR55" s="20"/>
      <c r="RFS55" s="20"/>
      <c r="RFT55" s="20"/>
      <c r="RFU55" s="20"/>
      <c r="RFV55" s="20"/>
      <c r="RFW55" s="20"/>
      <c r="RFX55" s="20"/>
      <c r="RFY55" s="20"/>
      <c r="RFZ55" s="20"/>
      <c r="RGA55" s="20"/>
      <c r="RGB55" s="20"/>
      <c r="RGC55" s="20"/>
      <c r="RGD55" s="20"/>
      <c r="RGE55" s="20"/>
      <c r="RGF55" s="20"/>
      <c r="RGG55" s="20"/>
      <c r="RGH55" s="20"/>
      <c r="RGI55" s="20"/>
      <c r="RGJ55" s="20"/>
      <c r="RGK55" s="20"/>
      <c r="RGL55" s="20"/>
      <c r="RGM55" s="20"/>
      <c r="RGN55" s="20"/>
      <c r="RGO55" s="20"/>
      <c r="RGP55" s="20"/>
      <c r="RGQ55" s="20"/>
      <c r="RGR55" s="20"/>
      <c r="RGS55" s="20"/>
      <c r="RGT55" s="20"/>
      <c r="RGU55" s="20"/>
      <c r="RGV55" s="20"/>
      <c r="RGW55" s="20"/>
      <c r="RGX55" s="20"/>
      <c r="RGY55" s="20"/>
      <c r="RGZ55" s="20"/>
      <c r="RHA55" s="20"/>
      <c r="RHB55" s="20"/>
      <c r="RHC55" s="20"/>
      <c r="RHD55" s="20"/>
      <c r="RHE55" s="20"/>
      <c r="RHF55" s="20"/>
      <c r="RHG55" s="20"/>
      <c r="RHH55" s="20"/>
      <c r="RHI55" s="20"/>
      <c r="RHJ55" s="20"/>
      <c r="RHK55" s="20"/>
      <c r="RHL55" s="20"/>
      <c r="RHM55" s="20"/>
      <c r="RHN55" s="20"/>
      <c r="RHO55" s="20"/>
      <c r="RHP55" s="20"/>
      <c r="RHQ55" s="20"/>
      <c r="RHR55" s="20"/>
      <c r="RHS55" s="20"/>
      <c r="RHT55" s="20"/>
      <c r="RHU55" s="20"/>
      <c r="RHV55" s="20"/>
      <c r="RHW55" s="20"/>
      <c r="RHX55" s="20"/>
      <c r="RHY55" s="20"/>
      <c r="RHZ55" s="20"/>
      <c r="RIA55" s="20"/>
      <c r="RIB55" s="20"/>
      <c r="RIC55" s="20"/>
      <c r="RID55" s="20"/>
      <c r="RIE55" s="20"/>
      <c r="RIF55" s="20"/>
      <c r="RIG55" s="20"/>
      <c r="RIH55" s="20"/>
      <c r="RII55" s="20"/>
      <c r="RIJ55" s="20"/>
      <c r="RIK55" s="20"/>
      <c r="RIL55" s="20"/>
      <c r="RIM55" s="20"/>
      <c r="RIN55" s="20"/>
      <c r="RIO55" s="20"/>
      <c r="RIP55" s="20"/>
      <c r="RIQ55" s="20"/>
      <c r="RIR55" s="20"/>
      <c r="RIS55" s="20"/>
      <c r="RIT55" s="20"/>
      <c r="RIU55" s="20"/>
      <c r="RIV55" s="20"/>
      <c r="RIW55" s="20"/>
      <c r="RIX55" s="20"/>
      <c r="RIY55" s="20"/>
      <c r="RIZ55" s="20"/>
      <c r="RJA55" s="20"/>
      <c r="RJB55" s="20"/>
      <c r="RJC55" s="20"/>
      <c r="RJD55" s="20"/>
      <c r="RJE55" s="20"/>
      <c r="RJF55" s="20"/>
      <c r="RJG55" s="20"/>
      <c r="RJH55" s="20"/>
      <c r="RJI55" s="20"/>
      <c r="RJJ55" s="20"/>
      <c r="RJK55" s="20"/>
      <c r="RJL55" s="20"/>
      <c r="RJM55" s="20"/>
      <c r="RJN55" s="20"/>
      <c r="RJO55" s="20"/>
      <c r="RJP55" s="20"/>
      <c r="RJQ55" s="20"/>
      <c r="RJR55" s="20"/>
      <c r="RJS55" s="20"/>
      <c r="RJT55" s="20"/>
      <c r="RJU55" s="20"/>
      <c r="RJV55" s="20"/>
      <c r="RJW55" s="20"/>
      <c r="RJX55" s="20"/>
      <c r="RJY55" s="20"/>
      <c r="RJZ55" s="20"/>
      <c r="RKA55" s="20"/>
      <c r="RKB55" s="20"/>
      <c r="RKC55" s="20"/>
      <c r="RKD55" s="20"/>
      <c r="RKE55" s="20"/>
      <c r="RKF55" s="20"/>
      <c r="RKG55" s="20"/>
      <c r="RKH55" s="20"/>
      <c r="RKI55" s="20"/>
      <c r="RKJ55" s="20"/>
      <c r="RKK55" s="20"/>
      <c r="RKL55" s="20"/>
      <c r="RKM55" s="20"/>
      <c r="RKN55" s="20"/>
      <c r="RKO55" s="20"/>
      <c r="RKP55" s="20"/>
      <c r="RKQ55" s="20"/>
      <c r="RKR55" s="20"/>
      <c r="RKS55" s="20"/>
      <c r="RKT55" s="20"/>
      <c r="RKU55" s="20"/>
      <c r="RKV55" s="20"/>
      <c r="RKW55" s="20"/>
      <c r="RKX55" s="20"/>
      <c r="RKY55" s="20"/>
      <c r="RKZ55" s="20"/>
      <c r="RLA55" s="20"/>
      <c r="RLB55" s="20"/>
      <c r="RLC55" s="20"/>
      <c r="RLD55" s="20"/>
      <c r="RLE55" s="20"/>
      <c r="RLF55" s="20"/>
      <c r="RLG55" s="20"/>
      <c r="RLH55" s="20"/>
      <c r="RLI55" s="20"/>
      <c r="RLJ55" s="20"/>
      <c r="RLK55" s="20"/>
      <c r="RLL55" s="20"/>
      <c r="RLM55" s="20"/>
      <c r="RLN55" s="20"/>
      <c r="RLO55" s="20"/>
      <c r="RLP55" s="20"/>
      <c r="RLQ55" s="20"/>
      <c r="RLR55" s="20"/>
      <c r="RLS55" s="20"/>
      <c r="RLT55" s="20"/>
      <c r="RLU55" s="20"/>
      <c r="RLV55" s="20"/>
      <c r="RLW55" s="20"/>
      <c r="RLX55" s="20"/>
      <c r="RLY55" s="20"/>
      <c r="RLZ55" s="20"/>
      <c r="RMA55" s="20"/>
      <c r="RMB55" s="20"/>
      <c r="RMC55" s="20"/>
      <c r="RMD55" s="20"/>
      <c r="RME55" s="20"/>
      <c r="RMF55" s="20"/>
      <c r="RMG55" s="20"/>
      <c r="RMH55" s="20"/>
      <c r="RMI55" s="20"/>
      <c r="RMJ55" s="20"/>
      <c r="RMK55" s="20"/>
      <c r="RML55" s="20"/>
      <c r="RMM55" s="20"/>
      <c r="RMN55" s="20"/>
      <c r="RMO55" s="20"/>
      <c r="RMP55" s="20"/>
      <c r="RMQ55" s="20"/>
      <c r="RMR55" s="20"/>
      <c r="RMS55" s="20"/>
      <c r="RMT55" s="20"/>
      <c r="RMU55" s="20"/>
      <c r="RMV55" s="20"/>
      <c r="RMW55" s="20"/>
      <c r="RMX55" s="20"/>
      <c r="RMY55" s="20"/>
      <c r="RMZ55" s="20"/>
      <c r="RNA55" s="20"/>
      <c r="RNB55" s="20"/>
      <c r="RNC55" s="20"/>
      <c r="RND55" s="20"/>
      <c r="RNE55" s="20"/>
      <c r="RNF55" s="20"/>
      <c r="RNG55" s="20"/>
      <c r="RNH55" s="20"/>
      <c r="RNI55" s="20"/>
      <c r="RNJ55" s="20"/>
      <c r="RNK55" s="20"/>
      <c r="RNL55" s="20"/>
      <c r="RNM55" s="20"/>
      <c r="RNN55" s="20"/>
      <c r="RNO55" s="20"/>
      <c r="RNP55" s="20"/>
      <c r="RNQ55" s="20"/>
      <c r="RNR55" s="20"/>
      <c r="RNS55" s="20"/>
      <c r="RNT55" s="20"/>
      <c r="RNU55" s="20"/>
      <c r="RNV55" s="20"/>
      <c r="RNW55" s="20"/>
      <c r="RNX55" s="20"/>
      <c r="RNY55" s="20"/>
      <c r="RNZ55" s="20"/>
      <c r="ROA55" s="20"/>
      <c r="ROB55" s="20"/>
      <c r="ROC55" s="20"/>
      <c r="ROD55" s="20"/>
      <c r="ROE55" s="20"/>
      <c r="ROF55" s="20"/>
      <c r="ROG55" s="20"/>
      <c r="ROH55" s="20"/>
      <c r="ROI55" s="20"/>
      <c r="ROJ55" s="20"/>
      <c r="ROK55" s="20"/>
      <c r="ROL55" s="20"/>
      <c r="ROM55" s="20"/>
      <c r="RON55" s="20"/>
      <c r="ROO55" s="20"/>
      <c r="ROP55" s="20"/>
      <c r="ROQ55" s="20"/>
      <c r="ROR55" s="20"/>
      <c r="ROS55" s="20"/>
      <c r="ROT55" s="20"/>
      <c r="ROU55" s="20"/>
      <c r="ROV55" s="20"/>
      <c r="ROW55" s="20"/>
      <c r="ROX55" s="20"/>
      <c r="ROY55" s="20"/>
      <c r="ROZ55" s="20"/>
      <c r="RPA55" s="20"/>
      <c r="RPB55" s="20"/>
      <c r="RPC55" s="20"/>
      <c r="RPD55" s="20"/>
      <c r="RPE55" s="20"/>
      <c r="RPF55" s="20"/>
      <c r="RPG55" s="20"/>
      <c r="RPH55" s="20"/>
      <c r="RPI55" s="20"/>
      <c r="RPJ55" s="20"/>
      <c r="RPK55" s="20"/>
      <c r="RPL55" s="20"/>
      <c r="RPM55" s="20"/>
      <c r="RPN55" s="20"/>
      <c r="RPO55" s="20"/>
      <c r="RPP55" s="20"/>
      <c r="RPQ55" s="20"/>
      <c r="RPR55" s="20"/>
      <c r="RPS55" s="20"/>
      <c r="RPT55" s="20"/>
      <c r="RPU55" s="20"/>
      <c r="RPV55" s="20"/>
      <c r="RPW55" s="20"/>
      <c r="RPX55" s="20"/>
      <c r="RPY55" s="20"/>
      <c r="RPZ55" s="20"/>
      <c r="RQA55" s="20"/>
      <c r="RQB55" s="20"/>
      <c r="RQC55" s="20"/>
      <c r="RQD55" s="20"/>
      <c r="RQE55" s="20"/>
      <c r="RQF55" s="20"/>
      <c r="RQG55" s="20"/>
      <c r="RQH55" s="20"/>
      <c r="RQI55" s="20"/>
      <c r="RQJ55" s="20"/>
      <c r="RQK55" s="20"/>
      <c r="RQL55" s="20"/>
      <c r="RQM55" s="20"/>
      <c r="RQN55" s="20"/>
      <c r="RQO55" s="20"/>
      <c r="RQP55" s="20"/>
      <c r="RQQ55" s="20"/>
      <c r="RQR55" s="20"/>
      <c r="RQS55" s="20"/>
      <c r="RQT55" s="20"/>
      <c r="RQU55" s="20"/>
      <c r="RQV55" s="20"/>
      <c r="RQW55" s="20"/>
      <c r="RQX55" s="20"/>
      <c r="RQY55" s="20"/>
      <c r="RQZ55" s="20"/>
      <c r="RRA55" s="20"/>
      <c r="RRB55" s="20"/>
      <c r="RRC55" s="20"/>
      <c r="RRD55" s="20"/>
      <c r="RRE55" s="20"/>
      <c r="RRF55" s="20"/>
      <c r="RRG55" s="20"/>
      <c r="RRH55" s="20"/>
      <c r="RRI55" s="20"/>
      <c r="RRJ55" s="20"/>
      <c r="RRK55" s="20"/>
      <c r="RRL55" s="20"/>
      <c r="RRM55" s="20"/>
      <c r="RRN55" s="20"/>
      <c r="RRO55" s="20"/>
      <c r="RRP55" s="20"/>
      <c r="RRQ55" s="20"/>
      <c r="RRR55" s="20"/>
      <c r="RRS55" s="20"/>
      <c r="RRT55" s="20"/>
      <c r="RRU55" s="20"/>
      <c r="RRV55" s="20"/>
      <c r="RRW55" s="20"/>
      <c r="RRX55" s="20"/>
      <c r="RRY55" s="20"/>
      <c r="RRZ55" s="20"/>
      <c r="RSA55" s="20"/>
      <c r="RSB55" s="20"/>
      <c r="RSC55" s="20"/>
      <c r="RSD55" s="20"/>
      <c r="RSE55" s="20"/>
      <c r="RSF55" s="20"/>
      <c r="RSG55" s="20"/>
      <c r="RSH55" s="20"/>
      <c r="RSI55" s="20"/>
      <c r="RSJ55" s="20"/>
      <c r="RSK55" s="20"/>
      <c r="RSL55" s="20"/>
      <c r="RSM55" s="20"/>
      <c r="RSN55" s="20"/>
      <c r="RSO55" s="20"/>
      <c r="RSP55" s="20"/>
      <c r="RSQ55" s="20"/>
      <c r="RSR55" s="20"/>
      <c r="RSS55" s="20"/>
      <c r="RST55" s="20"/>
      <c r="RSU55" s="20"/>
      <c r="RSV55" s="20"/>
      <c r="RSW55" s="20"/>
      <c r="RSX55" s="20"/>
      <c r="RSY55" s="20"/>
      <c r="RSZ55" s="20"/>
      <c r="RTA55" s="20"/>
      <c r="RTB55" s="20"/>
      <c r="RTC55" s="20"/>
      <c r="RTD55" s="20"/>
      <c r="RTE55" s="20"/>
      <c r="RTF55" s="20"/>
      <c r="RTG55" s="20"/>
      <c r="RTH55" s="20"/>
      <c r="RTI55" s="20"/>
      <c r="RTJ55" s="20"/>
      <c r="RTK55" s="20"/>
      <c r="RTL55" s="20"/>
      <c r="RTM55" s="20"/>
      <c r="RTN55" s="20"/>
      <c r="RTO55" s="20"/>
      <c r="RTP55" s="20"/>
      <c r="RTQ55" s="20"/>
      <c r="RTR55" s="20"/>
      <c r="RTS55" s="20"/>
      <c r="RTT55" s="20"/>
      <c r="RTU55" s="20"/>
      <c r="RTV55" s="20"/>
      <c r="RTW55" s="20"/>
      <c r="RTX55" s="20"/>
      <c r="RTY55" s="20"/>
      <c r="RTZ55" s="20"/>
      <c r="RUA55" s="20"/>
      <c r="RUB55" s="20"/>
      <c r="RUC55" s="20"/>
      <c r="RUD55" s="20"/>
      <c r="RUE55" s="20"/>
      <c r="RUF55" s="20"/>
      <c r="RUG55" s="20"/>
      <c r="RUH55" s="20"/>
      <c r="RUI55" s="20"/>
      <c r="RUJ55" s="20"/>
      <c r="RUK55" s="20"/>
      <c r="RUL55" s="20"/>
      <c r="RUM55" s="20"/>
      <c r="RUN55" s="20"/>
      <c r="RUO55" s="20"/>
      <c r="RUP55" s="20"/>
      <c r="RUQ55" s="20"/>
      <c r="RUR55" s="20"/>
      <c r="RUS55" s="20"/>
      <c r="RUT55" s="20"/>
      <c r="RUU55" s="20"/>
      <c r="RUV55" s="20"/>
      <c r="RUW55" s="20"/>
      <c r="RUX55" s="20"/>
      <c r="RUY55" s="20"/>
      <c r="RUZ55" s="20"/>
      <c r="RVA55" s="20"/>
      <c r="RVB55" s="20"/>
      <c r="RVC55" s="20"/>
      <c r="RVD55" s="20"/>
      <c r="RVE55" s="20"/>
      <c r="RVF55" s="20"/>
      <c r="RVG55" s="20"/>
      <c r="RVH55" s="20"/>
      <c r="RVI55" s="20"/>
      <c r="RVJ55" s="20"/>
      <c r="RVK55" s="20"/>
      <c r="RVL55" s="20"/>
      <c r="RVM55" s="20"/>
      <c r="RVN55" s="20"/>
      <c r="RVO55" s="20"/>
      <c r="RVP55" s="20"/>
      <c r="RVQ55" s="20"/>
      <c r="RVR55" s="20"/>
      <c r="RVS55" s="20"/>
      <c r="RVT55" s="20"/>
      <c r="RVU55" s="20"/>
      <c r="RVV55" s="20"/>
      <c r="RVW55" s="20"/>
      <c r="RVX55" s="20"/>
      <c r="RVY55" s="20"/>
      <c r="RVZ55" s="20"/>
      <c r="RWA55" s="20"/>
      <c r="RWB55" s="20"/>
      <c r="RWC55" s="20"/>
      <c r="RWD55" s="20"/>
      <c r="RWE55" s="20"/>
      <c r="RWF55" s="20"/>
      <c r="RWG55" s="20"/>
      <c r="RWH55" s="20"/>
      <c r="RWI55" s="20"/>
      <c r="RWJ55" s="20"/>
      <c r="RWK55" s="20"/>
      <c r="RWL55" s="20"/>
      <c r="RWM55" s="20"/>
      <c r="RWN55" s="20"/>
      <c r="RWO55" s="20"/>
      <c r="RWP55" s="20"/>
      <c r="RWQ55" s="20"/>
      <c r="RWR55" s="20"/>
      <c r="RWS55" s="20"/>
      <c r="RWT55" s="20"/>
      <c r="RWU55" s="20"/>
      <c r="RWV55" s="20"/>
      <c r="RWW55" s="20"/>
      <c r="RWX55" s="20"/>
      <c r="RWY55" s="20"/>
      <c r="RWZ55" s="20"/>
      <c r="RXA55" s="20"/>
      <c r="RXB55" s="20"/>
      <c r="RXC55" s="20"/>
      <c r="RXD55" s="20"/>
      <c r="RXE55" s="20"/>
      <c r="RXF55" s="20"/>
      <c r="RXG55" s="20"/>
      <c r="RXH55" s="20"/>
      <c r="RXI55" s="20"/>
      <c r="RXJ55" s="20"/>
      <c r="RXK55" s="20"/>
      <c r="RXL55" s="20"/>
      <c r="RXM55" s="20"/>
      <c r="RXN55" s="20"/>
      <c r="RXO55" s="20"/>
      <c r="RXP55" s="20"/>
      <c r="RXQ55" s="20"/>
      <c r="RXR55" s="20"/>
      <c r="RXS55" s="20"/>
      <c r="RXT55" s="20"/>
      <c r="RXU55" s="20"/>
      <c r="RXV55" s="20"/>
      <c r="RXW55" s="20"/>
      <c r="RXX55" s="20"/>
      <c r="RXY55" s="20"/>
      <c r="RXZ55" s="20"/>
      <c r="RYA55" s="20"/>
      <c r="RYB55" s="20"/>
      <c r="RYC55" s="20"/>
      <c r="RYD55" s="20"/>
      <c r="RYE55" s="20"/>
      <c r="RYF55" s="20"/>
      <c r="RYG55" s="20"/>
      <c r="RYH55" s="20"/>
      <c r="RYI55" s="20"/>
      <c r="RYJ55" s="20"/>
      <c r="RYK55" s="20"/>
      <c r="RYL55" s="20"/>
      <c r="RYM55" s="20"/>
      <c r="RYN55" s="20"/>
      <c r="RYO55" s="20"/>
      <c r="RYP55" s="20"/>
      <c r="RYQ55" s="20"/>
      <c r="RYR55" s="20"/>
      <c r="RYS55" s="20"/>
      <c r="RYT55" s="20"/>
      <c r="RYU55" s="20"/>
      <c r="RYV55" s="20"/>
      <c r="RYW55" s="20"/>
      <c r="RYX55" s="20"/>
      <c r="RYY55" s="20"/>
      <c r="RYZ55" s="20"/>
      <c r="RZA55" s="20"/>
      <c r="RZB55" s="20"/>
      <c r="RZC55" s="20"/>
      <c r="RZD55" s="20"/>
      <c r="RZE55" s="20"/>
      <c r="RZF55" s="20"/>
      <c r="RZG55" s="20"/>
      <c r="RZH55" s="20"/>
      <c r="RZI55" s="20"/>
      <c r="RZJ55" s="20"/>
      <c r="RZK55" s="20"/>
      <c r="RZL55" s="20"/>
      <c r="RZM55" s="20"/>
      <c r="RZN55" s="20"/>
      <c r="RZO55" s="20"/>
      <c r="RZP55" s="20"/>
      <c r="RZQ55" s="20"/>
      <c r="RZR55" s="20"/>
      <c r="RZS55" s="20"/>
      <c r="RZT55" s="20"/>
      <c r="RZU55" s="20"/>
      <c r="RZV55" s="20"/>
      <c r="RZW55" s="20"/>
      <c r="RZX55" s="20"/>
      <c r="RZY55" s="20"/>
      <c r="RZZ55" s="20"/>
      <c r="SAA55" s="20"/>
      <c r="SAB55" s="20"/>
      <c r="SAC55" s="20"/>
      <c r="SAD55" s="20"/>
      <c r="SAE55" s="20"/>
      <c r="SAF55" s="20"/>
      <c r="SAG55" s="20"/>
      <c r="SAH55" s="20"/>
      <c r="SAI55" s="20"/>
      <c r="SAJ55" s="20"/>
      <c r="SAK55" s="20"/>
      <c r="SAL55" s="20"/>
      <c r="SAM55" s="20"/>
      <c r="SAN55" s="20"/>
      <c r="SAO55" s="20"/>
      <c r="SAP55" s="20"/>
      <c r="SAQ55" s="20"/>
      <c r="SAR55" s="20"/>
      <c r="SAS55" s="20"/>
      <c r="SAT55" s="20"/>
      <c r="SAU55" s="20"/>
      <c r="SAV55" s="20"/>
      <c r="SAW55" s="20"/>
      <c r="SAX55" s="20"/>
      <c r="SAY55" s="20"/>
      <c r="SAZ55" s="20"/>
      <c r="SBA55" s="20"/>
      <c r="SBB55" s="20"/>
      <c r="SBC55" s="20"/>
      <c r="SBD55" s="20"/>
      <c r="SBE55" s="20"/>
      <c r="SBF55" s="20"/>
      <c r="SBG55" s="20"/>
      <c r="SBH55" s="20"/>
      <c r="SBI55" s="20"/>
      <c r="SBJ55" s="20"/>
      <c r="SBK55" s="20"/>
      <c r="SBL55" s="20"/>
      <c r="SBM55" s="20"/>
      <c r="SBN55" s="20"/>
      <c r="SBO55" s="20"/>
      <c r="SBP55" s="20"/>
      <c r="SBQ55" s="20"/>
      <c r="SBR55" s="20"/>
      <c r="SBS55" s="20"/>
      <c r="SBT55" s="20"/>
      <c r="SBU55" s="20"/>
      <c r="SBV55" s="20"/>
      <c r="SBW55" s="20"/>
      <c r="SBX55" s="20"/>
      <c r="SBY55" s="20"/>
      <c r="SBZ55" s="20"/>
      <c r="SCA55" s="20"/>
      <c r="SCB55" s="20"/>
      <c r="SCC55" s="20"/>
      <c r="SCD55" s="20"/>
      <c r="SCE55" s="20"/>
      <c r="SCF55" s="20"/>
      <c r="SCG55" s="20"/>
      <c r="SCH55" s="20"/>
      <c r="SCI55" s="20"/>
      <c r="SCJ55" s="20"/>
      <c r="SCK55" s="20"/>
      <c r="SCL55" s="20"/>
      <c r="SCM55" s="20"/>
      <c r="SCN55" s="20"/>
      <c r="SCO55" s="20"/>
      <c r="SCP55" s="20"/>
      <c r="SCQ55" s="20"/>
      <c r="SCR55" s="20"/>
      <c r="SCS55" s="20"/>
      <c r="SCT55" s="20"/>
      <c r="SCU55" s="20"/>
      <c r="SCV55" s="20"/>
      <c r="SCW55" s="20"/>
      <c r="SCX55" s="20"/>
      <c r="SCY55" s="20"/>
      <c r="SCZ55" s="20"/>
      <c r="SDA55" s="20"/>
      <c r="SDB55" s="20"/>
      <c r="SDC55" s="20"/>
      <c r="SDD55" s="20"/>
      <c r="SDE55" s="20"/>
      <c r="SDF55" s="20"/>
      <c r="SDG55" s="20"/>
      <c r="SDH55" s="20"/>
      <c r="SDI55" s="20"/>
      <c r="SDJ55" s="20"/>
      <c r="SDK55" s="20"/>
      <c r="SDL55" s="20"/>
      <c r="SDM55" s="20"/>
      <c r="SDN55" s="20"/>
      <c r="SDO55" s="20"/>
      <c r="SDP55" s="20"/>
      <c r="SDQ55" s="20"/>
      <c r="SDR55" s="20"/>
      <c r="SDS55" s="20"/>
      <c r="SDT55" s="20"/>
      <c r="SDU55" s="20"/>
      <c r="SDV55" s="20"/>
      <c r="SDW55" s="20"/>
      <c r="SDX55" s="20"/>
      <c r="SDY55" s="20"/>
      <c r="SDZ55" s="20"/>
      <c r="SEA55" s="20"/>
      <c r="SEB55" s="20"/>
      <c r="SEC55" s="20"/>
      <c r="SED55" s="20"/>
      <c r="SEE55" s="20"/>
      <c r="SEF55" s="20"/>
      <c r="SEG55" s="20"/>
      <c r="SEH55" s="20"/>
      <c r="SEI55" s="20"/>
      <c r="SEJ55" s="20"/>
      <c r="SEK55" s="20"/>
      <c r="SEL55" s="20"/>
      <c r="SEM55" s="20"/>
      <c r="SEN55" s="20"/>
      <c r="SEO55" s="20"/>
      <c r="SEP55" s="20"/>
      <c r="SEQ55" s="20"/>
      <c r="SER55" s="20"/>
      <c r="SES55" s="20"/>
      <c r="SET55" s="20"/>
      <c r="SEU55" s="20"/>
      <c r="SEV55" s="20"/>
      <c r="SEW55" s="20"/>
      <c r="SEX55" s="20"/>
      <c r="SEY55" s="20"/>
      <c r="SEZ55" s="20"/>
      <c r="SFA55" s="20"/>
      <c r="SFB55" s="20"/>
      <c r="SFC55" s="20"/>
      <c r="SFD55" s="20"/>
      <c r="SFE55" s="20"/>
      <c r="SFF55" s="20"/>
      <c r="SFG55" s="20"/>
      <c r="SFH55" s="20"/>
      <c r="SFI55" s="20"/>
      <c r="SFJ55" s="20"/>
      <c r="SFK55" s="20"/>
      <c r="SFL55" s="20"/>
      <c r="SFM55" s="20"/>
      <c r="SFN55" s="20"/>
      <c r="SFO55" s="20"/>
      <c r="SFP55" s="20"/>
      <c r="SFQ55" s="20"/>
      <c r="SFR55" s="20"/>
      <c r="SFS55" s="20"/>
      <c r="SFT55" s="20"/>
      <c r="SFU55" s="20"/>
      <c r="SFV55" s="20"/>
      <c r="SFW55" s="20"/>
      <c r="SFX55" s="20"/>
      <c r="SFY55" s="20"/>
      <c r="SFZ55" s="20"/>
      <c r="SGA55" s="20"/>
      <c r="SGB55" s="20"/>
      <c r="SGC55" s="20"/>
      <c r="SGD55" s="20"/>
      <c r="SGE55" s="20"/>
      <c r="SGF55" s="20"/>
      <c r="SGG55" s="20"/>
      <c r="SGH55" s="20"/>
      <c r="SGI55" s="20"/>
      <c r="SGJ55" s="20"/>
      <c r="SGK55" s="20"/>
      <c r="SGL55" s="20"/>
      <c r="SGM55" s="20"/>
      <c r="SGN55" s="20"/>
      <c r="SGO55" s="20"/>
      <c r="SGP55" s="20"/>
      <c r="SGQ55" s="20"/>
      <c r="SGR55" s="20"/>
      <c r="SGS55" s="20"/>
      <c r="SGT55" s="20"/>
      <c r="SGU55" s="20"/>
      <c r="SGV55" s="20"/>
      <c r="SGW55" s="20"/>
      <c r="SGX55" s="20"/>
      <c r="SGY55" s="20"/>
      <c r="SGZ55" s="20"/>
      <c r="SHA55" s="20"/>
      <c r="SHB55" s="20"/>
      <c r="SHC55" s="20"/>
      <c r="SHD55" s="20"/>
      <c r="SHE55" s="20"/>
      <c r="SHF55" s="20"/>
      <c r="SHG55" s="20"/>
      <c r="SHH55" s="20"/>
      <c r="SHI55" s="20"/>
      <c r="SHJ55" s="20"/>
      <c r="SHK55" s="20"/>
      <c r="SHL55" s="20"/>
      <c r="SHM55" s="20"/>
      <c r="SHN55" s="20"/>
      <c r="SHO55" s="20"/>
      <c r="SHP55" s="20"/>
      <c r="SHQ55" s="20"/>
      <c r="SHR55" s="20"/>
      <c r="SHS55" s="20"/>
      <c r="SHT55" s="20"/>
      <c r="SHU55" s="20"/>
      <c r="SHV55" s="20"/>
      <c r="SHW55" s="20"/>
      <c r="SHX55" s="20"/>
      <c r="SHY55" s="20"/>
      <c r="SHZ55" s="20"/>
      <c r="SIA55" s="20"/>
      <c r="SIB55" s="20"/>
      <c r="SIC55" s="20"/>
      <c r="SID55" s="20"/>
      <c r="SIE55" s="20"/>
      <c r="SIF55" s="20"/>
      <c r="SIG55" s="20"/>
      <c r="SIH55" s="20"/>
      <c r="SII55" s="20"/>
      <c r="SIJ55" s="20"/>
      <c r="SIK55" s="20"/>
      <c r="SIL55" s="20"/>
      <c r="SIM55" s="20"/>
      <c r="SIN55" s="20"/>
      <c r="SIO55" s="20"/>
      <c r="SIP55" s="20"/>
      <c r="SIQ55" s="20"/>
      <c r="SIR55" s="20"/>
      <c r="SIS55" s="20"/>
      <c r="SIT55" s="20"/>
      <c r="SIU55" s="20"/>
      <c r="SIV55" s="20"/>
      <c r="SIW55" s="20"/>
      <c r="SIX55" s="20"/>
      <c r="SIY55" s="20"/>
      <c r="SIZ55" s="20"/>
      <c r="SJA55" s="20"/>
      <c r="SJB55" s="20"/>
      <c r="SJC55" s="20"/>
      <c r="SJD55" s="20"/>
      <c r="SJE55" s="20"/>
      <c r="SJF55" s="20"/>
      <c r="SJG55" s="20"/>
      <c r="SJH55" s="20"/>
      <c r="SJI55" s="20"/>
      <c r="SJJ55" s="20"/>
      <c r="SJK55" s="20"/>
      <c r="SJL55" s="20"/>
      <c r="SJM55" s="20"/>
      <c r="SJN55" s="20"/>
      <c r="SJO55" s="20"/>
      <c r="SJP55" s="20"/>
      <c r="SJQ55" s="20"/>
      <c r="SJR55" s="20"/>
      <c r="SJS55" s="20"/>
      <c r="SJT55" s="20"/>
      <c r="SJU55" s="20"/>
      <c r="SJV55" s="20"/>
      <c r="SJW55" s="20"/>
      <c r="SJX55" s="20"/>
      <c r="SJY55" s="20"/>
      <c r="SJZ55" s="20"/>
      <c r="SKA55" s="20"/>
      <c r="SKB55" s="20"/>
      <c r="SKC55" s="20"/>
      <c r="SKD55" s="20"/>
      <c r="SKE55" s="20"/>
      <c r="SKF55" s="20"/>
      <c r="SKG55" s="20"/>
      <c r="SKH55" s="20"/>
      <c r="SKI55" s="20"/>
      <c r="SKJ55" s="20"/>
      <c r="SKK55" s="20"/>
      <c r="SKL55" s="20"/>
      <c r="SKM55" s="20"/>
      <c r="SKN55" s="20"/>
      <c r="SKO55" s="20"/>
      <c r="SKP55" s="20"/>
      <c r="SKQ55" s="20"/>
      <c r="SKR55" s="20"/>
      <c r="SKS55" s="20"/>
      <c r="SKT55" s="20"/>
      <c r="SKU55" s="20"/>
      <c r="SKV55" s="20"/>
      <c r="SKW55" s="20"/>
      <c r="SKX55" s="20"/>
      <c r="SKY55" s="20"/>
      <c r="SKZ55" s="20"/>
      <c r="SLA55" s="20"/>
      <c r="SLB55" s="20"/>
      <c r="SLC55" s="20"/>
      <c r="SLD55" s="20"/>
      <c r="SLE55" s="20"/>
      <c r="SLF55" s="20"/>
      <c r="SLG55" s="20"/>
      <c r="SLH55" s="20"/>
      <c r="SLI55" s="20"/>
      <c r="SLJ55" s="20"/>
      <c r="SLK55" s="20"/>
      <c r="SLL55" s="20"/>
      <c r="SLM55" s="20"/>
      <c r="SLN55" s="20"/>
      <c r="SLO55" s="20"/>
      <c r="SLP55" s="20"/>
      <c r="SLQ55" s="20"/>
      <c r="SLR55" s="20"/>
      <c r="SLS55" s="20"/>
      <c r="SLT55" s="20"/>
      <c r="SLU55" s="20"/>
      <c r="SLV55" s="20"/>
      <c r="SLW55" s="20"/>
      <c r="SLX55" s="20"/>
      <c r="SLY55" s="20"/>
      <c r="SLZ55" s="20"/>
      <c r="SMA55" s="20"/>
      <c r="SMB55" s="20"/>
      <c r="SMC55" s="20"/>
      <c r="SMD55" s="20"/>
      <c r="SME55" s="20"/>
      <c r="SMF55" s="20"/>
      <c r="SMG55" s="20"/>
      <c r="SMH55" s="20"/>
      <c r="SMI55" s="20"/>
      <c r="SMJ55" s="20"/>
      <c r="SMK55" s="20"/>
      <c r="SML55" s="20"/>
      <c r="SMM55" s="20"/>
      <c r="SMN55" s="20"/>
      <c r="SMO55" s="20"/>
      <c r="SMP55" s="20"/>
      <c r="SMQ55" s="20"/>
      <c r="SMR55" s="20"/>
      <c r="SMS55" s="20"/>
      <c r="SMT55" s="20"/>
      <c r="SMU55" s="20"/>
      <c r="SMV55" s="20"/>
      <c r="SMW55" s="20"/>
      <c r="SMX55" s="20"/>
      <c r="SMY55" s="20"/>
      <c r="SMZ55" s="20"/>
      <c r="SNA55" s="20"/>
      <c r="SNB55" s="20"/>
      <c r="SNC55" s="20"/>
      <c r="SND55" s="20"/>
      <c r="SNE55" s="20"/>
      <c r="SNF55" s="20"/>
      <c r="SNG55" s="20"/>
      <c r="SNH55" s="20"/>
      <c r="SNI55" s="20"/>
      <c r="SNJ55" s="20"/>
      <c r="SNK55" s="20"/>
      <c r="SNL55" s="20"/>
      <c r="SNM55" s="20"/>
      <c r="SNN55" s="20"/>
      <c r="SNO55" s="20"/>
      <c r="SNP55" s="20"/>
      <c r="SNQ55" s="20"/>
      <c r="SNR55" s="20"/>
      <c r="SNS55" s="20"/>
      <c r="SNT55" s="20"/>
      <c r="SNU55" s="20"/>
      <c r="SNV55" s="20"/>
      <c r="SNW55" s="20"/>
      <c r="SNX55" s="20"/>
      <c r="SNY55" s="20"/>
      <c r="SNZ55" s="20"/>
      <c r="SOA55" s="20"/>
      <c r="SOB55" s="20"/>
      <c r="SOC55" s="20"/>
      <c r="SOD55" s="20"/>
      <c r="SOE55" s="20"/>
      <c r="SOF55" s="20"/>
      <c r="SOG55" s="20"/>
      <c r="SOH55" s="20"/>
      <c r="SOI55" s="20"/>
      <c r="SOJ55" s="20"/>
      <c r="SOK55" s="20"/>
      <c r="SOL55" s="20"/>
      <c r="SOM55" s="20"/>
      <c r="SON55" s="20"/>
      <c r="SOO55" s="20"/>
      <c r="SOP55" s="20"/>
      <c r="SOQ55" s="20"/>
      <c r="SOR55" s="20"/>
      <c r="SOS55" s="20"/>
      <c r="SOT55" s="20"/>
      <c r="SOU55" s="20"/>
      <c r="SOV55" s="20"/>
      <c r="SOW55" s="20"/>
      <c r="SOX55" s="20"/>
      <c r="SOY55" s="20"/>
      <c r="SOZ55" s="20"/>
      <c r="SPA55" s="20"/>
      <c r="SPB55" s="20"/>
      <c r="SPC55" s="20"/>
      <c r="SPD55" s="20"/>
      <c r="SPE55" s="20"/>
      <c r="SPF55" s="20"/>
      <c r="SPG55" s="20"/>
      <c r="SPH55" s="20"/>
      <c r="SPI55" s="20"/>
      <c r="SPJ55" s="20"/>
      <c r="SPK55" s="20"/>
      <c r="SPL55" s="20"/>
      <c r="SPM55" s="20"/>
      <c r="SPN55" s="20"/>
      <c r="SPO55" s="20"/>
      <c r="SPP55" s="20"/>
      <c r="SPQ55" s="20"/>
      <c r="SPR55" s="20"/>
      <c r="SPS55" s="20"/>
      <c r="SPT55" s="20"/>
      <c r="SPU55" s="20"/>
      <c r="SPV55" s="20"/>
      <c r="SPW55" s="20"/>
      <c r="SPX55" s="20"/>
      <c r="SPY55" s="20"/>
      <c r="SPZ55" s="20"/>
      <c r="SQA55" s="20"/>
      <c r="SQB55" s="20"/>
      <c r="SQC55" s="20"/>
      <c r="SQD55" s="20"/>
      <c r="SQE55" s="20"/>
      <c r="SQF55" s="20"/>
      <c r="SQG55" s="20"/>
      <c r="SQH55" s="20"/>
      <c r="SQI55" s="20"/>
      <c r="SQJ55" s="20"/>
      <c r="SQK55" s="20"/>
      <c r="SQL55" s="20"/>
      <c r="SQM55" s="20"/>
      <c r="SQN55" s="20"/>
      <c r="SQO55" s="20"/>
      <c r="SQP55" s="20"/>
      <c r="SQQ55" s="20"/>
      <c r="SQR55" s="20"/>
      <c r="SQS55" s="20"/>
      <c r="SQT55" s="20"/>
      <c r="SQU55" s="20"/>
      <c r="SQV55" s="20"/>
      <c r="SQW55" s="20"/>
      <c r="SQX55" s="20"/>
      <c r="SQY55" s="20"/>
      <c r="SQZ55" s="20"/>
      <c r="SRA55" s="20"/>
      <c r="SRB55" s="20"/>
      <c r="SRC55" s="20"/>
      <c r="SRD55" s="20"/>
      <c r="SRE55" s="20"/>
      <c r="SRF55" s="20"/>
      <c r="SRG55" s="20"/>
      <c r="SRH55" s="20"/>
      <c r="SRI55" s="20"/>
      <c r="SRJ55" s="20"/>
      <c r="SRK55" s="20"/>
      <c r="SRL55" s="20"/>
      <c r="SRM55" s="20"/>
      <c r="SRN55" s="20"/>
      <c r="SRO55" s="20"/>
      <c r="SRP55" s="20"/>
      <c r="SRQ55" s="20"/>
      <c r="SRR55" s="20"/>
      <c r="SRS55" s="20"/>
      <c r="SRT55" s="20"/>
      <c r="SRU55" s="20"/>
      <c r="SRV55" s="20"/>
      <c r="SRW55" s="20"/>
      <c r="SRX55" s="20"/>
      <c r="SRY55" s="20"/>
      <c r="SRZ55" s="20"/>
      <c r="SSA55" s="20"/>
      <c r="SSB55" s="20"/>
      <c r="SSC55" s="20"/>
      <c r="SSD55" s="20"/>
      <c r="SSE55" s="20"/>
      <c r="SSF55" s="20"/>
      <c r="SSG55" s="20"/>
      <c r="SSH55" s="20"/>
      <c r="SSI55" s="20"/>
      <c r="SSJ55" s="20"/>
      <c r="SSK55" s="20"/>
      <c r="SSL55" s="20"/>
      <c r="SSM55" s="20"/>
      <c r="SSN55" s="20"/>
      <c r="SSO55" s="20"/>
      <c r="SSP55" s="20"/>
      <c r="SSQ55" s="20"/>
      <c r="SSR55" s="20"/>
      <c r="SSS55" s="20"/>
      <c r="SST55" s="20"/>
      <c r="SSU55" s="20"/>
      <c r="SSV55" s="20"/>
      <c r="SSW55" s="20"/>
      <c r="SSX55" s="20"/>
      <c r="SSY55" s="20"/>
      <c r="SSZ55" s="20"/>
      <c r="STA55" s="20"/>
      <c r="STB55" s="20"/>
      <c r="STC55" s="20"/>
      <c r="STD55" s="20"/>
      <c r="STE55" s="20"/>
      <c r="STF55" s="20"/>
      <c r="STG55" s="20"/>
      <c r="STH55" s="20"/>
      <c r="STI55" s="20"/>
      <c r="STJ55" s="20"/>
      <c r="STK55" s="20"/>
      <c r="STL55" s="20"/>
      <c r="STM55" s="20"/>
      <c r="STN55" s="20"/>
      <c r="STO55" s="20"/>
      <c r="STP55" s="20"/>
      <c r="STQ55" s="20"/>
      <c r="STR55" s="20"/>
      <c r="STS55" s="20"/>
      <c r="STT55" s="20"/>
      <c r="STU55" s="20"/>
      <c r="STV55" s="20"/>
      <c r="STW55" s="20"/>
      <c r="STX55" s="20"/>
      <c r="STY55" s="20"/>
      <c r="STZ55" s="20"/>
      <c r="SUA55" s="20"/>
      <c r="SUB55" s="20"/>
      <c r="SUC55" s="20"/>
      <c r="SUD55" s="20"/>
      <c r="SUE55" s="20"/>
      <c r="SUF55" s="20"/>
      <c r="SUG55" s="20"/>
      <c r="SUH55" s="20"/>
      <c r="SUI55" s="20"/>
      <c r="SUJ55" s="20"/>
      <c r="SUK55" s="20"/>
      <c r="SUL55" s="20"/>
      <c r="SUM55" s="20"/>
      <c r="SUN55" s="20"/>
      <c r="SUO55" s="20"/>
      <c r="SUP55" s="20"/>
      <c r="SUQ55" s="20"/>
      <c r="SUR55" s="20"/>
      <c r="SUS55" s="20"/>
      <c r="SUT55" s="20"/>
      <c r="SUU55" s="20"/>
      <c r="SUV55" s="20"/>
      <c r="SUW55" s="20"/>
      <c r="SUX55" s="20"/>
      <c r="SUY55" s="20"/>
      <c r="SUZ55" s="20"/>
      <c r="SVA55" s="20"/>
      <c r="SVB55" s="20"/>
      <c r="SVC55" s="20"/>
      <c r="SVD55" s="20"/>
      <c r="SVE55" s="20"/>
      <c r="SVF55" s="20"/>
      <c r="SVG55" s="20"/>
      <c r="SVH55" s="20"/>
      <c r="SVI55" s="20"/>
      <c r="SVJ55" s="20"/>
      <c r="SVK55" s="20"/>
      <c r="SVL55" s="20"/>
      <c r="SVM55" s="20"/>
      <c r="SVN55" s="20"/>
      <c r="SVO55" s="20"/>
      <c r="SVP55" s="20"/>
      <c r="SVQ55" s="20"/>
      <c r="SVR55" s="20"/>
      <c r="SVS55" s="20"/>
      <c r="SVT55" s="20"/>
      <c r="SVU55" s="20"/>
      <c r="SVV55" s="20"/>
      <c r="SVW55" s="20"/>
      <c r="SVX55" s="20"/>
      <c r="SVY55" s="20"/>
      <c r="SVZ55" s="20"/>
      <c r="SWA55" s="20"/>
      <c r="SWB55" s="20"/>
      <c r="SWC55" s="20"/>
      <c r="SWD55" s="20"/>
      <c r="SWE55" s="20"/>
      <c r="SWF55" s="20"/>
      <c r="SWG55" s="20"/>
      <c r="SWH55" s="20"/>
      <c r="SWI55" s="20"/>
      <c r="SWJ55" s="20"/>
      <c r="SWK55" s="20"/>
      <c r="SWL55" s="20"/>
      <c r="SWM55" s="20"/>
      <c r="SWN55" s="20"/>
      <c r="SWO55" s="20"/>
      <c r="SWP55" s="20"/>
      <c r="SWQ55" s="20"/>
      <c r="SWR55" s="20"/>
      <c r="SWS55" s="20"/>
      <c r="SWT55" s="20"/>
      <c r="SWU55" s="20"/>
      <c r="SWV55" s="20"/>
      <c r="SWW55" s="20"/>
      <c r="SWX55" s="20"/>
      <c r="SWY55" s="20"/>
      <c r="SWZ55" s="20"/>
      <c r="SXA55" s="20"/>
      <c r="SXB55" s="20"/>
      <c r="SXC55" s="20"/>
      <c r="SXD55" s="20"/>
      <c r="SXE55" s="20"/>
      <c r="SXF55" s="20"/>
      <c r="SXG55" s="20"/>
      <c r="SXH55" s="20"/>
      <c r="SXI55" s="20"/>
      <c r="SXJ55" s="20"/>
      <c r="SXK55" s="20"/>
      <c r="SXL55" s="20"/>
      <c r="SXM55" s="20"/>
      <c r="SXN55" s="20"/>
      <c r="SXO55" s="20"/>
      <c r="SXP55" s="20"/>
      <c r="SXQ55" s="20"/>
      <c r="SXR55" s="20"/>
      <c r="SXS55" s="20"/>
      <c r="SXT55" s="20"/>
      <c r="SXU55" s="20"/>
      <c r="SXV55" s="20"/>
      <c r="SXW55" s="20"/>
      <c r="SXX55" s="20"/>
      <c r="SXY55" s="20"/>
      <c r="SXZ55" s="20"/>
      <c r="SYA55" s="20"/>
      <c r="SYB55" s="20"/>
      <c r="SYC55" s="20"/>
      <c r="SYD55" s="20"/>
      <c r="SYE55" s="20"/>
      <c r="SYF55" s="20"/>
      <c r="SYG55" s="20"/>
      <c r="SYH55" s="20"/>
      <c r="SYI55" s="20"/>
      <c r="SYJ55" s="20"/>
      <c r="SYK55" s="20"/>
      <c r="SYL55" s="20"/>
      <c r="SYM55" s="20"/>
      <c r="SYN55" s="20"/>
      <c r="SYO55" s="20"/>
      <c r="SYP55" s="20"/>
      <c r="SYQ55" s="20"/>
      <c r="SYR55" s="20"/>
      <c r="SYS55" s="20"/>
      <c r="SYT55" s="20"/>
      <c r="SYU55" s="20"/>
      <c r="SYV55" s="20"/>
      <c r="SYW55" s="20"/>
      <c r="SYX55" s="20"/>
      <c r="SYY55" s="20"/>
      <c r="SYZ55" s="20"/>
      <c r="SZA55" s="20"/>
      <c r="SZB55" s="20"/>
      <c r="SZC55" s="20"/>
      <c r="SZD55" s="20"/>
      <c r="SZE55" s="20"/>
      <c r="SZF55" s="20"/>
      <c r="SZG55" s="20"/>
      <c r="SZH55" s="20"/>
      <c r="SZI55" s="20"/>
      <c r="SZJ55" s="20"/>
      <c r="SZK55" s="20"/>
      <c r="SZL55" s="20"/>
      <c r="SZM55" s="20"/>
      <c r="SZN55" s="20"/>
      <c r="SZO55" s="20"/>
      <c r="SZP55" s="20"/>
      <c r="SZQ55" s="20"/>
      <c r="SZR55" s="20"/>
      <c r="SZS55" s="20"/>
      <c r="SZT55" s="20"/>
      <c r="SZU55" s="20"/>
      <c r="SZV55" s="20"/>
      <c r="SZW55" s="20"/>
      <c r="SZX55" s="20"/>
      <c r="SZY55" s="20"/>
      <c r="SZZ55" s="20"/>
      <c r="TAA55" s="20"/>
      <c r="TAB55" s="20"/>
      <c r="TAC55" s="20"/>
      <c r="TAD55" s="20"/>
      <c r="TAE55" s="20"/>
      <c r="TAF55" s="20"/>
      <c r="TAG55" s="20"/>
      <c r="TAH55" s="20"/>
      <c r="TAI55" s="20"/>
      <c r="TAJ55" s="20"/>
      <c r="TAK55" s="20"/>
      <c r="TAL55" s="20"/>
      <c r="TAM55" s="20"/>
      <c r="TAN55" s="20"/>
      <c r="TAO55" s="20"/>
      <c r="TAP55" s="20"/>
      <c r="TAQ55" s="20"/>
      <c r="TAR55" s="20"/>
      <c r="TAS55" s="20"/>
      <c r="TAT55" s="20"/>
      <c r="TAU55" s="20"/>
      <c r="TAV55" s="20"/>
      <c r="TAW55" s="20"/>
      <c r="TAX55" s="20"/>
      <c r="TAY55" s="20"/>
      <c r="TAZ55" s="20"/>
      <c r="TBA55" s="20"/>
      <c r="TBB55" s="20"/>
      <c r="TBC55" s="20"/>
      <c r="TBD55" s="20"/>
      <c r="TBE55" s="20"/>
      <c r="TBF55" s="20"/>
      <c r="TBG55" s="20"/>
      <c r="TBH55" s="20"/>
      <c r="TBI55" s="20"/>
      <c r="TBJ55" s="20"/>
      <c r="TBK55" s="20"/>
      <c r="TBL55" s="20"/>
      <c r="TBM55" s="20"/>
      <c r="TBN55" s="20"/>
      <c r="TBO55" s="20"/>
      <c r="TBP55" s="20"/>
      <c r="TBQ55" s="20"/>
      <c r="TBR55" s="20"/>
      <c r="TBS55" s="20"/>
      <c r="TBT55" s="20"/>
      <c r="TBU55" s="20"/>
      <c r="TBV55" s="20"/>
      <c r="TBW55" s="20"/>
      <c r="TBX55" s="20"/>
      <c r="TBY55" s="20"/>
      <c r="TBZ55" s="20"/>
      <c r="TCA55" s="20"/>
      <c r="TCB55" s="20"/>
      <c r="TCC55" s="20"/>
      <c r="TCD55" s="20"/>
      <c r="TCE55" s="20"/>
      <c r="TCF55" s="20"/>
      <c r="TCG55" s="20"/>
      <c r="TCH55" s="20"/>
      <c r="TCI55" s="20"/>
      <c r="TCJ55" s="20"/>
      <c r="TCK55" s="20"/>
      <c r="TCL55" s="20"/>
      <c r="TCM55" s="20"/>
      <c r="TCN55" s="20"/>
      <c r="TCO55" s="20"/>
      <c r="TCP55" s="20"/>
      <c r="TCQ55" s="20"/>
      <c r="TCR55" s="20"/>
      <c r="TCS55" s="20"/>
      <c r="TCT55" s="20"/>
      <c r="TCU55" s="20"/>
      <c r="TCV55" s="20"/>
      <c r="TCW55" s="20"/>
      <c r="TCX55" s="20"/>
      <c r="TCY55" s="20"/>
      <c r="TCZ55" s="20"/>
      <c r="TDA55" s="20"/>
      <c r="TDB55" s="20"/>
      <c r="TDC55" s="20"/>
      <c r="TDD55" s="20"/>
      <c r="TDE55" s="20"/>
      <c r="TDF55" s="20"/>
      <c r="TDG55" s="20"/>
      <c r="TDH55" s="20"/>
      <c r="TDI55" s="20"/>
      <c r="TDJ55" s="20"/>
      <c r="TDK55" s="20"/>
      <c r="TDL55" s="20"/>
      <c r="TDM55" s="20"/>
      <c r="TDN55" s="20"/>
      <c r="TDO55" s="20"/>
      <c r="TDP55" s="20"/>
      <c r="TDQ55" s="20"/>
      <c r="TDR55" s="20"/>
      <c r="TDS55" s="20"/>
      <c r="TDT55" s="20"/>
      <c r="TDU55" s="20"/>
      <c r="TDV55" s="20"/>
      <c r="TDW55" s="20"/>
      <c r="TDX55" s="20"/>
      <c r="TDY55" s="20"/>
      <c r="TDZ55" s="20"/>
      <c r="TEA55" s="20"/>
      <c r="TEB55" s="20"/>
      <c r="TEC55" s="20"/>
      <c r="TED55" s="20"/>
      <c r="TEE55" s="20"/>
      <c r="TEF55" s="20"/>
      <c r="TEG55" s="20"/>
      <c r="TEH55" s="20"/>
      <c r="TEI55" s="20"/>
      <c r="TEJ55" s="20"/>
      <c r="TEK55" s="20"/>
      <c r="TEL55" s="20"/>
      <c r="TEM55" s="20"/>
      <c r="TEN55" s="20"/>
      <c r="TEO55" s="20"/>
      <c r="TEP55" s="20"/>
      <c r="TEQ55" s="20"/>
      <c r="TER55" s="20"/>
      <c r="TES55" s="20"/>
      <c r="TET55" s="20"/>
      <c r="TEU55" s="20"/>
      <c r="TEV55" s="20"/>
      <c r="TEW55" s="20"/>
      <c r="TEX55" s="20"/>
      <c r="TEY55" s="20"/>
      <c r="TEZ55" s="20"/>
      <c r="TFA55" s="20"/>
      <c r="TFB55" s="20"/>
      <c r="TFC55" s="20"/>
      <c r="TFD55" s="20"/>
      <c r="TFE55" s="20"/>
      <c r="TFF55" s="20"/>
      <c r="TFG55" s="20"/>
      <c r="TFH55" s="20"/>
      <c r="TFI55" s="20"/>
      <c r="TFJ55" s="20"/>
      <c r="TFK55" s="20"/>
      <c r="TFL55" s="20"/>
      <c r="TFM55" s="20"/>
      <c r="TFN55" s="20"/>
      <c r="TFO55" s="20"/>
      <c r="TFP55" s="20"/>
      <c r="TFQ55" s="20"/>
      <c r="TFR55" s="20"/>
      <c r="TFS55" s="20"/>
      <c r="TFT55" s="20"/>
      <c r="TFU55" s="20"/>
      <c r="TFV55" s="20"/>
      <c r="TFW55" s="20"/>
      <c r="TFX55" s="20"/>
      <c r="TFY55" s="20"/>
      <c r="TFZ55" s="20"/>
      <c r="TGA55" s="20"/>
      <c r="TGB55" s="20"/>
      <c r="TGC55" s="20"/>
      <c r="TGD55" s="20"/>
      <c r="TGE55" s="20"/>
      <c r="TGF55" s="20"/>
      <c r="TGG55" s="20"/>
      <c r="TGH55" s="20"/>
      <c r="TGI55" s="20"/>
      <c r="TGJ55" s="20"/>
      <c r="TGK55" s="20"/>
      <c r="TGL55" s="20"/>
      <c r="TGM55" s="20"/>
      <c r="TGN55" s="20"/>
      <c r="TGO55" s="20"/>
      <c r="TGP55" s="20"/>
      <c r="TGQ55" s="20"/>
      <c r="TGR55" s="20"/>
      <c r="TGS55" s="20"/>
      <c r="TGT55" s="20"/>
      <c r="TGU55" s="20"/>
      <c r="TGV55" s="20"/>
      <c r="TGW55" s="20"/>
      <c r="TGX55" s="20"/>
      <c r="TGY55" s="20"/>
      <c r="TGZ55" s="20"/>
      <c r="THA55" s="20"/>
      <c r="THB55" s="20"/>
      <c r="THC55" s="20"/>
      <c r="THD55" s="20"/>
      <c r="THE55" s="20"/>
      <c r="THF55" s="20"/>
      <c r="THG55" s="20"/>
      <c r="THH55" s="20"/>
      <c r="THI55" s="20"/>
      <c r="THJ55" s="20"/>
      <c r="THK55" s="20"/>
      <c r="THL55" s="20"/>
      <c r="THM55" s="20"/>
      <c r="THN55" s="20"/>
      <c r="THO55" s="20"/>
      <c r="THP55" s="20"/>
      <c r="THQ55" s="20"/>
      <c r="THR55" s="20"/>
      <c r="THS55" s="20"/>
      <c r="THT55" s="20"/>
      <c r="THU55" s="20"/>
      <c r="THV55" s="20"/>
      <c r="THW55" s="20"/>
      <c r="THX55" s="20"/>
      <c r="THY55" s="20"/>
      <c r="THZ55" s="20"/>
      <c r="TIA55" s="20"/>
      <c r="TIB55" s="20"/>
      <c r="TIC55" s="20"/>
      <c r="TID55" s="20"/>
      <c r="TIE55" s="20"/>
      <c r="TIF55" s="20"/>
      <c r="TIG55" s="20"/>
      <c r="TIH55" s="20"/>
      <c r="TII55" s="20"/>
      <c r="TIJ55" s="20"/>
      <c r="TIK55" s="20"/>
      <c r="TIL55" s="20"/>
      <c r="TIM55" s="20"/>
      <c r="TIN55" s="20"/>
      <c r="TIO55" s="20"/>
      <c r="TIP55" s="20"/>
      <c r="TIQ55" s="20"/>
      <c r="TIR55" s="20"/>
      <c r="TIS55" s="20"/>
      <c r="TIT55" s="20"/>
      <c r="TIU55" s="20"/>
      <c r="TIV55" s="20"/>
      <c r="TIW55" s="20"/>
      <c r="TIX55" s="20"/>
      <c r="TIY55" s="20"/>
      <c r="TIZ55" s="20"/>
      <c r="TJA55" s="20"/>
      <c r="TJB55" s="20"/>
      <c r="TJC55" s="20"/>
      <c r="TJD55" s="20"/>
      <c r="TJE55" s="20"/>
      <c r="TJF55" s="20"/>
      <c r="TJG55" s="20"/>
      <c r="TJH55" s="20"/>
      <c r="TJI55" s="20"/>
      <c r="TJJ55" s="20"/>
      <c r="TJK55" s="20"/>
      <c r="TJL55" s="20"/>
      <c r="TJM55" s="20"/>
      <c r="TJN55" s="20"/>
      <c r="TJO55" s="20"/>
      <c r="TJP55" s="20"/>
      <c r="TJQ55" s="20"/>
      <c r="TJR55" s="20"/>
      <c r="TJS55" s="20"/>
      <c r="TJT55" s="20"/>
      <c r="TJU55" s="20"/>
      <c r="TJV55" s="20"/>
      <c r="TJW55" s="20"/>
      <c r="TJX55" s="20"/>
      <c r="TJY55" s="20"/>
      <c r="TJZ55" s="20"/>
      <c r="TKA55" s="20"/>
      <c r="TKB55" s="20"/>
      <c r="TKC55" s="20"/>
      <c r="TKD55" s="20"/>
      <c r="TKE55" s="20"/>
      <c r="TKF55" s="20"/>
      <c r="TKG55" s="20"/>
      <c r="TKH55" s="20"/>
      <c r="TKI55" s="20"/>
      <c r="TKJ55" s="20"/>
      <c r="TKK55" s="20"/>
      <c r="TKL55" s="20"/>
      <c r="TKM55" s="20"/>
      <c r="TKN55" s="20"/>
      <c r="TKO55" s="20"/>
      <c r="TKP55" s="20"/>
      <c r="TKQ55" s="20"/>
      <c r="TKR55" s="20"/>
      <c r="TKS55" s="20"/>
      <c r="TKT55" s="20"/>
      <c r="TKU55" s="20"/>
      <c r="TKV55" s="20"/>
      <c r="TKW55" s="20"/>
      <c r="TKX55" s="20"/>
      <c r="TKY55" s="20"/>
      <c r="TKZ55" s="20"/>
      <c r="TLA55" s="20"/>
      <c r="TLB55" s="20"/>
      <c r="TLC55" s="20"/>
      <c r="TLD55" s="20"/>
      <c r="TLE55" s="20"/>
      <c r="TLF55" s="20"/>
      <c r="TLG55" s="20"/>
      <c r="TLH55" s="20"/>
      <c r="TLI55" s="20"/>
      <c r="TLJ55" s="20"/>
      <c r="TLK55" s="20"/>
      <c r="TLL55" s="20"/>
      <c r="TLM55" s="20"/>
      <c r="TLN55" s="20"/>
      <c r="TLO55" s="20"/>
      <c r="TLP55" s="20"/>
      <c r="TLQ55" s="20"/>
      <c r="TLR55" s="20"/>
      <c r="TLS55" s="20"/>
      <c r="TLT55" s="20"/>
      <c r="TLU55" s="20"/>
      <c r="TLV55" s="20"/>
      <c r="TLW55" s="20"/>
      <c r="TLX55" s="20"/>
      <c r="TLY55" s="20"/>
      <c r="TLZ55" s="20"/>
      <c r="TMA55" s="20"/>
      <c r="TMB55" s="20"/>
      <c r="TMC55" s="20"/>
      <c r="TMD55" s="20"/>
      <c r="TME55" s="20"/>
      <c r="TMF55" s="20"/>
      <c r="TMG55" s="20"/>
      <c r="TMH55" s="20"/>
      <c r="TMI55" s="20"/>
      <c r="TMJ55" s="20"/>
      <c r="TMK55" s="20"/>
      <c r="TML55" s="20"/>
      <c r="TMM55" s="20"/>
      <c r="TMN55" s="20"/>
      <c r="TMO55" s="20"/>
      <c r="TMP55" s="20"/>
      <c r="TMQ55" s="20"/>
      <c r="TMR55" s="20"/>
      <c r="TMS55" s="20"/>
      <c r="TMT55" s="20"/>
      <c r="TMU55" s="20"/>
      <c r="TMV55" s="20"/>
      <c r="TMW55" s="20"/>
      <c r="TMX55" s="20"/>
      <c r="TMY55" s="20"/>
      <c r="TMZ55" s="20"/>
      <c r="TNA55" s="20"/>
      <c r="TNB55" s="20"/>
      <c r="TNC55" s="20"/>
      <c r="TND55" s="20"/>
      <c r="TNE55" s="20"/>
      <c r="TNF55" s="20"/>
      <c r="TNG55" s="20"/>
      <c r="TNH55" s="20"/>
      <c r="TNI55" s="20"/>
      <c r="TNJ55" s="20"/>
      <c r="TNK55" s="20"/>
      <c r="TNL55" s="20"/>
      <c r="TNM55" s="20"/>
      <c r="TNN55" s="20"/>
      <c r="TNO55" s="20"/>
      <c r="TNP55" s="20"/>
      <c r="TNQ55" s="20"/>
      <c r="TNR55" s="20"/>
      <c r="TNS55" s="20"/>
      <c r="TNT55" s="20"/>
      <c r="TNU55" s="20"/>
      <c r="TNV55" s="20"/>
      <c r="TNW55" s="20"/>
      <c r="TNX55" s="20"/>
      <c r="TNY55" s="20"/>
      <c r="TNZ55" s="20"/>
      <c r="TOA55" s="20"/>
      <c r="TOB55" s="20"/>
      <c r="TOC55" s="20"/>
      <c r="TOD55" s="20"/>
      <c r="TOE55" s="20"/>
      <c r="TOF55" s="20"/>
      <c r="TOG55" s="20"/>
      <c r="TOH55" s="20"/>
      <c r="TOI55" s="20"/>
      <c r="TOJ55" s="20"/>
      <c r="TOK55" s="20"/>
      <c r="TOL55" s="20"/>
      <c r="TOM55" s="20"/>
      <c r="TON55" s="20"/>
      <c r="TOO55" s="20"/>
      <c r="TOP55" s="20"/>
      <c r="TOQ55" s="20"/>
      <c r="TOR55" s="20"/>
      <c r="TOS55" s="20"/>
      <c r="TOT55" s="20"/>
      <c r="TOU55" s="20"/>
      <c r="TOV55" s="20"/>
      <c r="TOW55" s="20"/>
      <c r="TOX55" s="20"/>
      <c r="TOY55" s="20"/>
      <c r="TOZ55" s="20"/>
      <c r="TPA55" s="20"/>
      <c r="TPB55" s="20"/>
      <c r="TPC55" s="20"/>
      <c r="TPD55" s="20"/>
      <c r="TPE55" s="20"/>
      <c r="TPF55" s="20"/>
      <c r="TPG55" s="20"/>
      <c r="TPH55" s="20"/>
      <c r="TPI55" s="20"/>
      <c r="TPJ55" s="20"/>
      <c r="TPK55" s="20"/>
      <c r="TPL55" s="20"/>
      <c r="TPM55" s="20"/>
      <c r="TPN55" s="20"/>
      <c r="TPO55" s="20"/>
      <c r="TPP55" s="20"/>
      <c r="TPQ55" s="20"/>
      <c r="TPR55" s="20"/>
      <c r="TPS55" s="20"/>
      <c r="TPT55" s="20"/>
      <c r="TPU55" s="20"/>
      <c r="TPV55" s="20"/>
      <c r="TPW55" s="20"/>
      <c r="TPX55" s="20"/>
      <c r="TPY55" s="20"/>
      <c r="TPZ55" s="20"/>
      <c r="TQA55" s="20"/>
      <c r="TQB55" s="20"/>
      <c r="TQC55" s="20"/>
      <c r="TQD55" s="20"/>
      <c r="TQE55" s="20"/>
      <c r="TQF55" s="20"/>
      <c r="TQG55" s="20"/>
      <c r="TQH55" s="20"/>
      <c r="TQI55" s="20"/>
      <c r="TQJ55" s="20"/>
      <c r="TQK55" s="20"/>
      <c r="TQL55" s="20"/>
      <c r="TQM55" s="20"/>
      <c r="TQN55" s="20"/>
      <c r="TQO55" s="20"/>
      <c r="TQP55" s="20"/>
      <c r="TQQ55" s="20"/>
      <c r="TQR55" s="20"/>
      <c r="TQS55" s="20"/>
      <c r="TQT55" s="20"/>
      <c r="TQU55" s="20"/>
      <c r="TQV55" s="20"/>
      <c r="TQW55" s="20"/>
      <c r="TQX55" s="20"/>
      <c r="TQY55" s="20"/>
      <c r="TQZ55" s="20"/>
      <c r="TRA55" s="20"/>
      <c r="TRB55" s="20"/>
      <c r="TRC55" s="20"/>
      <c r="TRD55" s="20"/>
      <c r="TRE55" s="20"/>
      <c r="TRF55" s="20"/>
      <c r="TRG55" s="20"/>
      <c r="TRH55" s="20"/>
      <c r="TRI55" s="20"/>
      <c r="TRJ55" s="20"/>
      <c r="TRK55" s="20"/>
      <c r="TRL55" s="20"/>
      <c r="TRM55" s="20"/>
      <c r="TRN55" s="20"/>
      <c r="TRO55" s="20"/>
      <c r="TRP55" s="20"/>
      <c r="TRQ55" s="20"/>
      <c r="TRR55" s="20"/>
      <c r="TRS55" s="20"/>
      <c r="TRT55" s="20"/>
      <c r="TRU55" s="20"/>
      <c r="TRV55" s="20"/>
      <c r="TRW55" s="20"/>
      <c r="TRX55" s="20"/>
      <c r="TRY55" s="20"/>
      <c r="TRZ55" s="20"/>
      <c r="TSA55" s="20"/>
      <c r="TSB55" s="20"/>
      <c r="TSC55" s="20"/>
      <c r="TSD55" s="20"/>
      <c r="TSE55" s="20"/>
      <c r="TSF55" s="20"/>
      <c r="TSG55" s="20"/>
      <c r="TSH55" s="20"/>
      <c r="TSI55" s="20"/>
      <c r="TSJ55" s="20"/>
      <c r="TSK55" s="20"/>
      <c r="TSL55" s="20"/>
      <c r="TSM55" s="20"/>
      <c r="TSN55" s="20"/>
      <c r="TSO55" s="20"/>
      <c r="TSP55" s="20"/>
      <c r="TSQ55" s="20"/>
      <c r="TSR55" s="20"/>
      <c r="TSS55" s="20"/>
      <c r="TST55" s="20"/>
      <c r="TSU55" s="20"/>
      <c r="TSV55" s="20"/>
      <c r="TSW55" s="20"/>
      <c r="TSX55" s="20"/>
      <c r="TSY55" s="20"/>
      <c r="TSZ55" s="20"/>
      <c r="TTA55" s="20"/>
      <c r="TTB55" s="20"/>
      <c r="TTC55" s="20"/>
      <c r="TTD55" s="20"/>
      <c r="TTE55" s="20"/>
      <c r="TTF55" s="20"/>
      <c r="TTG55" s="20"/>
      <c r="TTH55" s="20"/>
      <c r="TTI55" s="20"/>
      <c r="TTJ55" s="20"/>
      <c r="TTK55" s="20"/>
      <c r="TTL55" s="20"/>
      <c r="TTM55" s="20"/>
      <c r="TTN55" s="20"/>
      <c r="TTO55" s="20"/>
      <c r="TTP55" s="20"/>
      <c r="TTQ55" s="20"/>
      <c r="TTR55" s="20"/>
      <c r="TTS55" s="20"/>
      <c r="TTT55" s="20"/>
      <c r="TTU55" s="20"/>
      <c r="TTV55" s="20"/>
      <c r="TTW55" s="20"/>
      <c r="TTX55" s="20"/>
      <c r="TTY55" s="20"/>
      <c r="TTZ55" s="20"/>
      <c r="TUA55" s="20"/>
      <c r="TUB55" s="20"/>
      <c r="TUC55" s="20"/>
      <c r="TUD55" s="20"/>
      <c r="TUE55" s="20"/>
      <c r="TUF55" s="20"/>
      <c r="TUG55" s="20"/>
      <c r="TUH55" s="20"/>
      <c r="TUI55" s="20"/>
      <c r="TUJ55" s="20"/>
      <c r="TUK55" s="20"/>
      <c r="TUL55" s="20"/>
      <c r="TUM55" s="20"/>
      <c r="TUN55" s="20"/>
      <c r="TUO55" s="20"/>
      <c r="TUP55" s="20"/>
      <c r="TUQ55" s="20"/>
      <c r="TUR55" s="20"/>
      <c r="TUS55" s="20"/>
      <c r="TUT55" s="20"/>
      <c r="TUU55" s="20"/>
      <c r="TUV55" s="20"/>
      <c r="TUW55" s="20"/>
      <c r="TUX55" s="20"/>
      <c r="TUY55" s="20"/>
      <c r="TUZ55" s="20"/>
      <c r="TVA55" s="20"/>
      <c r="TVB55" s="20"/>
      <c r="TVC55" s="20"/>
      <c r="TVD55" s="20"/>
      <c r="TVE55" s="20"/>
      <c r="TVF55" s="20"/>
      <c r="TVG55" s="20"/>
      <c r="TVH55" s="20"/>
      <c r="TVI55" s="20"/>
      <c r="TVJ55" s="20"/>
      <c r="TVK55" s="20"/>
      <c r="TVL55" s="20"/>
      <c r="TVM55" s="20"/>
      <c r="TVN55" s="20"/>
      <c r="TVO55" s="20"/>
      <c r="TVP55" s="20"/>
      <c r="TVQ55" s="20"/>
      <c r="TVR55" s="20"/>
      <c r="TVS55" s="20"/>
      <c r="TVT55" s="20"/>
      <c r="TVU55" s="20"/>
      <c r="TVV55" s="20"/>
      <c r="TVW55" s="20"/>
      <c r="TVX55" s="20"/>
      <c r="TVY55" s="20"/>
      <c r="TVZ55" s="20"/>
      <c r="TWA55" s="20"/>
      <c r="TWB55" s="20"/>
      <c r="TWC55" s="20"/>
      <c r="TWD55" s="20"/>
      <c r="TWE55" s="20"/>
      <c r="TWF55" s="20"/>
      <c r="TWG55" s="20"/>
      <c r="TWH55" s="20"/>
      <c r="TWI55" s="20"/>
      <c r="TWJ55" s="20"/>
      <c r="TWK55" s="20"/>
      <c r="TWL55" s="20"/>
      <c r="TWM55" s="20"/>
      <c r="TWN55" s="20"/>
      <c r="TWO55" s="20"/>
      <c r="TWP55" s="20"/>
      <c r="TWQ55" s="20"/>
      <c r="TWR55" s="20"/>
      <c r="TWS55" s="20"/>
      <c r="TWT55" s="20"/>
      <c r="TWU55" s="20"/>
      <c r="TWV55" s="20"/>
      <c r="TWW55" s="20"/>
      <c r="TWX55" s="20"/>
      <c r="TWY55" s="20"/>
      <c r="TWZ55" s="20"/>
      <c r="TXA55" s="20"/>
      <c r="TXB55" s="20"/>
      <c r="TXC55" s="20"/>
      <c r="TXD55" s="20"/>
      <c r="TXE55" s="20"/>
      <c r="TXF55" s="20"/>
      <c r="TXG55" s="20"/>
      <c r="TXH55" s="20"/>
      <c r="TXI55" s="20"/>
      <c r="TXJ55" s="20"/>
      <c r="TXK55" s="20"/>
      <c r="TXL55" s="20"/>
      <c r="TXM55" s="20"/>
      <c r="TXN55" s="20"/>
      <c r="TXO55" s="20"/>
      <c r="TXP55" s="20"/>
      <c r="TXQ55" s="20"/>
      <c r="TXR55" s="20"/>
      <c r="TXS55" s="20"/>
      <c r="TXT55" s="20"/>
      <c r="TXU55" s="20"/>
      <c r="TXV55" s="20"/>
      <c r="TXW55" s="20"/>
      <c r="TXX55" s="20"/>
      <c r="TXY55" s="20"/>
      <c r="TXZ55" s="20"/>
      <c r="TYA55" s="20"/>
      <c r="TYB55" s="20"/>
      <c r="TYC55" s="20"/>
      <c r="TYD55" s="20"/>
      <c r="TYE55" s="20"/>
      <c r="TYF55" s="20"/>
      <c r="TYG55" s="20"/>
      <c r="TYH55" s="20"/>
      <c r="TYI55" s="20"/>
      <c r="TYJ55" s="20"/>
      <c r="TYK55" s="20"/>
      <c r="TYL55" s="20"/>
      <c r="TYM55" s="20"/>
      <c r="TYN55" s="20"/>
      <c r="TYO55" s="20"/>
      <c r="TYP55" s="20"/>
      <c r="TYQ55" s="20"/>
      <c r="TYR55" s="20"/>
      <c r="TYS55" s="20"/>
      <c r="TYT55" s="20"/>
      <c r="TYU55" s="20"/>
      <c r="TYV55" s="20"/>
      <c r="TYW55" s="20"/>
      <c r="TYX55" s="20"/>
      <c r="TYY55" s="20"/>
      <c r="TYZ55" s="20"/>
      <c r="TZA55" s="20"/>
      <c r="TZB55" s="20"/>
      <c r="TZC55" s="20"/>
      <c r="TZD55" s="20"/>
      <c r="TZE55" s="20"/>
      <c r="TZF55" s="20"/>
      <c r="TZG55" s="20"/>
      <c r="TZH55" s="20"/>
      <c r="TZI55" s="20"/>
      <c r="TZJ55" s="20"/>
      <c r="TZK55" s="20"/>
      <c r="TZL55" s="20"/>
      <c r="TZM55" s="20"/>
      <c r="TZN55" s="20"/>
      <c r="TZO55" s="20"/>
      <c r="TZP55" s="20"/>
      <c r="TZQ55" s="20"/>
      <c r="TZR55" s="20"/>
      <c r="TZS55" s="20"/>
      <c r="TZT55" s="20"/>
      <c r="TZU55" s="20"/>
      <c r="TZV55" s="20"/>
      <c r="TZW55" s="20"/>
      <c r="TZX55" s="20"/>
      <c r="TZY55" s="20"/>
      <c r="TZZ55" s="20"/>
      <c r="UAA55" s="20"/>
      <c r="UAB55" s="20"/>
      <c r="UAC55" s="20"/>
      <c r="UAD55" s="20"/>
      <c r="UAE55" s="20"/>
      <c r="UAF55" s="20"/>
      <c r="UAG55" s="20"/>
      <c r="UAH55" s="20"/>
      <c r="UAI55" s="20"/>
      <c r="UAJ55" s="20"/>
      <c r="UAK55" s="20"/>
      <c r="UAL55" s="20"/>
      <c r="UAM55" s="20"/>
      <c r="UAN55" s="20"/>
      <c r="UAO55" s="20"/>
      <c r="UAP55" s="20"/>
      <c r="UAQ55" s="20"/>
      <c r="UAR55" s="20"/>
      <c r="UAS55" s="20"/>
      <c r="UAT55" s="20"/>
      <c r="UAU55" s="20"/>
      <c r="UAV55" s="20"/>
      <c r="UAW55" s="20"/>
      <c r="UAX55" s="20"/>
      <c r="UAY55" s="20"/>
      <c r="UAZ55" s="20"/>
      <c r="UBA55" s="20"/>
      <c r="UBB55" s="20"/>
      <c r="UBC55" s="20"/>
      <c r="UBD55" s="20"/>
      <c r="UBE55" s="20"/>
      <c r="UBF55" s="20"/>
      <c r="UBG55" s="20"/>
      <c r="UBH55" s="20"/>
      <c r="UBI55" s="20"/>
      <c r="UBJ55" s="20"/>
      <c r="UBK55" s="20"/>
      <c r="UBL55" s="20"/>
      <c r="UBM55" s="20"/>
      <c r="UBN55" s="20"/>
      <c r="UBO55" s="20"/>
      <c r="UBP55" s="20"/>
      <c r="UBQ55" s="20"/>
      <c r="UBR55" s="20"/>
      <c r="UBS55" s="20"/>
      <c r="UBT55" s="20"/>
      <c r="UBU55" s="20"/>
      <c r="UBV55" s="20"/>
      <c r="UBW55" s="20"/>
      <c r="UBX55" s="20"/>
      <c r="UBY55" s="20"/>
      <c r="UBZ55" s="20"/>
      <c r="UCA55" s="20"/>
      <c r="UCB55" s="20"/>
      <c r="UCC55" s="20"/>
      <c r="UCD55" s="20"/>
      <c r="UCE55" s="20"/>
      <c r="UCF55" s="20"/>
      <c r="UCG55" s="20"/>
      <c r="UCH55" s="20"/>
      <c r="UCI55" s="20"/>
      <c r="UCJ55" s="20"/>
      <c r="UCK55" s="20"/>
      <c r="UCL55" s="20"/>
      <c r="UCM55" s="20"/>
      <c r="UCN55" s="20"/>
      <c r="UCO55" s="20"/>
      <c r="UCP55" s="20"/>
      <c r="UCQ55" s="20"/>
      <c r="UCR55" s="20"/>
      <c r="UCS55" s="20"/>
      <c r="UCT55" s="20"/>
      <c r="UCU55" s="20"/>
      <c r="UCV55" s="20"/>
      <c r="UCW55" s="20"/>
      <c r="UCX55" s="20"/>
      <c r="UCY55" s="20"/>
      <c r="UCZ55" s="20"/>
      <c r="UDA55" s="20"/>
      <c r="UDB55" s="20"/>
      <c r="UDC55" s="20"/>
      <c r="UDD55" s="20"/>
      <c r="UDE55" s="20"/>
      <c r="UDF55" s="20"/>
      <c r="UDG55" s="20"/>
      <c r="UDH55" s="20"/>
      <c r="UDI55" s="20"/>
      <c r="UDJ55" s="20"/>
      <c r="UDK55" s="20"/>
      <c r="UDL55" s="20"/>
      <c r="UDM55" s="20"/>
      <c r="UDN55" s="20"/>
      <c r="UDO55" s="20"/>
      <c r="UDP55" s="20"/>
      <c r="UDQ55" s="20"/>
      <c r="UDR55" s="20"/>
      <c r="UDS55" s="20"/>
      <c r="UDT55" s="20"/>
      <c r="UDU55" s="20"/>
      <c r="UDV55" s="20"/>
      <c r="UDW55" s="20"/>
      <c r="UDX55" s="20"/>
      <c r="UDY55" s="20"/>
      <c r="UDZ55" s="20"/>
      <c r="UEA55" s="20"/>
      <c r="UEB55" s="20"/>
      <c r="UEC55" s="20"/>
      <c r="UED55" s="20"/>
      <c r="UEE55" s="20"/>
      <c r="UEF55" s="20"/>
      <c r="UEG55" s="20"/>
      <c r="UEH55" s="20"/>
      <c r="UEI55" s="20"/>
      <c r="UEJ55" s="20"/>
      <c r="UEK55" s="20"/>
      <c r="UEL55" s="20"/>
      <c r="UEM55" s="20"/>
      <c r="UEN55" s="20"/>
      <c r="UEO55" s="20"/>
      <c r="UEP55" s="20"/>
      <c r="UEQ55" s="20"/>
      <c r="UER55" s="20"/>
      <c r="UES55" s="20"/>
      <c r="UET55" s="20"/>
      <c r="UEU55" s="20"/>
      <c r="UEV55" s="20"/>
      <c r="UEW55" s="20"/>
      <c r="UEX55" s="20"/>
      <c r="UEY55" s="20"/>
      <c r="UEZ55" s="20"/>
      <c r="UFA55" s="20"/>
      <c r="UFB55" s="20"/>
      <c r="UFC55" s="20"/>
      <c r="UFD55" s="20"/>
      <c r="UFE55" s="20"/>
      <c r="UFF55" s="20"/>
      <c r="UFG55" s="20"/>
      <c r="UFH55" s="20"/>
      <c r="UFI55" s="20"/>
      <c r="UFJ55" s="20"/>
      <c r="UFK55" s="20"/>
      <c r="UFL55" s="20"/>
      <c r="UFM55" s="20"/>
      <c r="UFN55" s="20"/>
      <c r="UFO55" s="20"/>
      <c r="UFP55" s="20"/>
      <c r="UFQ55" s="20"/>
      <c r="UFR55" s="20"/>
      <c r="UFS55" s="20"/>
      <c r="UFT55" s="20"/>
      <c r="UFU55" s="20"/>
      <c r="UFV55" s="20"/>
      <c r="UFW55" s="20"/>
      <c r="UFX55" s="20"/>
      <c r="UFY55" s="20"/>
      <c r="UFZ55" s="20"/>
      <c r="UGA55" s="20"/>
      <c r="UGB55" s="20"/>
      <c r="UGC55" s="20"/>
      <c r="UGD55" s="20"/>
      <c r="UGE55" s="20"/>
      <c r="UGF55" s="20"/>
      <c r="UGG55" s="20"/>
      <c r="UGH55" s="20"/>
      <c r="UGI55" s="20"/>
      <c r="UGJ55" s="20"/>
      <c r="UGK55" s="20"/>
      <c r="UGL55" s="20"/>
      <c r="UGM55" s="20"/>
      <c r="UGN55" s="20"/>
      <c r="UGO55" s="20"/>
      <c r="UGP55" s="20"/>
      <c r="UGQ55" s="20"/>
      <c r="UGR55" s="20"/>
      <c r="UGS55" s="20"/>
      <c r="UGT55" s="20"/>
      <c r="UGU55" s="20"/>
      <c r="UGV55" s="20"/>
      <c r="UGW55" s="20"/>
      <c r="UGX55" s="20"/>
      <c r="UGY55" s="20"/>
      <c r="UGZ55" s="20"/>
      <c r="UHA55" s="20"/>
      <c r="UHB55" s="20"/>
      <c r="UHC55" s="20"/>
      <c r="UHD55" s="20"/>
      <c r="UHE55" s="20"/>
      <c r="UHF55" s="20"/>
      <c r="UHG55" s="20"/>
      <c r="UHH55" s="20"/>
      <c r="UHI55" s="20"/>
      <c r="UHJ55" s="20"/>
      <c r="UHK55" s="20"/>
      <c r="UHL55" s="20"/>
      <c r="UHM55" s="20"/>
      <c r="UHN55" s="20"/>
      <c r="UHO55" s="20"/>
      <c r="UHP55" s="20"/>
      <c r="UHQ55" s="20"/>
      <c r="UHR55" s="20"/>
      <c r="UHS55" s="20"/>
      <c r="UHT55" s="20"/>
      <c r="UHU55" s="20"/>
      <c r="UHV55" s="20"/>
      <c r="UHW55" s="20"/>
      <c r="UHX55" s="20"/>
      <c r="UHY55" s="20"/>
      <c r="UHZ55" s="20"/>
      <c r="UIA55" s="20"/>
      <c r="UIB55" s="20"/>
      <c r="UIC55" s="20"/>
      <c r="UID55" s="20"/>
      <c r="UIE55" s="20"/>
      <c r="UIF55" s="20"/>
      <c r="UIG55" s="20"/>
      <c r="UIH55" s="20"/>
      <c r="UII55" s="20"/>
      <c r="UIJ55" s="20"/>
      <c r="UIK55" s="20"/>
      <c r="UIL55" s="20"/>
      <c r="UIM55" s="20"/>
      <c r="UIN55" s="20"/>
      <c r="UIO55" s="20"/>
      <c r="UIP55" s="20"/>
      <c r="UIQ55" s="20"/>
      <c r="UIR55" s="20"/>
      <c r="UIS55" s="20"/>
      <c r="UIT55" s="20"/>
      <c r="UIU55" s="20"/>
      <c r="UIV55" s="20"/>
      <c r="UIW55" s="20"/>
      <c r="UIX55" s="20"/>
      <c r="UIY55" s="20"/>
      <c r="UIZ55" s="20"/>
      <c r="UJA55" s="20"/>
      <c r="UJB55" s="20"/>
      <c r="UJC55" s="20"/>
      <c r="UJD55" s="20"/>
      <c r="UJE55" s="20"/>
      <c r="UJF55" s="20"/>
      <c r="UJG55" s="20"/>
      <c r="UJH55" s="20"/>
      <c r="UJI55" s="20"/>
      <c r="UJJ55" s="20"/>
      <c r="UJK55" s="20"/>
      <c r="UJL55" s="20"/>
      <c r="UJM55" s="20"/>
      <c r="UJN55" s="20"/>
      <c r="UJO55" s="20"/>
      <c r="UJP55" s="20"/>
      <c r="UJQ55" s="20"/>
      <c r="UJR55" s="20"/>
      <c r="UJS55" s="20"/>
      <c r="UJT55" s="20"/>
      <c r="UJU55" s="20"/>
      <c r="UJV55" s="20"/>
      <c r="UJW55" s="20"/>
      <c r="UJX55" s="20"/>
      <c r="UJY55" s="20"/>
      <c r="UJZ55" s="20"/>
      <c r="UKA55" s="20"/>
      <c r="UKB55" s="20"/>
      <c r="UKC55" s="20"/>
      <c r="UKD55" s="20"/>
      <c r="UKE55" s="20"/>
      <c r="UKF55" s="20"/>
      <c r="UKG55" s="20"/>
      <c r="UKH55" s="20"/>
      <c r="UKI55" s="20"/>
      <c r="UKJ55" s="20"/>
      <c r="UKK55" s="20"/>
      <c r="UKL55" s="20"/>
      <c r="UKM55" s="20"/>
      <c r="UKN55" s="20"/>
      <c r="UKO55" s="20"/>
      <c r="UKP55" s="20"/>
      <c r="UKQ55" s="20"/>
      <c r="UKR55" s="20"/>
      <c r="UKS55" s="20"/>
      <c r="UKT55" s="20"/>
      <c r="UKU55" s="20"/>
      <c r="UKV55" s="20"/>
      <c r="UKW55" s="20"/>
      <c r="UKX55" s="20"/>
      <c r="UKY55" s="20"/>
      <c r="UKZ55" s="20"/>
      <c r="ULA55" s="20"/>
      <c r="ULB55" s="20"/>
      <c r="ULC55" s="20"/>
      <c r="ULD55" s="20"/>
      <c r="ULE55" s="20"/>
      <c r="ULF55" s="20"/>
      <c r="ULG55" s="20"/>
      <c r="ULH55" s="20"/>
      <c r="ULI55" s="20"/>
      <c r="ULJ55" s="20"/>
      <c r="ULK55" s="20"/>
      <c r="ULL55" s="20"/>
      <c r="ULM55" s="20"/>
      <c r="ULN55" s="20"/>
      <c r="ULO55" s="20"/>
      <c r="ULP55" s="20"/>
      <c r="ULQ55" s="20"/>
      <c r="ULR55" s="20"/>
      <c r="ULS55" s="20"/>
      <c r="ULT55" s="20"/>
      <c r="ULU55" s="20"/>
      <c r="ULV55" s="20"/>
      <c r="ULW55" s="20"/>
      <c r="ULX55" s="20"/>
      <c r="ULY55" s="20"/>
      <c r="ULZ55" s="20"/>
      <c r="UMA55" s="20"/>
      <c r="UMB55" s="20"/>
      <c r="UMC55" s="20"/>
      <c r="UMD55" s="20"/>
      <c r="UME55" s="20"/>
      <c r="UMF55" s="20"/>
      <c r="UMG55" s="20"/>
      <c r="UMH55" s="20"/>
      <c r="UMI55" s="20"/>
      <c r="UMJ55" s="20"/>
      <c r="UMK55" s="20"/>
      <c r="UML55" s="20"/>
      <c r="UMM55" s="20"/>
      <c r="UMN55" s="20"/>
      <c r="UMO55" s="20"/>
      <c r="UMP55" s="20"/>
      <c r="UMQ55" s="20"/>
      <c r="UMR55" s="20"/>
      <c r="UMS55" s="20"/>
      <c r="UMT55" s="20"/>
      <c r="UMU55" s="20"/>
      <c r="UMV55" s="20"/>
      <c r="UMW55" s="20"/>
      <c r="UMX55" s="20"/>
      <c r="UMY55" s="20"/>
      <c r="UMZ55" s="20"/>
      <c r="UNA55" s="20"/>
      <c r="UNB55" s="20"/>
      <c r="UNC55" s="20"/>
      <c r="UND55" s="20"/>
      <c r="UNE55" s="20"/>
      <c r="UNF55" s="20"/>
      <c r="UNG55" s="20"/>
      <c r="UNH55" s="20"/>
      <c r="UNI55" s="20"/>
      <c r="UNJ55" s="20"/>
      <c r="UNK55" s="20"/>
      <c r="UNL55" s="20"/>
      <c r="UNM55" s="20"/>
      <c r="UNN55" s="20"/>
      <c r="UNO55" s="20"/>
      <c r="UNP55" s="20"/>
      <c r="UNQ55" s="20"/>
      <c r="UNR55" s="20"/>
      <c r="UNS55" s="20"/>
      <c r="UNT55" s="20"/>
      <c r="UNU55" s="20"/>
      <c r="UNV55" s="20"/>
      <c r="UNW55" s="20"/>
      <c r="UNX55" s="20"/>
      <c r="UNY55" s="20"/>
      <c r="UNZ55" s="20"/>
      <c r="UOA55" s="20"/>
      <c r="UOB55" s="20"/>
      <c r="UOC55" s="20"/>
      <c r="UOD55" s="20"/>
      <c r="UOE55" s="20"/>
      <c r="UOF55" s="20"/>
      <c r="UOG55" s="20"/>
      <c r="UOH55" s="20"/>
      <c r="UOI55" s="20"/>
      <c r="UOJ55" s="20"/>
      <c r="UOK55" s="20"/>
      <c r="UOL55" s="20"/>
      <c r="UOM55" s="20"/>
      <c r="UON55" s="20"/>
      <c r="UOO55" s="20"/>
      <c r="UOP55" s="20"/>
      <c r="UOQ55" s="20"/>
      <c r="UOR55" s="20"/>
      <c r="UOS55" s="20"/>
      <c r="UOT55" s="20"/>
      <c r="UOU55" s="20"/>
      <c r="UOV55" s="20"/>
      <c r="UOW55" s="20"/>
      <c r="UOX55" s="20"/>
      <c r="UOY55" s="20"/>
      <c r="UOZ55" s="20"/>
      <c r="UPA55" s="20"/>
      <c r="UPB55" s="20"/>
      <c r="UPC55" s="20"/>
      <c r="UPD55" s="20"/>
      <c r="UPE55" s="20"/>
      <c r="UPF55" s="20"/>
      <c r="UPG55" s="20"/>
      <c r="UPH55" s="20"/>
      <c r="UPI55" s="20"/>
      <c r="UPJ55" s="20"/>
      <c r="UPK55" s="20"/>
      <c r="UPL55" s="20"/>
      <c r="UPM55" s="20"/>
      <c r="UPN55" s="20"/>
      <c r="UPO55" s="20"/>
      <c r="UPP55" s="20"/>
      <c r="UPQ55" s="20"/>
      <c r="UPR55" s="20"/>
      <c r="UPS55" s="20"/>
      <c r="UPT55" s="20"/>
      <c r="UPU55" s="20"/>
      <c r="UPV55" s="20"/>
      <c r="UPW55" s="20"/>
      <c r="UPX55" s="20"/>
      <c r="UPY55" s="20"/>
      <c r="UPZ55" s="20"/>
      <c r="UQA55" s="20"/>
      <c r="UQB55" s="20"/>
      <c r="UQC55" s="20"/>
      <c r="UQD55" s="20"/>
      <c r="UQE55" s="20"/>
      <c r="UQF55" s="20"/>
      <c r="UQG55" s="20"/>
      <c r="UQH55" s="20"/>
      <c r="UQI55" s="20"/>
      <c r="UQJ55" s="20"/>
      <c r="UQK55" s="20"/>
      <c r="UQL55" s="20"/>
      <c r="UQM55" s="20"/>
      <c r="UQN55" s="20"/>
      <c r="UQO55" s="20"/>
      <c r="UQP55" s="20"/>
      <c r="UQQ55" s="20"/>
      <c r="UQR55" s="20"/>
      <c r="UQS55" s="20"/>
      <c r="UQT55" s="20"/>
      <c r="UQU55" s="20"/>
      <c r="UQV55" s="20"/>
      <c r="UQW55" s="20"/>
      <c r="UQX55" s="20"/>
      <c r="UQY55" s="20"/>
      <c r="UQZ55" s="20"/>
      <c r="URA55" s="20"/>
      <c r="URB55" s="20"/>
      <c r="URC55" s="20"/>
      <c r="URD55" s="20"/>
      <c r="URE55" s="20"/>
      <c r="URF55" s="20"/>
      <c r="URG55" s="20"/>
      <c r="URH55" s="20"/>
      <c r="URI55" s="20"/>
      <c r="URJ55" s="20"/>
      <c r="URK55" s="20"/>
      <c r="URL55" s="20"/>
      <c r="URM55" s="20"/>
      <c r="URN55" s="20"/>
      <c r="URO55" s="20"/>
      <c r="URP55" s="20"/>
      <c r="URQ55" s="20"/>
      <c r="URR55" s="20"/>
      <c r="URS55" s="20"/>
      <c r="URT55" s="20"/>
      <c r="URU55" s="20"/>
      <c r="URV55" s="20"/>
      <c r="URW55" s="20"/>
      <c r="URX55" s="20"/>
      <c r="URY55" s="20"/>
      <c r="URZ55" s="20"/>
      <c r="USA55" s="20"/>
      <c r="USB55" s="20"/>
      <c r="USC55" s="20"/>
      <c r="USD55" s="20"/>
      <c r="USE55" s="20"/>
      <c r="USF55" s="20"/>
      <c r="USG55" s="20"/>
      <c r="USH55" s="20"/>
      <c r="USI55" s="20"/>
      <c r="USJ55" s="20"/>
      <c r="USK55" s="20"/>
      <c r="USL55" s="20"/>
      <c r="USM55" s="20"/>
      <c r="USN55" s="20"/>
      <c r="USO55" s="20"/>
      <c r="USP55" s="20"/>
      <c r="USQ55" s="20"/>
      <c r="USR55" s="20"/>
      <c r="USS55" s="20"/>
      <c r="UST55" s="20"/>
      <c r="USU55" s="20"/>
      <c r="USV55" s="20"/>
      <c r="USW55" s="20"/>
      <c r="USX55" s="20"/>
      <c r="USY55" s="20"/>
      <c r="USZ55" s="20"/>
      <c r="UTA55" s="20"/>
      <c r="UTB55" s="20"/>
      <c r="UTC55" s="20"/>
      <c r="UTD55" s="20"/>
      <c r="UTE55" s="20"/>
      <c r="UTF55" s="20"/>
      <c r="UTG55" s="20"/>
      <c r="UTH55" s="20"/>
      <c r="UTI55" s="20"/>
      <c r="UTJ55" s="20"/>
      <c r="UTK55" s="20"/>
      <c r="UTL55" s="20"/>
      <c r="UTM55" s="20"/>
      <c r="UTN55" s="20"/>
      <c r="UTO55" s="20"/>
      <c r="UTP55" s="20"/>
      <c r="UTQ55" s="20"/>
      <c r="UTR55" s="20"/>
      <c r="UTS55" s="20"/>
      <c r="UTT55" s="20"/>
      <c r="UTU55" s="20"/>
      <c r="UTV55" s="20"/>
      <c r="UTW55" s="20"/>
      <c r="UTX55" s="20"/>
      <c r="UTY55" s="20"/>
      <c r="UTZ55" s="20"/>
      <c r="UUA55" s="20"/>
      <c r="UUB55" s="20"/>
      <c r="UUC55" s="20"/>
      <c r="UUD55" s="20"/>
      <c r="UUE55" s="20"/>
      <c r="UUF55" s="20"/>
      <c r="UUG55" s="20"/>
      <c r="UUH55" s="20"/>
      <c r="UUI55" s="20"/>
      <c r="UUJ55" s="20"/>
      <c r="UUK55" s="20"/>
      <c r="UUL55" s="20"/>
      <c r="UUM55" s="20"/>
      <c r="UUN55" s="20"/>
      <c r="UUO55" s="20"/>
      <c r="UUP55" s="20"/>
      <c r="UUQ55" s="20"/>
      <c r="UUR55" s="20"/>
      <c r="UUS55" s="20"/>
      <c r="UUT55" s="20"/>
      <c r="UUU55" s="20"/>
      <c r="UUV55" s="20"/>
      <c r="UUW55" s="20"/>
      <c r="UUX55" s="20"/>
      <c r="UUY55" s="20"/>
      <c r="UUZ55" s="20"/>
      <c r="UVA55" s="20"/>
      <c r="UVB55" s="20"/>
      <c r="UVC55" s="20"/>
      <c r="UVD55" s="20"/>
      <c r="UVE55" s="20"/>
      <c r="UVF55" s="20"/>
      <c r="UVG55" s="20"/>
      <c r="UVH55" s="20"/>
      <c r="UVI55" s="20"/>
      <c r="UVJ55" s="20"/>
      <c r="UVK55" s="20"/>
      <c r="UVL55" s="20"/>
      <c r="UVM55" s="20"/>
      <c r="UVN55" s="20"/>
      <c r="UVO55" s="20"/>
      <c r="UVP55" s="20"/>
      <c r="UVQ55" s="20"/>
      <c r="UVR55" s="20"/>
      <c r="UVS55" s="20"/>
      <c r="UVT55" s="20"/>
      <c r="UVU55" s="20"/>
      <c r="UVV55" s="20"/>
      <c r="UVW55" s="20"/>
      <c r="UVX55" s="20"/>
      <c r="UVY55" s="20"/>
      <c r="UVZ55" s="20"/>
      <c r="UWA55" s="20"/>
      <c r="UWB55" s="20"/>
      <c r="UWC55" s="20"/>
      <c r="UWD55" s="20"/>
      <c r="UWE55" s="20"/>
      <c r="UWF55" s="20"/>
      <c r="UWG55" s="20"/>
      <c r="UWH55" s="20"/>
      <c r="UWI55" s="20"/>
      <c r="UWJ55" s="20"/>
      <c r="UWK55" s="20"/>
      <c r="UWL55" s="20"/>
      <c r="UWM55" s="20"/>
      <c r="UWN55" s="20"/>
      <c r="UWO55" s="20"/>
      <c r="UWP55" s="20"/>
      <c r="UWQ55" s="20"/>
      <c r="UWR55" s="20"/>
      <c r="UWS55" s="20"/>
      <c r="UWT55" s="20"/>
      <c r="UWU55" s="20"/>
      <c r="UWV55" s="20"/>
      <c r="UWW55" s="20"/>
      <c r="UWX55" s="20"/>
      <c r="UWY55" s="20"/>
      <c r="UWZ55" s="20"/>
      <c r="UXA55" s="20"/>
      <c r="UXB55" s="20"/>
      <c r="UXC55" s="20"/>
      <c r="UXD55" s="20"/>
      <c r="UXE55" s="20"/>
      <c r="UXF55" s="20"/>
      <c r="UXG55" s="20"/>
      <c r="UXH55" s="20"/>
      <c r="UXI55" s="20"/>
      <c r="UXJ55" s="20"/>
      <c r="UXK55" s="20"/>
      <c r="UXL55" s="20"/>
      <c r="UXM55" s="20"/>
      <c r="UXN55" s="20"/>
      <c r="UXO55" s="20"/>
      <c r="UXP55" s="20"/>
      <c r="UXQ55" s="20"/>
      <c r="UXR55" s="20"/>
      <c r="UXS55" s="20"/>
      <c r="UXT55" s="20"/>
      <c r="UXU55" s="20"/>
      <c r="UXV55" s="20"/>
      <c r="UXW55" s="20"/>
      <c r="UXX55" s="20"/>
      <c r="UXY55" s="20"/>
      <c r="UXZ55" s="20"/>
      <c r="UYA55" s="20"/>
      <c r="UYB55" s="20"/>
      <c r="UYC55" s="20"/>
      <c r="UYD55" s="20"/>
      <c r="UYE55" s="20"/>
      <c r="UYF55" s="20"/>
      <c r="UYG55" s="20"/>
      <c r="UYH55" s="20"/>
      <c r="UYI55" s="20"/>
      <c r="UYJ55" s="20"/>
      <c r="UYK55" s="20"/>
      <c r="UYL55" s="20"/>
      <c r="UYM55" s="20"/>
      <c r="UYN55" s="20"/>
      <c r="UYO55" s="20"/>
      <c r="UYP55" s="20"/>
      <c r="UYQ55" s="20"/>
      <c r="UYR55" s="20"/>
      <c r="UYS55" s="20"/>
      <c r="UYT55" s="20"/>
      <c r="UYU55" s="20"/>
      <c r="UYV55" s="20"/>
      <c r="UYW55" s="20"/>
      <c r="UYX55" s="20"/>
      <c r="UYY55" s="20"/>
      <c r="UYZ55" s="20"/>
      <c r="UZA55" s="20"/>
      <c r="UZB55" s="20"/>
      <c r="UZC55" s="20"/>
      <c r="UZD55" s="20"/>
      <c r="UZE55" s="20"/>
      <c r="UZF55" s="20"/>
      <c r="UZG55" s="20"/>
      <c r="UZH55" s="20"/>
      <c r="UZI55" s="20"/>
      <c r="UZJ55" s="20"/>
      <c r="UZK55" s="20"/>
      <c r="UZL55" s="20"/>
      <c r="UZM55" s="20"/>
      <c r="UZN55" s="20"/>
      <c r="UZO55" s="20"/>
      <c r="UZP55" s="20"/>
      <c r="UZQ55" s="20"/>
      <c r="UZR55" s="20"/>
      <c r="UZS55" s="20"/>
      <c r="UZT55" s="20"/>
      <c r="UZU55" s="20"/>
      <c r="UZV55" s="20"/>
      <c r="UZW55" s="20"/>
      <c r="UZX55" s="20"/>
      <c r="UZY55" s="20"/>
      <c r="UZZ55" s="20"/>
      <c r="VAA55" s="20"/>
      <c r="VAB55" s="20"/>
      <c r="VAC55" s="20"/>
      <c r="VAD55" s="20"/>
      <c r="VAE55" s="20"/>
      <c r="VAF55" s="20"/>
      <c r="VAG55" s="20"/>
      <c r="VAH55" s="20"/>
      <c r="VAI55" s="20"/>
      <c r="VAJ55" s="20"/>
      <c r="VAK55" s="20"/>
      <c r="VAL55" s="20"/>
      <c r="VAM55" s="20"/>
      <c r="VAN55" s="20"/>
      <c r="VAO55" s="20"/>
      <c r="VAP55" s="20"/>
      <c r="VAQ55" s="20"/>
      <c r="VAR55" s="20"/>
      <c r="VAS55" s="20"/>
      <c r="VAT55" s="20"/>
      <c r="VAU55" s="20"/>
      <c r="VAV55" s="20"/>
      <c r="VAW55" s="20"/>
      <c r="VAX55" s="20"/>
      <c r="VAY55" s="20"/>
      <c r="VAZ55" s="20"/>
      <c r="VBA55" s="20"/>
      <c r="VBB55" s="20"/>
      <c r="VBC55" s="20"/>
      <c r="VBD55" s="20"/>
      <c r="VBE55" s="20"/>
      <c r="VBF55" s="20"/>
      <c r="VBG55" s="20"/>
      <c r="VBH55" s="20"/>
      <c r="VBI55" s="20"/>
      <c r="VBJ55" s="20"/>
      <c r="VBK55" s="20"/>
      <c r="VBL55" s="20"/>
      <c r="VBM55" s="20"/>
      <c r="VBN55" s="20"/>
      <c r="VBO55" s="20"/>
      <c r="VBP55" s="20"/>
      <c r="VBQ55" s="20"/>
      <c r="VBR55" s="20"/>
      <c r="VBS55" s="20"/>
      <c r="VBT55" s="20"/>
      <c r="VBU55" s="20"/>
      <c r="VBV55" s="20"/>
      <c r="VBW55" s="20"/>
      <c r="VBX55" s="20"/>
      <c r="VBY55" s="20"/>
      <c r="VBZ55" s="20"/>
      <c r="VCA55" s="20"/>
      <c r="VCB55" s="20"/>
      <c r="VCC55" s="20"/>
      <c r="VCD55" s="20"/>
      <c r="VCE55" s="20"/>
      <c r="VCF55" s="20"/>
      <c r="VCG55" s="20"/>
      <c r="VCH55" s="20"/>
      <c r="VCI55" s="20"/>
      <c r="VCJ55" s="20"/>
      <c r="VCK55" s="20"/>
      <c r="VCL55" s="20"/>
      <c r="VCM55" s="20"/>
      <c r="VCN55" s="20"/>
      <c r="VCO55" s="20"/>
      <c r="VCP55" s="20"/>
      <c r="VCQ55" s="20"/>
      <c r="VCR55" s="20"/>
      <c r="VCS55" s="20"/>
      <c r="VCT55" s="20"/>
      <c r="VCU55" s="20"/>
      <c r="VCV55" s="20"/>
      <c r="VCW55" s="20"/>
      <c r="VCX55" s="20"/>
      <c r="VCY55" s="20"/>
      <c r="VCZ55" s="20"/>
      <c r="VDA55" s="20"/>
      <c r="VDB55" s="20"/>
      <c r="VDC55" s="20"/>
      <c r="VDD55" s="20"/>
      <c r="VDE55" s="20"/>
      <c r="VDF55" s="20"/>
      <c r="VDG55" s="20"/>
      <c r="VDH55" s="20"/>
      <c r="VDI55" s="20"/>
      <c r="VDJ55" s="20"/>
      <c r="VDK55" s="20"/>
      <c r="VDL55" s="20"/>
      <c r="VDM55" s="20"/>
      <c r="VDN55" s="20"/>
      <c r="VDO55" s="20"/>
      <c r="VDP55" s="20"/>
      <c r="VDQ55" s="20"/>
      <c r="VDR55" s="20"/>
      <c r="VDS55" s="20"/>
      <c r="VDT55" s="20"/>
      <c r="VDU55" s="20"/>
      <c r="VDV55" s="20"/>
      <c r="VDW55" s="20"/>
      <c r="VDX55" s="20"/>
      <c r="VDY55" s="20"/>
      <c r="VDZ55" s="20"/>
      <c r="VEA55" s="20"/>
      <c r="VEB55" s="20"/>
      <c r="VEC55" s="20"/>
      <c r="VED55" s="20"/>
      <c r="VEE55" s="20"/>
      <c r="VEF55" s="20"/>
      <c r="VEG55" s="20"/>
      <c r="VEH55" s="20"/>
      <c r="VEI55" s="20"/>
      <c r="VEJ55" s="20"/>
      <c r="VEK55" s="20"/>
      <c r="VEL55" s="20"/>
      <c r="VEM55" s="20"/>
      <c r="VEN55" s="20"/>
      <c r="VEO55" s="20"/>
      <c r="VEP55" s="20"/>
      <c r="VEQ55" s="20"/>
      <c r="VER55" s="20"/>
      <c r="VES55" s="20"/>
      <c r="VET55" s="20"/>
      <c r="VEU55" s="20"/>
      <c r="VEV55" s="20"/>
      <c r="VEW55" s="20"/>
      <c r="VEX55" s="20"/>
      <c r="VEY55" s="20"/>
      <c r="VEZ55" s="20"/>
      <c r="VFA55" s="20"/>
      <c r="VFB55" s="20"/>
      <c r="VFC55" s="20"/>
      <c r="VFD55" s="20"/>
      <c r="VFE55" s="20"/>
      <c r="VFF55" s="20"/>
      <c r="VFG55" s="20"/>
      <c r="VFH55" s="20"/>
      <c r="VFI55" s="20"/>
      <c r="VFJ55" s="20"/>
      <c r="VFK55" s="20"/>
      <c r="VFL55" s="20"/>
      <c r="VFM55" s="20"/>
      <c r="VFN55" s="20"/>
      <c r="VFO55" s="20"/>
      <c r="VFP55" s="20"/>
      <c r="VFQ55" s="20"/>
      <c r="VFR55" s="20"/>
      <c r="VFS55" s="20"/>
      <c r="VFT55" s="20"/>
      <c r="VFU55" s="20"/>
      <c r="VFV55" s="20"/>
      <c r="VFW55" s="20"/>
      <c r="VFX55" s="20"/>
      <c r="VFY55" s="20"/>
      <c r="VFZ55" s="20"/>
      <c r="VGA55" s="20"/>
      <c r="VGB55" s="20"/>
      <c r="VGC55" s="20"/>
      <c r="VGD55" s="20"/>
      <c r="VGE55" s="20"/>
      <c r="VGF55" s="20"/>
      <c r="VGG55" s="20"/>
      <c r="VGH55" s="20"/>
      <c r="VGI55" s="20"/>
      <c r="VGJ55" s="20"/>
      <c r="VGK55" s="20"/>
      <c r="VGL55" s="20"/>
      <c r="VGM55" s="20"/>
      <c r="VGN55" s="20"/>
      <c r="VGO55" s="20"/>
      <c r="VGP55" s="20"/>
      <c r="VGQ55" s="20"/>
      <c r="VGR55" s="20"/>
      <c r="VGS55" s="20"/>
      <c r="VGT55" s="20"/>
      <c r="VGU55" s="20"/>
      <c r="VGV55" s="20"/>
      <c r="VGW55" s="20"/>
      <c r="VGX55" s="20"/>
      <c r="VGY55" s="20"/>
      <c r="VGZ55" s="20"/>
      <c r="VHA55" s="20"/>
      <c r="VHB55" s="20"/>
      <c r="VHC55" s="20"/>
      <c r="VHD55" s="20"/>
      <c r="VHE55" s="20"/>
      <c r="VHF55" s="20"/>
      <c r="VHG55" s="20"/>
      <c r="VHH55" s="20"/>
      <c r="VHI55" s="20"/>
      <c r="VHJ55" s="20"/>
      <c r="VHK55" s="20"/>
      <c r="VHL55" s="20"/>
      <c r="VHM55" s="20"/>
      <c r="VHN55" s="20"/>
      <c r="VHO55" s="20"/>
      <c r="VHP55" s="20"/>
      <c r="VHQ55" s="20"/>
      <c r="VHR55" s="20"/>
      <c r="VHS55" s="20"/>
      <c r="VHT55" s="20"/>
      <c r="VHU55" s="20"/>
      <c r="VHV55" s="20"/>
      <c r="VHW55" s="20"/>
      <c r="VHX55" s="20"/>
      <c r="VHY55" s="20"/>
      <c r="VHZ55" s="20"/>
      <c r="VIA55" s="20"/>
      <c r="VIB55" s="20"/>
      <c r="VIC55" s="20"/>
      <c r="VID55" s="20"/>
      <c r="VIE55" s="20"/>
      <c r="VIF55" s="20"/>
      <c r="VIG55" s="20"/>
      <c r="VIH55" s="20"/>
      <c r="VII55" s="20"/>
      <c r="VIJ55" s="20"/>
      <c r="VIK55" s="20"/>
      <c r="VIL55" s="20"/>
      <c r="VIM55" s="20"/>
      <c r="VIN55" s="20"/>
      <c r="VIO55" s="20"/>
      <c r="VIP55" s="20"/>
      <c r="VIQ55" s="20"/>
      <c r="VIR55" s="20"/>
      <c r="VIS55" s="20"/>
      <c r="VIT55" s="20"/>
      <c r="VIU55" s="20"/>
      <c r="VIV55" s="20"/>
      <c r="VIW55" s="20"/>
      <c r="VIX55" s="20"/>
      <c r="VIY55" s="20"/>
      <c r="VIZ55" s="20"/>
      <c r="VJA55" s="20"/>
      <c r="VJB55" s="20"/>
      <c r="VJC55" s="20"/>
      <c r="VJD55" s="20"/>
      <c r="VJE55" s="20"/>
      <c r="VJF55" s="20"/>
      <c r="VJG55" s="20"/>
      <c r="VJH55" s="20"/>
      <c r="VJI55" s="20"/>
      <c r="VJJ55" s="20"/>
      <c r="VJK55" s="20"/>
      <c r="VJL55" s="20"/>
      <c r="VJM55" s="20"/>
      <c r="VJN55" s="20"/>
      <c r="VJO55" s="20"/>
      <c r="VJP55" s="20"/>
      <c r="VJQ55" s="20"/>
      <c r="VJR55" s="20"/>
      <c r="VJS55" s="20"/>
      <c r="VJT55" s="20"/>
      <c r="VJU55" s="20"/>
      <c r="VJV55" s="20"/>
      <c r="VJW55" s="20"/>
      <c r="VJX55" s="20"/>
      <c r="VJY55" s="20"/>
      <c r="VJZ55" s="20"/>
      <c r="VKA55" s="20"/>
      <c r="VKB55" s="20"/>
      <c r="VKC55" s="20"/>
      <c r="VKD55" s="20"/>
      <c r="VKE55" s="20"/>
      <c r="VKF55" s="20"/>
      <c r="VKG55" s="20"/>
      <c r="VKH55" s="20"/>
      <c r="VKI55" s="20"/>
      <c r="VKJ55" s="20"/>
      <c r="VKK55" s="20"/>
      <c r="VKL55" s="20"/>
      <c r="VKM55" s="20"/>
      <c r="VKN55" s="20"/>
      <c r="VKO55" s="20"/>
      <c r="VKP55" s="20"/>
      <c r="VKQ55" s="20"/>
      <c r="VKR55" s="20"/>
      <c r="VKS55" s="20"/>
      <c r="VKT55" s="20"/>
      <c r="VKU55" s="20"/>
      <c r="VKV55" s="20"/>
      <c r="VKW55" s="20"/>
      <c r="VKX55" s="20"/>
      <c r="VKY55" s="20"/>
      <c r="VKZ55" s="20"/>
      <c r="VLA55" s="20"/>
      <c r="VLB55" s="20"/>
      <c r="VLC55" s="20"/>
      <c r="VLD55" s="20"/>
      <c r="VLE55" s="20"/>
      <c r="VLF55" s="20"/>
      <c r="VLG55" s="20"/>
      <c r="VLH55" s="20"/>
      <c r="VLI55" s="20"/>
      <c r="VLJ55" s="20"/>
      <c r="VLK55" s="20"/>
      <c r="VLL55" s="20"/>
      <c r="VLM55" s="20"/>
      <c r="VLN55" s="20"/>
      <c r="VLO55" s="20"/>
      <c r="VLP55" s="20"/>
      <c r="VLQ55" s="20"/>
      <c r="VLR55" s="20"/>
      <c r="VLS55" s="20"/>
      <c r="VLT55" s="20"/>
      <c r="VLU55" s="20"/>
      <c r="VLV55" s="20"/>
      <c r="VLW55" s="20"/>
      <c r="VLX55" s="20"/>
      <c r="VLY55" s="20"/>
      <c r="VLZ55" s="20"/>
      <c r="VMA55" s="20"/>
      <c r="VMB55" s="20"/>
      <c r="VMC55" s="20"/>
      <c r="VMD55" s="20"/>
      <c r="VME55" s="20"/>
      <c r="VMF55" s="20"/>
      <c r="VMG55" s="20"/>
      <c r="VMH55" s="20"/>
      <c r="VMI55" s="20"/>
      <c r="VMJ55" s="20"/>
      <c r="VMK55" s="20"/>
      <c r="VML55" s="20"/>
      <c r="VMM55" s="20"/>
      <c r="VMN55" s="20"/>
      <c r="VMO55" s="20"/>
      <c r="VMP55" s="20"/>
      <c r="VMQ55" s="20"/>
      <c r="VMR55" s="20"/>
      <c r="VMS55" s="20"/>
      <c r="VMT55" s="20"/>
      <c r="VMU55" s="20"/>
      <c r="VMV55" s="20"/>
      <c r="VMW55" s="20"/>
      <c r="VMX55" s="20"/>
      <c r="VMY55" s="20"/>
      <c r="VMZ55" s="20"/>
      <c r="VNA55" s="20"/>
      <c r="VNB55" s="20"/>
      <c r="VNC55" s="20"/>
      <c r="VND55" s="20"/>
      <c r="VNE55" s="20"/>
      <c r="VNF55" s="20"/>
      <c r="VNG55" s="20"/>
      <c r="VNH55" s="20"/>
      <c r="VNI55" s="20"/>
      <c r="VNJ55" s="20"/>
      <c r="VNK55" s="20"/>
      <c r="VNL55" s="20"/>
      <c r="VNM55" s="20"/>
      <c r="VNN55" s="20"/>
      <c r="VNO55" s="20"/>
      <c r="VNP55" s="20"/>
      <c r="VNQ55" s="20"/>
      <c r="VNR55" s="20"/>
      <c r="VNS55" s="20"/>
      <c r="VNT55" s="20"/>
      <c r="VNU55" s="20"/>
      <c r="VNV55" s="20"/>
      <c r="VNW55" s="20"/>
      <c r="VNX55" s="20"/>
      <c r="VNY55" s="20"/>
      <c r="VNZ55" s="20"/>
      <c r="VOA55" s="20"/>
      <c r="VOB55" s="20"/>
      <c r="VOC55" s="20"/>
      <c r="VOD55" s="20"/>
      <c r="VOE55" s="20"/>
      <c r="VOF55" s="20"/>
      <c r="VOG55" s="20"/>
      <c r="VOH55" s="20"/>
      <c r="VOI55" s="20"/>
      <c r="VOJ55" s="20"/>
      <c r="VOK55" s="20"/>
      <c r="VOL55" s="20"/>
      <c r="VOM55" s="20"/>
      <c r="VON55" s="20"/>
      <c r="VOO55" s="20"/>
      <c r="VOP55" s="20"/>
      <c r="VOQ55" s="20"/>
      <c r="VOR55" s="20"/>
      <c r="VOS55" s="20"/>
      <c r="VOT55" s="20"/>
      <c r="VOU55" s="20"/>
      <c r="VOV55" s="20"/>
      <c r="VOW55" s="20"/>
      <c r="VOX55" s="20"/>
      <c r="VOY55" s="20"/>
      <c r="VOZ55" s="20"/>
      <c r="VPA55" s="20"/>
      <c r="VPB55" s="20"/>
      <c r="VPC55" s="20"/>
      <c r="VPD55" s="20"/>
      <c r="VPE55" s="20"/>
      <c r="VPF55" s="20"/>
      <c r="VPG55" s="20"/>
      <c r="VPH55" s="20"/>
      <c r="VPI55" s="20"/>
      <c r="VPJ55" s="20"/>
      <c r="VPK55" s="20"/>
      <c r="VPL55" s="20"/>
      <c r="VPM55" s="20"/>
      <c r="VPN55" s="20"/>
      <c r="VPO55" s="20"/>
      <c r="VPP55" s="20"/>
      <c r="VPQ55" s="20"/>
      <c r="VPR55" s="20"/>
      <c r="VPS55" s="20"/>
      <c r="VPT55" s="20"/>
      <c r="VPU55" s="20"/>
      <c r="VPV55" s="20"/>
      <c r="VPW55" s="20"/>
      <c r="VPX55" s="20"/>
      <c r="VPY55" s="20"/>
      <c r="VPZ55" s="20"/>
      <c r="VQA55" s="20"/>
      <c r="VQB55" s="20"/>
      <c r="VQC55" s="20"/>
      <c r="VQD55" s="20"/>
      <c r="VQE55" s="20"/>
      <c r="VQF55" s="20"/>
      <c r="VQG55" s="20"/>
      <c r="VQH55" s="20"/>
      <c r="VQI55" s="20"/>
      <c r="VQJ55" s="20"/>
      <c r="VQK55" s="20"/>
      <c r="VQL55" s="20"/>
      <c r="VQM55" s="20"/>
      <c r="VQN55" s="20"/>
      <c r="VQO55" s="20"/>
      <c r="VQP55" s="20"/>
      <c r="VQQ55" s="20"/>
      <c r="VQR55" s="20"/>
      <c r="VQS55" s="20"/>
      <c r="VQT55" s="20"/>
      <c r="VQU55" s="20"/>
      <c r="VQV55" s="20"/>
      <c r="VQW55" s="20"/>
      <c r="VQX55" s="20"/>
      <c r="VQY55" s="20"/>
      <c r="VQZ55" s="20"/>
      <c r="VRA55" s="20"/>
      <c r="VRB55" s="20"/>
      <c r="VRC55" s="20"/>
      <c r="VRD55" s="20"/>
      <c r="VRE55" s="20"/>
      <c r="VRF55" s="20"/>
      <c r="VRG55" s="20"/>
      <c r="VRH55" s="20"/>
      <c r="VRI55" s="20"/>
      <c r="VRJ55" s="20"/>
      <c r="VRK55" s="20"/>
      <c r="VRL55" s="20"/>
      <c r="VRM55" s="20"/>
      <c r="VRN55" s="20"/>
      <c r="VRO55" s="20"/>
      <c r="VRP55" s="20"/>
      <c r="VRQ55" s="20"/>
      <c r="VRR55" s="20"/>
      <c r="VRS55" s="20"/>
      <c r="VRT55" s="20"/>
      <c r="VRU55" s="20"/>
      <c r="VRV55" s="20"/>
      <c r="VRW55" s="20"/>
      <c r="VRX55" s="20"/>
      <c r="VRY55" s="20"/>
      <c r="VRZ55" s="20"/>
      <c r="VSA55" s="20"/>
      <c r="VSB55" s="20"/>
      <c r="VSC55" s="20"/>
      <c r="VSD55" s="20"/>
      <c r="VSE55" s="20"/>
      <c r="VSF55" s="20"/>
      <c r="VSG55" s="20"/>
      <c r="VSH55" s="20"/>
      <c r="VSI55" s="20"/>
      <c r="VSJ55" s="20"/>
      <c r="VSK55" s="20"/>
      <c r="VSL55" s="20"/>
      <c r="VSM55" s="20"/>
      <c r="VSN55" s="20"/>
      <c r="VSO55" s="20"/>
      <c r="VSP55" s="20"/>
      <c r="VSQ55" s="20"/>
      <c r="VSR55" s="20"/>
      <c r="VSS55" s="20"/>
      <c r="VST55" s="20"/>
      <c r="VSU55" s="20"/>
      <c r="VSV55" s="20"/>
      <c r="VSW55" s="20"/>
      <c r="VSX55" s="20"/>
      <c r="VSY55" s="20"/>
      <c r="VSZ55" s="20"/>
      <c r="VTA55" s="20"/>
      <c r="VTB55" s="20"/>
      <c r="VTC55" s="20"/>
      <c r="VTD55" s="20"/>
      <c r="VTE55" s="20"/>
      <c r="VTF55" s="20"/>
      <c r="VTG55" s="20"/>
      <c r="VTH55" s="20"/>
      <c r="VTI55" s="20"/>
      <c r="VTJ55" s="20"/>
      <c r="VTK55" s="20"/>
      <c r="VTL55" s="20"/>
      <c r="VTM55" s="20"/>
      <c r="VTN55" s="20"/>
      <c r="VTO55" s="20"/>
      <c r="VTP55" s="20"/>
      <c r="VTQ55" s="20"/>
      <c r="VTR55" s="20"/>
      <c r="VTS55" s="20"/>
      <c r="VTT55" s="20"/>
      <c r="VTU55" s="20"/>
      <c r="VTV55" s="20"/>
      <c r="VTW55" s="20"/>
      <c r="VTX55" s="20"/>
      <c r="VTY55" s="20"/>
      <c r="VTZ55" s="20"/>
      <c r="VUA55" s="20"/>
      <c r="VUB55" s="20"/>
      <c r="VUC55" s="20"/>
      <c r="VUD55" s="20"/>
      <c r="VUE55" s="20"/>
      <c r="VUF55" s="20"/>
      <c r="VUG55" s="20"/>
      <c r="VUH55" s="20"/>
      <c r="VUI55" s="20"/>
      <c r="VUJ55" s="20"/>
      <c r="VUK55" s="20"/>
      <c r="VUL55" s="20"/>
      <c r="VUM55" s="20"/>
      <c r="VUN55" s="20"/>
      <c r="VUO55" s="20"/>
      <c r="VUP55" s="20"/>
      <c r="VUQ55" s="20"/>
      <c r="VUR55" s="20"/>
      <c r="VUS55" s="20"/>
      <c r="VUT55" s="20"/>
      <c r="VUU55" s="20"/>
      <c r="VUV55" s="20"/>
      <c r="VUW55" s="20"/>
      <c r="VUX55" s="20"/>
      <c r="VUY55" s="20"/>
      <c r="VUZ55" s="20"/>
      <c r="VVA55" s="20"/>
      <c r="VVB55" s="20"/>
      <c r="VVC55" s="20"/>
      <c r="VVD55" s="20"/>
      <c r="VVE55" s="20"/>
      <c r="VVF55" s="20"/>
      <c r="VVG55" s="20"/>
      <c r="VVH55" s="20"/>
      <c r="VVI55" s="20"/>
      <c r="VVJ55" s="20"/>
      <c r="VVK55" s="20"/>
      <c r="VVL55" s="20"/>
      <c r="VVM55" s="20"/>
      <c r="VVN55" s="20"/>
      <c r="VVO55" s="20"/>
      <c r="VVP55" s="20"/>
      <c r="VVQ55" s="20"/>
      <c r="VVR55" s="20"/>
      <c r="VVS55" s="20"/>
      <c r="VVT55" s="20"/>
      <c r="VVU55" s="20"/>
      <c r="VVV55" s="20"/>
      <c r="VVW55" s="20"/>
      <c r="VVX55" s="20"/>
      <c r="VVY55" s="20"/>
      <c r="VVZ55" s="20"/>
      <c r="VWA55" s="20"/>
      <c r="VWB55" s="20"/>
      <c r="VWC55" s="20"/>
      <c r="VWD55" s="20"/>
      <c r="VWE55" s="20"/>
      <c r="VWF55" s="20"/>
      <c r="VWG55" s="20"/>
      <c r="VWH55" s="20"/>
      <c r="VWI55" s="20"/>
      <c r="VWJ55" s="20"/>
      <c r="VWK55" s="20"/>
      <c r="VWL55" s="20"/>
      <c r="VWM55" s="20"/>
      <c r="VWN55" s="20"/>
      <c r="VWO55" s="20"/>
      <c r="VWP55" s="20"/>
      <c r="VWQ55" s="20"/>
      <c r="VWR55" s="20"/>
      <c r="VWS55" s="20"/>
      <c r="VWT55" s="20"/>
      <c r="VWU55" s="20"/>
      <c r="VWV55" s="20"/>
      <c r="VWW55" s="20"/>
      <c r="VWX55" s="20"/>
      <c r="VWY55" s="20"/>
      <c r="VWZ55" s="20"/>
      <c r="VXA55" s="20"/>
      <c r="VXB55" s="20"/>
      <c r="VXC55" s="20"/>
      <c r="VXD55" s="20"/>
      <c r="VXE55" s="20"/>
      <c r="VXF55" s="20"/>
      <c r="VXG55" s="20"/>
      <c r="VXH55" s="20"/>
      <c r="VXI55" s="20"/>
      <c r="VXJ55" s="20"/>
      <c r="VXK55" s="20"/>
      <c r="VXL55" s="20"/>
      <c r="VXM55" s="20"/>
      <c r="VXN55" s="20"/>
      <c r="VXO55" s="20"/>
      <c r="VXP55" s="20"/>
      <c r="VXQ55" s="20"/>
      <c r="VXR55" s="20"/>
      <c r="VXS55" s="20"/>
      <c r="VXT55" s="20"/>
      <c r="VXU55" s="20"/>
      <c r="VXV55" s="20"/>
      <c r="VXW55" s="20"/>
      <c r="VXX55" s="20"/>
      <c r="VXY55" s="20"/>
      <c r="VXZ55" s="20"/>
      <c r="VYA55" s="20"/>
      <c r="VYB55" s="20"/>
      <c r="VYC55" s="20"/>
      <c r="VYD55" s="20"/>
      <c r="VYE55" s="20"/>
      <c r="VYF55" s="20"/>
      <c r="VYG55" s="20"/>
      <c r="VYH55" s="20"/>
      <c r="VYI55" s="20"/>
      <c r="VYJ55" s="20"/>
      <c r="VYK55" s="20"/>
      <c r="VYL55" s="20"/>
      <c r="VYM55" s="20"/>
      <c r="VYN55" s="20"/>
      <c r="VYO55" s="20"/>
      <c r="VYP55" s="20"/>
      <c r="VYQ55" s="20"/>
      <c r="VYR55" s="20"/>
      <c r="VYS55" s="20"/>
      <c r="VYT55" s="20"/>
      <c r="VYU55" s="20"/>
      <c r="VYV55" s="20"/>
      <c r="VYW55" s="20"/>
      <c r="VYX55" s="20"/>
      <c r="VYY55" s="20"/>
      <c r="VYZ55" s="20"/>
      <c r="VZA55" s="20"/>
      <c r="VZB55" s="20"/>
      <c r="VZC55" s="20"/>
      <c r="VZD55" s="20"/>
      <c r="VZE55" s="20"/>
      <c r="VZF55" s="20"/>
      <c r="VZG55" s="20"/>
      <c r="VZH55" s="20"/>
      <c r="VZI55" s="20"/>
      <c r="VZJ55" s="20"/>
      <c r="VZK55" s="20"/>
      <c r="VZL55" s="20"/>
      <c r="VZM55" s="20"/>
      <c r="VZN55" s="20"/>
      <c r="VZO55" s="20"/>
      <c r="VZP55" s="20"/>
      <c r="VZQ55" s="20"/>
      <c r="VZR55" s="20"/>
      <c r="VZS55" s="20"/>
      <c r="VZT55" s="20"/>
      <c r="VZU55" s="20"/>
      <c r="VZV55" s="20"/>
      <c r="VZW55" s="20"/>
      <c r="VZX55" s="20"/>
      <c r="VZY55" s="20"/>
      <c r="VZZ55" s="20"/>
      <c r="WAA55" s="20"/>
      <c r="WAB55" s="20"/>
      <c r="WAC55" s="20"/>
      <c r="WAD55" s="20"/>
      <c r="WAE55" s="20"/>
      <c r="WAF55" s="20"/>
      <c r="WAG55" s="20"/>
      <c r="WAH55" s="20"/>
      <c r="WAI55" s="20"/>
      <c r="WAJ55" s="20"/>
      <c r="WAK55" s="20"/>
      <c r="WAL55" s="20"/>
      <c r="WAM55" s="20"/>
      <c r="WAN55" s="20"/>
      <c r="WAO55" s="20"/>
      <c r="WAP55" s="20"/>
      <c r="WAQ55" s="20"/>
      <c r="WAR55" s="20"/>
      <c r="WAS55" s="20"/>
      <c r="WAT55" s="20"/>
      <c r="WAU55" s="20"/>
      <c r="WAV55" s="20"/>
      <c r="WAW55" s="20"/>
      <c r="WAX55" s="20"/>
      <c r="WAY55" s="20"/>
      <c r="WAZ55" s="20"/>
      <c r="WBA55" s="20"/>
      <c r="WBB55" s="20"/>
      <c r="WBC55" s="20"/>
      <c r="WBD55" s="20"/>
      <c r="WBE55" s="20"/>
      <c r="WBF55" s="20"/>
      <c r="WBG55" s="20"/>
      <c r="WBH55" s="20"/>
      <c r="WBI55" s="20"/>
      <c r="WBJ55" s="20"/>
      <c r="WBK55" s="20"/>
      <c r="WBL55" s="20"/>
      <c r="WBM55" s="20"/>
      <c r="WBN55" s="20"/>
      <c r="WBO55" s="20"/>
      <c r="WBP55" s="20"/>
      <c r="WBQ55" s="20"/>
      <c r="WBR55" s="20"/>
      <c r="WBS55" s="20"/>
      <c r="WBT55" s="20"/>
      <c r="WBU55" s="20"/>
      <c r="WBV55" s="20"/>
      <c r="WBW55" s="20"/>
      <c r="WBX55" s="20"/>
      <c r="WBY55" s="20"/>
      <c r="WBZ55" s="20"/>
      <c r="WCA55" s="20"/>
      <c r="WCB55" s="20"/>
      <c r="WCC55" s="20"/>
      <c r="WCD55" s="20"/>
      <c r="WCE55" s="20"/>
      <c r="WCF55" s="20"/>
      <c r="WCG55" s="20"/>
      <c r="WCH55" s="20"/>
      <c r="WCI55" s="20"/>
      <c r="WCJ55" s="20"/>
      <c r="WCK55" s="20"/>
      <c r="WCL55" s="20"/>
      <c r="WCM55" s="20"/>
      <c r="WCN55" s="20"/>
      <c r="WCO55" s="20"/>
      <c r="WCP55" s="20"/>
      <c r="WCQ55" s="20"/>
      <c r="WCR55" s="20"/>
      <c r="WCS55" s="20"/>
      <c r="WCT55" s="20"/>
      <c r="WCU55" s="20"/>
      <c r="WCV55" s="20"/>
      <c r="WCW55" s="20"/>
      <c r="WCX55" s="20"/>
      <c r="WCY55" s="20"/>
      <c r="WCZ55" s="20"/>
      <c r="WDA55" s="20"/>
      <c r="WDB55" s="20"/>
      <c r="WDC55" s="20"/>
      <c r="WDD55" s="20"/>
      <c r="WDE55" s="20"/>
      <c r="WDF55" s="20"/>
      <c r="WDG55" s="20"/>
      <c r="WDH55" s="20"/>
      <c r="WDI55" s="20"/>
      <c r="WDJ55" s="20"/>
      <c r="WDK55" s="20"/>
      <c r="WDL55" s="20"/>
      <c r="WDM55" s="20"/>
      <c r="WDN55" s="20"/>
      <c r="WDO55" s="20"/>
      <c r="WDP55" s="20"/>
      <c r="WDQ55" s="20"/>
      <c r="WDR55" s="20"/>
      <c r="WDS55" s="20"/>
      <c r="WDT55" s="20"/>
      <c r="WDU55" s="20"/>
      <c r="WDV55" s="20"/>
      <c r="WDW55" s="20"/>
      <c r="WDX55" s="20"/>
      <c r="WDY55" s="20"/>
      <c r="WDZ55" s="20"/>
      <c r="WEA55" s="20"/>
      <c r="WEB55" s="20"/>
      <c r="WEC55" s="20"/>
      <c r="WED55" s="20"/>
      <c r="WEE55" s="20"/>
      <c r="WEF55" s="20"/>
      <c r="WEG55" s="20"/>
      <c r="WEH55" s="20"/>
      <c r="WEI55" s="20"/>
      <c r="WEJ55" s="20"/>
      <c r="WEK55" s="20"/>
      <c r="WEL55" s="20"/>
      <c r="WEM55" s="20"/>
      <c r="WEN55" s="20"/>
      <c r="WEO55" s="20"/>
      <c r="WEP55" s="20"/>
      <c r="WEQ55" s="20"/>
      <c r="WER55" s="20"/>
      <c r="WES55" s="20"/>
      <c r="WET55" s="20"/>
      <c r="WEU55" s="20"/>
      <c r="WEV55" s="20"/>
      <c r="WEW55" s="20"/>
      <c r="WEX55" s="20"/>
      <c r="WEY55" s="20"/>
      <c r="WEZ55" s="20"/>
      <c r="WFA55" s="20"/>
      <c r="WFB55" s="20"/>
      <c r="WFC55" s="20"/>
      <c r="WFD55" s="20"/>
      <c r="WFE55" s="20"/>
      <c r="WFF55" s="20"/>
      <c r="WFG55" s="20"/>
      <c r="WFH55" s="20"/>
      <c r="WFI55" s="20"/>
      <c r="WFJ55" s="20"/>
      <c r="WFK55" s="20"/>
      <c r="WFL55" s="20"/>
      <c r="WFM55" s="20"/>
      <c r="WFN55" s="20"/>
      <c r="WFO55" s="20"/>
      <c r="WFP55" s="20"/>
      <c r="WFQ55" s="20"/>
      <c r="WFR55" s="20"/>
      <c r="WFS55" s="20"/>
      <c r="WFT55" s="20"/>
      <c r="WFU55" s="20"/>
      <c r="WFV55" s="20"/>
      <c r="WFW55" s="20"/>
      <c r="WFX55" s="20"/>
      <c r="WFY55" s="20"/>
      <c r="WFZ55" s="20"/>
      <c r="WGA55" s="20"/>
      <c r="WGB55" s="20"/>
      <c r="WGC55" s="20"/>
      <c r="WGD55" s="20"/>
      <c r="WGE55" s="20"/>
      <c r="WGF55" s="20"/>
      <c r="WGG55" s="20"/>
      <c r="WGH55" s="20"/>
      <c r="WGI55" s="20"/>
      <c r="WGJ55" s="20"/>
      <c r="WGK55" s="20"/>
      <c r="WGL55" s="20"/>
      <c r="WGM55" s="20"/>
      <c r="WGN55" s="20"/>
      <c r="WGO55" s="20"/>
      <c r="WGP55" s="20"/>
      <c r="WGQ55" s="20"/>
      <c r="WGR55" s="20"/>
      <c r="WGS55" s="20"/>
      <c r="WGT55" s="20"/>
      <c r="WGU55" s="20"/>
      <c r="WGV55" s="20"/>
      <c r="WGW55" s="20"/>
      <c r="WGX55" s="20"/>
      <c r="WGY55" s="20"/>
      <c r="WGZ55" s="20"/>
      <c r="WHA55" s="20"/>
      <c r="WHB55" s="20"/>
      <c r="WHC55" s="20"/>
      <c r="WHD55" s="20"/>
      <c r="WHE55" s="20"/>
      <c r="WHF55" s="20"/>
      <c r="WHG55" s="20"/>
      <c r="WHH55" s="20"/>
      <c r="WHI55" s="20"/>
      <c r="WHJ55" s="20"/>
      <c r="WHK55" s="20"/>
      <c r="WHL55" s="20"/>
      <c r="WHM55" s="20"/>
      <c r="WHN55" s="20"/>
      <c r="WHO55" s="20"/>
      <c r="WHP55" s="20"/>
      <c r="WHQ55" s="20"/>
      <c r="WHR55" s="20"/>
      <c r="WHS55" s="20"/>
      <c r="WHT55" s="20"/>
      <c r="WHU55" s="20"/>
      <c r="WHV55" s="20"/>
      <c r="WHW55" s="20"/>
      <c r="WHX55" s="20"/>
      <c r="WHY55" s="20"/>
      <c r="WHZ55" s="20"/>
      <c r="WIA55" s="20"/>
      <c r="WIB55" s="20"/>
      <c r="WIC55" s="20"/>
      <c r="WID55" s="20"/>
      <c r="WIE55" s="20"/>
      <c r="WIF55" s="20"/>
      <c r="WIG55" s="20"/>
      <c r="WIH55" s="20"/>
      <c r="WII55" s="20"/>
      <c r="WIJ55" s="20"/>
      <c r="WIK55" s="20"/>
      <c r="WIL55" s="20"/>
      <c r="WIM55" s="20"/>
      <c r="WIN55" s="20"/>
      <c r="WIO55" s="20"/>
      <c r="WIP55" s="20"/>
      <c r="WIQ55" s="20"/>
      <c r="WIR55" s="20"/>
      <c r="WIS55" s="20"/>
      <c r="WIT55" s="20"/>
      <c r="WIU55" s="20"/>
      <c r="WIV55" s="20"/>
      <c r="WIW55" s="20"/>
      <c r="WIX55" s="20"/>
      <c r="WIY55" s="20"/>
      <c r="WIZ55" s="20"/>
      <c r="WJA55" s="20"/>
      <c r="WJB55" s="20"/>
      <c r="WJC55" s="20"/>
      <c r="WJD55" s="20"/>
      <c r="WJE55" s="20"/>
      <c r="WJF55" s="20"/>
      <c r="WJG55" s="20"/>
      <c r="WJH55" s="20"/>
      <c r="WJI55" s="20"/>
      <c r="WJJ55" s="20"/>
      <c r="WJK55" s="20"/>
      <c r="WJL55" s="20"/>
      <c r="WJM55" s="20"/>
      <c r="WJN55" s="20"/>
      <c r="WJO55" s="20"/>
      <c r="WJP55" s="20"/>
      <c r="WJQ55" s="20"/>
      <c r="WJR55" s="20"/>
      <c r="WJS55" s="20"/>
      <c r="WJT55" s="20"/>
      <c r="WJU55" s="20"/>
      <c r="WJV55" s="20"/>
      <c r="WJW55" s="20"/>
      <c r="WJX55" s="20"/>
      <c r="WJY55" s="20"/>
      <c r="WJZ55" s="20"/>
      <c r="WKA55" s="20"/>
      <c r="WKB55" s="20"/>
      <c r="WKC55" s="20"/>
      <c r="WKD55" s="20"/>
      <c r="WKE55" s="20"/>
      <c r="WKF55" s="20"/>
      <c r="WKG55" s="20"/>
      <c r="WKH55" s="20"/>
      <c r="WKI55" s="20"/>
      <c r="WKJ55" s="20"/>
      <c r="WKK55" s="20"/>
      <c r="WKL55" s="20"/>
      <c r="WKM55" s="20"/>
      <c r="WKN55" s="20"/>
      <c r="WKO55" s="20"/>
      <c r="WKP55" s="20"/>
      <c r="WKQ55" s="20"/>
      <c r="WKR55" s="20"/>
      <c r="WKS55" s="20"/>
      <c r="WKT55" s="20"/>
      <c r="WKU55" s="20"/>
      <c r="WKV55" s="20"/>
      <c r="WKW55" s="20"/>
      <c r="WKX55" s="20"/>
      <c r="WKY55" s="20"/>
      <c r="WKZ55" s="20"/>
      <c r="WLA55" s="20"/>
      <c r="WLB55" s="20"/>
      <c r="WLC55" s="20"/>
      <c r="WLD55" s="20"/>
      <c r="WLE55" s="20"/>
      <c r="WLF55" s="20"/>
      <c r="WLG55" s="20"/>
      <c r="WLH55" s="20"/>
      <c r="WLI55" s="20"/>
      <c r="WLJ55" s="20"/>
      <c r="WLK55" s="20"/>
      <c r="WLL55" s="20"/>
      <c r="WLM55" s="20"/>
      <c r="WLN55" s="20"/>
      <c r="WLO55" s="20"/>
      <c r="WLP55" s="20"/>
      <c r="WLQ55" s="20"/>
      <c r="WLR55" s="20"/>
      <c r="WLS55" s="20"/>
      <c r="WLT55" s="20"/>
      <c r="WLU55" s="20"/>
      <c r="WLV55" s="20"/>
      <c r="WLW55" s="20"/>
      <c r="WLX55" s="20"/>
      <c r="WLY55" s="20"/>
      <c r="WLZ55" s="20"/>
      <c r="WMA55" s="20"/>
      <c r="WMB55" s="20"/>
      <c r="WMC55" s="20"/>
      <c r="WMD55" s="20"/>
      <c r="WME55" s="20"/>
      <c r="WMF55" s="20"/>
      <c r="WMG55" s="20"/>
      <c r="WMH55" s="20"/>
      <c r="WMI55" s="20"/>
      <c r="WMJ55" s="20"/>
      <c r="WMK55" s="20"/>
      <c r="WML55" s="20"/>
      <c r="WMM55" s="20"/>
      <c r="WMN55" s="20"/>
      <c r="WMO55" s="20"/>
      <c r="WMP55" s="20"/>
      <c r="WMQ55" s="20"/>
      <c r="WMR55" s="20"/>
      <c r="WMS55" s="20"/>
      <c r="WMT55" s="20"/>
      <c r="WMU55" s="20"/>
      <c r="WMV55" s="20"/>
      <c r="WMW55" s="20"/>
      <c r="WMX55" s="20"/>
      <c r="WMY55" s="20"/>
      <c r="WMZ55" s="20"/>
      <c r="WNA55" s="20"/>
      <c r="WNB55" s="20"/>
      <c r="WNC55" s="20"/>
      <c r="WND55" s="20"/>
      <c r="WNE55" s="20"/>
      <c r="WNF55" s="20"/>
      <c r="WNG55" s="20"/>
      <c r="WNH55" s="20"/>
      <c r="WNI55" s="20"/>
      <c r="WNJ55" s="20"/>
      <c r="WNK55" s="20"/>
      <c r="WNL55" s="20"/>
      <c r="WNM55" s="20"/>
      <c r="WNN55" s="20"/>
      <c r="WNO55" s="20"/>
      <c r="WNP55" s="20"/>
      <c r="WNQ55" s="20"/>
      <c r="WNR55" s="20"/>
      <c r="WNS55" s="20"/>
      <c r="WNT55" s="20"/>
      <c r="WNU55" s="20"/>
      <c r="WNV55" s="20"/>
      <c r="WNW55" s="20"/>
      <c r="WNX55" s="20"/>
      <c r="WNY55" s="20"/>
      <c r="WNZ55" s="20"/>
      <c r="WOA55" s="20"/>
      <c r="WOB55" s="20"/>
      <c r="WOC55" s="20"/>
      <c r="WOD55" s="20"/>
      <c r="WOE55" s="20"/>
      <c r="WOF55" s="20"/>
      <c r="WOG55" s="20"/>
      <c r="WOH55" s="20"/>
      <c r="WOI55" s="20"/>
      <c r="WOJ55" s="20"/>
      <c r="WOK55" s="20"/>
      <c r="WOL55" s="20"/>
      <c r="WOM55" s="20"/>
      <c r="WON55" s="20"/>
      <c r="WOO55" s="20"/>
      <c r="WOP55" s="20"/>
      <c r="WOQ55" s="20"/>
      <c r="WOR55" s="20"/>
      <c r="WOS55" s="20"/>
      <c r="WOT55" s="20"/>
      <c r="WOU55" s="20"/>
      <c r="WOV55" s="20"/>
      <c r="WOW55" s="20"/>
      <c r="WOX55" s="20"/>
      <c r="WOY55" s="20"/>
      <c r="WOZ55" s="20"/>
      <c r="WPA55" s="20"/>
      <c r="WPB55" s="20"/>
      <c r="WPC55" s="20"/>
      <c r="WPD55" s="20"/>
      <c r="WPE55" s="20"/>
      <c r="WPF55" s="20"/>
      <c r="WPG55" s="20"/>
      <c r="WPH55" s="20"/>
      <c r="WPI55" s="20"/>
      <c r="WPJ55" s="20"/>
      <c r="WPK55" s="20"/>
      <c r="WPL55" s="20"/>
      <c r="WPM55" s="20"/>
      <c r="WPN55" s="20"/>
      <c r="WPO55" s="20"/>
      <c r="WPP55" s="20"/>
      <c r="WPQ55" s="20"/>
      <c r="WPR55" s="20"/>
      <c r="WPS55" s="20"/>
      <c r="WPT55" s="20"/>
      <c r="WPU55" s="20"/>
      <c r="WPV55" s="20"/>
      <c r="WPW55" s="20"/>
      <c r="WPX55" s="20"/>
      <c r="WPY55" s="20"/>
      <c r="WPZ55" s="20"/>
      <c r="WQA55" s="20"/>
      <c r="WQB55" s="20"/>
      <c r="WQC55" s="20"/>
      <c r="WQD55" s="20"/>
      <c r="WQE55" s="20"/>
      <c r="WQF55" s="20"/>
      <c r="WQG55" s="20"/>
      <c r="WQH55" s="20"/>
      <c r="WQI55" s="20"/>
      <c r="WQJ55" s="20"/>
      <c r="WQK55" s="20"/>
      <c r="WQL55" s="20"/>
      <c r="WQM55" s="20"/>
      <c r="WQN55" s="20"/>
      <c r="WQO55" s="20"/>
      <c r="WQP55" s="20"/>
      <c r="WQQ55" s="20"/>
      <c r="WQR55" s="20"/>
      <c r="WQS55" s="20"/>
      <c r="WQT55" s="20"/>
      <c r="WQU55" s="20"/>
      <c r="WQV55" s="20"/>
      <c r="WQW55" s="20"/>
      <c r="WQX55" s="20"/>
      <c r="WQY55" s="20"/>
      <c r="WQZ55" s="20"/>
      <c r="WRA55" s="20"/>
      <c r="WRB55" s="20"/>
      <c r="WRC55" s="20"/>
      <c r="WRD55" s="20"/>
      <c r="WRE55" s="20"/>
      <c r="WRF55" s="20"/>
      <c r="WRG55" s="20"/>
      <c r="WRH55" s="20"/>
      <c r="WRI55" s="20"/>
      <c r="WRJ55" s="20"/>
      <c r="WRK55" s="20"/>
      <c r="WRL55" s="20"/>
      <c r="WRM55" s="20"/>
      <c r="WRN55" s="20"/>
      <c r="WRO55" s="20"/>
      <c r="WRP55" s="20"/>
      <c r="WRQ55" s="20"/>
      <c r="WRR55" s="20"/>
      <c r="WRS55" s="20"/>
      <c r="WRT55" s="20"/>
      <c r="WRU55" s="20"/>
      <c r="WRV55" s="20"/>
      <c r="WRW55" s="20"/>
      <c r="WRX55" s="20"/>
      <c r="WRY55" s="20"/>
      <c r="WRZ55" s="20"/>
      <c r="WSA55" s="20"/>
      <c r="WSB55" s="20"/>
      <c r="WSC55" s="20"/>
      <c r="WSD55" s="20"/>
      <c r="WSE55" s="20"/>
      <c r="WSF55" s="20"/>
      <c r="WSG55" s="20"/>
      <c r="WSH55" s="20"/>
      <c r="WSI55" s="20"/>
      <c r="WSJ55" s="20"/>
      <c r="WSK55" s="20"/>
      <c r="WSL55" s="20"/>
      <c r="WSM55" s="20"/>
      <c r="WSN55" s="20"/>
      <c r="WSO55" s="20"/>
      <c r="WSP55" s="20"/>
      <c r="WSQ55" s="20"/>
      <c r="WSR55" s="20"/>
      <c r="WSS55" s="20"/>
      <c r="WST55" s="20"/>
      <c r="WSU55" s="20"/>
      <c r="WSV55" s="20"/>
      <c r="WSW55" s="20"/>
      <c r="WSX55" s="20"/>
      <c r="WSY55" s="20"/>
      <c r="WSZ55" s="20"/>
      <c r="WTA55" s="20"/>
      <c r="WTB55" s="20"/>
      <c r="WTC55" s="20"/>
      <c r="WTD55" s="20"/>
      <c r="WTE55" s="20"/>
      <c r="WTF55" s="20"/>
      <c r="WTG55" s="20"/>
      <c r="WTH55" s="20"/>
      <c r="WTI55" s="20"/>
      <c r="WTJ55" s="20"/>
      <c r="WTK55" s="20"/>
      <c r="WTL55" s="20"/>
      <c r="WTM55" s="20"/>
      <c r="WTN55" s="20"/>
      <c r="WTO55" s="20"/>
      <c r="WTP55" s="20"/>
      <c r="WTQ55" s="20"/>
      <c r="WTR55" s="20"/>
      <c r="WTS55" s="20"/>
      <c r="WTT55" s="20"/>
      <c r="WTU55" s="20"/>
      <c r="WTV55" s="20"/>
      <c r="WTW55" s="20"/>
      <c r="WTX55" s="20"/>
      <c r="WTY55" s="20"/>
      <c r="WTZ55" s="20"/>
      <c r="WUA55" s="20"/>
      <c r="WUB55" s="20"/>
      <c r="WUC55" s="20"/>
      <c r="WUD55" s="20"/>
      <c r="WUE55" s="20"/>
      <c r="WUF55" s="20"/>
      <c r="WUG55" s="20"/>
      <c r="WUH55" s="20"/>
      <c r="WUI55" s="20"/>
      <c r="WUJ55" s="20"/>
      <c r="WUK55" s="20"/>
      <c r="WUL55" s="20"/>
      <c r="WUM55" s="20"/>
      <c r="WUN55" s="20"/>
      <c r="WUO55" s="20"/>
      <c r="WUP55" s="20"/>
      <c r="WUQ55" s="20"/>
      <c r="WUR55" s="20"/>
      <c r="WUS55" s="20"/>
      <c r="WUT55" s="20"/>
      <c r="WUU55" s="20"/>
      <c r="WUV55" s="20"/>
      <c r="WUW55" s="20"/>
      <c r="WUX55" s="20"/>
      <c r="WUY55" s="20"/>
      <c r="WUZ55" s="20"/>
      <c r="WVA55" s="20"/>
      <c r="WVB55" s="20"/>
      <c r="WVC55" s="20"/>
      <c r="WVD55" s="20"/>
      <c r="WVE55" s="20"/>
      <c r="WVF55" s="20"/>
      <c r="WVG55" s="20"/>
      <c r="WVH55" s="20"/>
      <c r="WVI55" s="20"/>
      <c r="WVJ55" s="20"/>
      <c r="WVK55" s="20"/>
      <c r="WVL55" s="20"/>
      <c r="WVM55" s="20"/>
      <c r="WVN55" s="20"/>
      <c r="WVO55" s="20"/>
      <c r="WVP55" s="20"/>
      <c r="WVQ55" s="20"/>
      <c r="WVR55" s="20"/>
      <c r="WVS55" s="20"/>
      <c r="WVT55" s="20"/>
      <c r="WVU55" s="20"/>
      <c r="WVV55" s="20"/>
      <c r="WVW55" s="20"/>
      <c r="WVX55" s="20"/>
      <c r="WVY55" s="20"/>
      <c r="WVZ55" s="20"/>
      <c r="WWA55" s="20"/>
      <c r="WWB55" s="20"/>
      <c r="WWC55" s="20"/>
      <c r="WWD55" s="20"/>
      <c r="WWE55" s="20"/>
      <c r="WWF55" s="20"/>
      <c r="WWG55" s="20"/>
      <c r="WWH55" s="20"/>
      <c r="WWI55" s="20"/>
      <c r="WWJ55" s="20"/>
      <c r="WWK55" s="20"/>
      <c r="WWL55" s="20"/>
      <c r="WWM55" s="20"/>
      <c r="WWN55" s="20"/>
      <c r="WWO55" s="20"/>
      <c r="WWP55" s="20"/>
      <c r="WWQ55" s="20"/>
      <c r="WWR55" s="20"/>
      <c r="WWS55" s="20"/>
      <c r="WWT55" s="20"/>
      <c r="WWU55" s="20"/>
      <c r="WWV55" s="20"/>
      <c r="WWW55" s="20"/>
      <c r="WWX55" s="20"/>
      <c r="WWY55" s="20"/>
      <c r="WWZ55" s="20"/>
      <c r="WXA55" s="20"/>
      <c r="WXB55" s="20"/>
      <c r="WXC55" s="20"/>
      <c r="WXD55" s="20"/>
      <c r="WXE55" s="20"/>
      <c r="WXF55" s="20"/>
      <c r="WXG55" s="20"/>
      <c r="WXH55" s="20"/>
      <c r="WXI55" s="20"/>
      <c r="WXJ55" s="20"/>
      <c r="WXK55" s="20"/>
      <c r="WXL55" s="20"/>
      <c r="WXM55" s="20"/>
      <c r="WXN55" s="20"/>
      <c r="WXO55" s="20"/>
      <c r="WXP55" s="20"/>
      <c r="WXQ55" s="20"/>
      <c r="WXR55" s="20"/>
      <c r="WXS55" s="20"/>
      <c r="WXT55" s="20"/>
      <c r="WXU55" s="20"/>
      <c r="WXV55" s="20"/>
      <c r="WXW55" s="20"/>
      <c r="WXX55" s="20"/>
      <c r="WXY55" s="20"/>
      <c r="WXZ55" s="20"/>
      <c r="WYA55" s="20"/>
      <c r="WYB55" s="20"/>
      <c r="WYC55" s="20"/>
      <c r="WYD55" s="20"/>
      <c r="WYE55" s="20"/>
      <c r="WYF55" s="20"/>
      <c r="WYG55" s="20"/>
      <c r="WYH55" s="20"/>
      <c r="WYI55" s="20"/>
      <c r="WYJ55" s="20"/>
      <c r="WYK55" s="20"/>
      <c r="WYL55" s="20"/>
      <c r="WYM55" s="20"/>
      <c r="WYN55" s="20"/>
      <c r="WYO55" s="20"/>
      <c r="WYP55" s="20"/>
      <c r="WYQ55" s="20"/>
      <c r="WYR55" s="20"/>
      <c r="WYS55" s="20"/>
      <c r="WYT55" s="20"/>
      <c r="WYU55" s="20"/>
      <c r="WYV55" s="20"/>
      <c r="WYW55" s="20"/>
      <c r="WYX55" s="20"/>
      <c r="WYY55" s="20"/>
      <c r="WYZ55" s="20"/>
      <c r="WZA55" s="20"/>
      <c r="WZB55" s="20"/>
      <c r="WZC55" s="20"/>
      <c r="WZD55" s="20"/>
      <c r="WZE55" s="20"/>
      <c r="WZF55" s="20"/>
      <c r="WZG55" s="20"/>
      <c r="WZH55" s="20"/>
      <c r="WZI55" s="20"/>
      <c r="WZJ55" s="20"/>
      <c r="WZK55" s="20"/>
      <c r="WZL55" s="20"/>
      <c r="WZM55" s="20"/>
      <c r="WZN55" s="20"/>
      <c r="WZO55" s="20"/>
      <c r="WZP55" s="20"/>
      <c r="WZQ55" s="20"/>
      <c r="WZR55" s="20"/>
      <c r="WZS55" s="20"/>
      <c r="WZT55" s="20"/>
      <c r="WZU55" s="20"/>
      <c r="WZV55" s="20"/>
      <c r="WZW55" s="20"/>
      <c r="WZX55" s="20"/>
      <c r="WZY55" s="20"/>
      <c r="WZZ55" s="20"/>
      <c r="XAA55" s="20"/>
      <c r="XAB55" s="20"/>
      <c r="XAC55" s="20"/>
      <c r="XAD55" s="20"/>
      <c r="XAE55" s="20"/>
      <c r="XAF55" s="20"/>
      <c r="XAG55" s="20"/>
      <c r="XAH55" s="20"/>
      <c r="XAI55" s="20"/>
      <c r="XAJ55" s="20"/>
      <c r="XAK55" s="20"/>
      <c r="XAL55" s="20"/>
      <c r="XAM55" s="20"/>
      <c r="XAN55" s="20"/>
      <c r="XAO55" s="20"/>
      <c r="XAP55" s="20"/>
      <c r="XAQ55" s="20"/>
      <c r="XAR55" s="20"/>
      <c r="XAS55" s="20"/>
      <c r="XAT55" s="20"/>
      <c r="XAU55" s="20"/>
      <c r="XAV55" s="20"/>
      <c r="XAW55" s="20"/>
      <c r="XAX55" s="20"/>
      <c r="XAY55" s="20"/>
      <c r="XAZ55" s="20"/>
      <c r="XBA55" s="20"/>
      <c r="XBB55" s="20"/>
      <c r="XBC55" s="20"/>
      <c r="XBD55" s="20"/>
      <c r="XBE55" s="20"/>
      <c r="XBF55" s="20"/>
      <c r="XBG55" s="20"/>
      <c r="XBH55" s="20"/>
      <c r="XBI55" s="20"/>
      <c r="XBJ55" s="20"/>
      <c r="XBK55" s="20"/>
      <c r="XBL55" s="20"/>
      <c r="XBM55" s="20"/>
      <c r="XBN55" s="20"/>
      <c r="XBO55" s="20"/>
      <c r="XBP55" s="20"/>
      <c r="XBQ55" s="20"/>
      <c r="XBR55" s="20"/>
      <c r="XBS55" s="20"/>
      <c r="XBT55" s="20"/>
      <c r="XBU55" s="20"/>
      <c r="XBV55" s="20"/>
      <c r="XBW55" s="20"/>
      <c r="XBX55" s="20"/>
      <c r="XBY55" s="20"/>
      <c r="XBZ55" s="20"/>
      <c r="XCA55" s="20"/>
      <c r="XCB55" s="20"/>
      <c r="XCC55" s="20"/>
      <c r="XCD55" s="20"/>
      <c r="XCE55" s="20"/>
      <c r="XCF55" s="20"/>
      <c r="XCG55" s="20"/>
      <c r="XCH55" s="20"/>
      <c r="XCI55" s="20"/>
      <c r="XCJ55" s="20"/>
      <c r="XCK55" s="20"/>
      <c r="XCL55" s="20"/>
      <c r="XCM55" s="20"/>
      <c r="XCN55" s="20"/>
      <c r="XCO55" s="20"/>
      <c r="XCP55" s="20"/>
      <c r="XCQ55" s="20"/>
      <c r="XCR55" s="20"/>
      <c r="XCS55" s="20"/>
      <c r="XCT55" s="20"/>
      <c r="XCU55" s="20"/>
      <c r="XCV55" s="20"/>
      <c r="XCW55" s="20"/>
      <c r="XCX55" s="20"/>
      <c r="XCY55" s="20"/>
      <c r="XCZ55" s="20"/>
      <c r="XDA55" s="20"/>
      <c r="XDB55" s="20"/>
      <c r="XDC55" s="20"/>
      <c r="XDD55" s="20"/>
      <c r="XDE55" s="20"/>
      <c r="XDF55" s="20"/>
      <c r="XDG55" s="20"/>
      <c r="XDH55" s="20"/>
      <c r="XDI55" s="20"/>
      <c r="XDJ55" s="20"/>
      <c r="XDK55" s="20"/>
      <c r="XDL55" s="20"/>
      <c r="XDM55" s="20"/>
      <c r="XDN55" s="20"/>
      <c r="XDO55" s="20"/>
      <c r="XDP55" s="20"/>
      <c r="XDQ55" s="20"/>
      <c r="XDR55" s="20"/>
      <c r="XDS55" s="20"/>
      <c r="XDT55" s="20"/>
      <c r="XDU55" s="20"/>
      <c r="XDV55" s="20"/>
      <c r="XDW55" s="20"/>
      <c r="XDX55" s="20"/>
      <c r="XDY55" s="20"/>
      <c r="XDZ55" s="20"/>
      <c r="XEA55" s="20"/>
      <c r="XEB55" s="20"/>
      <c r="XEC55" s="20"/>
      <c r="XED55" s="20"/>
      <c r="XEE55" s="20"/>
      <c r="XEF55" s="20"/>
      <c r="XEG55" s="20"/>
      <c r="XEH55" s="20"/>
      <c r="XEI55" s="20"/>
      <c r="XEJ55" s="20"/>
      <c r="XEK55" s="20"/>
      <c r="XEL55" s="20"/>
      <c r="XEM55" s="20"/>
      <c r="XEN55" s="20"/>
      <c r="XEO55" s="20"/>
      <c r="XEP55" s="20"/>
      <c r="XEQ55" s="20"/>
      <c r="XER55" s="20"/>
      <c r="XES55" s="20"/>
      <c r="XET55" s="20"/>
      <c r="XEU55" s="20"/>
      <c r="XEV55" s="20"/>
      <c r="XEW55" s="20"/>
      <c r="XEX55" s="20"/>
      <c r="XEY55" s="20"/>
      <c r="XEZ55" s="20"/>
      <c r="XFA55" s="20"/>
      <c r="XFB55" s="20"/>
    </row>
    <row r="56" spans="1:16382" s="283" customFormat="1" ht="15.9" customHeight="1">
      <c r="A56" s="20"/>
      <c r="B56" s="21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  <c r="BPK56" s="20"/>
      <c r="BPL56" s="20"/>
      <c r="BPM56" s="20"/>
      <c r="BPN56" s="20"/>
      <c r="BPO56" s="20"/>
      <c r="BPP56" s="20"/>
      <c r="BPQ56" s="20"/>
      <c r="BPR56" s="20"/>
      <c r="BPS56" s="20"/>
      <c r="BPT56" s="20"/>
      <c r="BPU56" s="20"/>
      <c r="BPV56" s="20"/>
      <c r="BPW56" s="20"/>
      <c r="BPX56" s="20"/>
      <c r="BPY56" s="20"/>
      <c r="BPZ56" s="20"/>
      <c r="BQA56" s="20"/>
      <c r="BQB56" s="20"/>
      <c r="BQC56" s="20"/>
      <c r="BQD56" s="20"/>
      <c r="BQE56" s="20"/>
      <c r="BQF56" s="20"/>
      <c r="BQG56" s="20"/>
      <c r="BQH56" s="20"/>
      <c r="BQI56" s="20"/>
      <c r="BQJ56" s="20"/>
      <c r="BQK56" s="20"/>
      <c r="BQL56" s="20"/>
      <c r="BQM56" s="20"/>
      <c r="BQN56" s="20"/>
      <c r="BQO56" s="20"/>
      <c r="BQP56" s="20"/>
      <c r="BQQ56" s="20"/>
      <c r="BQR56" s="20"/>
      <c r="BQS56" s="20"/>
      <c r="BQT56" s="20"/>
      <c r="BQU56" s="20"/>
      <c r="BQV56" s="20"/>
      <c r="BQW56" s="20"/>
      <c r="BQX56" s="20"/>
      <c r="BQY56" s="20"/>
      <c r="BQZ56" s="20"/>
      <c r="BRA56" s="20"/>
      <c r="BRB56" s="20"/>
      <c r="BRC56" s="20"/>
      <c r="BRD56" s="20"/>
      <c r="BRE56" s="20"/>
      <c r="BRF56" s="20"/>
      <c r="BRG56" s="20"/>
      <c r="BRH56" s="20"/>
      <c r="BRI56" s="20"/>
      <c r="BRJ56" s="20"/>
      <c r="BRK56" s="20"/>
      <c r="BRL56" s="20"/>
      <c r="BRM56" s="20"/>
      <c r="BRN56" s="20"/>
      <c r="BRO56" s="20"/>
      <c r="BRP56" s="20"/>
      <c r="BRQ56" s="20"/>
      <c r="BRR56" s="20"/>
      <c r="BRS56" s="20"/>
      <c r="BRT56" s="20"/>
      <c r="BRU56" s="20"/>
      <c r="BRV56" s="20"/>
      <c r="BRW56" s="20"/>
      <c r="BRX56" s="20"/>
      <c r="BRY56" s="20"/>
      <c r="BRZ56" s="20"/>
      <c r="BSA56" s="20"/>
      <c r="BSB56" s="20"/>
      <c r="BSC56" s="20"/>
      <c r="BSD56" s="20"/>
      <c r="BSE56" s="20"/>
      <c r="BSF56" s="20"/>
      <c r="BSG56" s="20"/>
      <c r="BSH56" s="20"/>
      <c r="BSI56" s="20"/>
      <c r="BSJ56" s="20"/>
      <c r="BSK56" s="20"/>
      <c r="BSL56" s="20"/>
      <c r="BSM56" s="20"/>
      <c r="BSN56" s="20"/>
      <c r="BSO56" s="20"/>
      <c r="BSP56" s="20"/>
      <c r="BSQ56" s="20"/>
      <c r="BSR56" s="20"/>
      <c r="BSS56" s="20"/>
      <c r="BST56" s="20"/>
      <c r="BSU56" s="20"/>
      <c r="BSV56" s="20"/>
      <c r="BSW56" s="20"/>
      <c r="BSX56" s="20"/>
      <c r="BSY56" s="20"/>
      <c r="BSZ56" s="20"/>
      <c r="BTA56" s="20"/>
      <c r="BTB56" s="20"/>
      <c r="BTC56" s="20"/>
      <c r="BTD56" s="20"/>
      <c r="BTE56" s="20"/>
      <c r="BTF56" s="20"/>
      <c r="BTG56" s="20"/>
      <c r="BTH56" s="20"/>
      <c r="BTI56" s="20"/>
      <c r="BTJ56" s="20"/>
      <c r="BTK56" s="20"/>
      <c r="BTL56" s="20"/>
      <c r="BTM56" s="20"/>
      <c r="BTN56" s="20"/>
      <c r="BTO56" s="20"/>
      <c r="BTP56" s="20"/>
      <c r="BTQ56" s="20"/>
      <c r="BTR56" s="20"/>
      <c r="BTS56" s="20"/>
      <c r="BTT56" s="20"/>
      <c r="BTU56" s="20"/>
      <c r="BTV56" s="20"/>
      <c r="BTW56" s="20"/>
      <c r="BTX56" s="20"/>
      <c r="BTY56" s="20"/>
      <c r="BTZ56" s="20"/>
      <c r="BUA56" s="20"/>
      <c r="BUB56" s="20"/>
      <c r="BUC56" s="20"/>
      <c r="BUD56" s="20"/>
      <c r="BUE56" s="20"/>
      <c r="BUF56" s="20"/>
      <c r="BUG56" s="20"/>
      <c r="BUH56" s="20"/>
      <c r="BUI56" s="20"/>
      <c r="BUJ56" s="20"/>
      <c r="BUK56" s="20"/>
      <c r="BUL56" s="20"/>
      <c r="BUM56" s="20"/>
      <c r="BUN56" s="20"/>
      <c r="BUO56" s="20"/>
      <c r="BUP56" s="20"/>
      <c r="BUQ56" s="20"/>
      <c r="BUR56" s="20"/>
      <c r="BUS56" s="20"/>
      <c r="BUT56" s="20"/>
      <c r="BUU56" s="20"/>
      <c r="BUV56" s="20"/>
      <c r="BUW56" s="20"/>
      <c r="BUX56" s="20"/>
      <c r="BUY56" s="20"/>
      <c r="BUZ56" s="20"/>
      <c r="BVA56" s="20"/>
      <c r="BVB56" s="20"/>
      <c r="BVC56" s="20"/>
      <c r="BVD56" s="20"/>
      <c r="BVE56" s="20"/>
      <c r="BVF56" s="20"/>
      <c r="BVG56" s="20"/>
      <c r="BVH56" s="20"/>
      <c r="BVI56" s="20"/>
      <c r="BVJ56" s="20"/>
      <c r="BVK56" s="20"/>
      <c r="BVL56" s="20"/>
      <c r="BVM56" s="20"/>
      <c r="BVN56" s="20"/>
      <c r="BVO56" s="20"/>
      <c r="BVP56" s="20"/>
      <c r="BVQ56" s="20"/>
      <c r="BVR56" s="20"/>
      <c r="BVS56" s="20"/>
      <c r="BVT56" s="20"/>
      <c r="BVU56" s="20"/>
      <c r="BVV56" s="20"/>
      <c r="BVW56" s="20"/>
      <c r="BVX56" s="20"/>
      <c r="BVY56" s="20"/>
      <c r="BVZ56" s="20"/>
      <c r="BWA56" s="20"/>
      <c r="BWB56" s="20"/>
      <c r="BWC56" s="20"/>
      <c r="BWD56" s="20"/>
      <c r="BWE56" s="20"/>
      <c r="BWF56" s="20"/>
      <c r="BWG56" s="20"/>
      <c r="BWH56" s="20"/>
      <c r="BWI56" s="20"/>
      <c r="BWJ56" s="20"/>
      <c r="BWK56" s="20"/>
      <c r="BWL56" s="20"/>
      <c r="BWM56" s="20"/>
      <c r="BWN56" s="20"/>
      <c r="BWO56" s="20"/>
      <c r="BWP56" s="20"/>
      <c r="BWQ56" s="20"/>
      <c r="BWR56" s="20"/>
      <c r="BWS56" s="20"/>
      <c r="BWT56" s="20"/>
      <c r="BWU56" s="20"/>
      <c r="BWV56" s="20"/>
      <c r="BWW56" s="20"/>
      <c r="BWX56" s="20"/>
      <c r="BWY56" s="20"/>
      <c r="BWZ56" s="20"/>
      <c r="BXA56" s="20"/>
      <c r="BXB56" s="20"/>
      <c r="BXC56" s="20"/>
      <c r="BXD56" s="20"/>
      <c r="BXE56" s="20"/>
      <c r="BXF56" s="20"/>
      <c r="BXG56" s="20"/>
      <c r="BXH56" s="20"/>
      <c r="BXI56" s="20"/>
      <c r="BXJ56" s="20"/>
      <c r="BXK56" s="20"/>
      <c r="BXL56" s="20"/>
      <c r="BXM56" s="20"/>
      <c r="BXN56" s="20"/>
      <c r="BXO56" s="20"/>
      <c r="BXP56" s="20"/>
      <c r="BXQ56" s="20"/>
      <c r="BXR56" s="20"/>
      <c r="BXS56" s="20"/>
      <c r="BXT56" s="20"/>
      <c r="BXU56" s="20"/>
      <c r="BXV56" s="20"/>
      <c r="BXW56" s="20"/>
      <c r="BXX56" s="20"/>
      <c r="BXY56" s="20"/>
      <c r="BXZ56" s="20"/>
      <c r="BYA56" s="20"/>
      <c r="BYB56" s="20"/>
      <c r="BYC56" s="20"/>
      <c r="BYD56" s="20"/>
      <c r="BYE56" s="20"/>
      <c r="BYF56" s="20"/>
      <c r="BYG56" s="20"/>
      <c r="BYH56" s="20"/>
      <c r="BYI56" s="20"/>
      <c r="BYJ56" s="20"/>
      <c r="BYK56" s="20"/>
      <c r="BYL56" s="20"/>
      <c r="BYM56" s="20"/>
      <c r="BYN56" s="20"/>
      <c r="BYO56" s="20"/>
      <c r="BYP56" s="20"/>
      <c r="BYQ56" s="20"/>
      <c r="BYR56" s="20"/>
      <c r="BYS56" s="20"/>
      <c r="BYT56" s="20"/>
      <c r="BYU56" s="20"/>
      <c r="BYV56" s="20"/>
      <c r="BYW56" s="20"/>
      <c r="BYX56" s="20"/>
      <c r="BYY56" s="20"/>
      <c r="BYZ56" s="20"/>
      <c r="BZA56" s="20"/>
      <c r="BZB56" s="20"/>
      <c r="BZC56" s="20"/>
      <c r="BZD56" s="20"/>
      <c r="BZE56" s="20"/>
      <c r="BZF56" s="20"/>
      <c r="BZG56" s="20"/>
      <c r="BZH56" s="20"/>
      <c r="BZI56" s="20"/>
      <c r="BZJ56" s="20"/>
      <c r="BZK56" s="20"/>
      <c r="BZL56" s="20"/>
      <c r="BZM56" s="20"/>
      <c r="BZN56" s="20"/>
      <c r="BZO56" s="20"/>
      <c r="BZP56" s="20"/>
      <c r="BZQ56" s="20"/>
      <c r="BZR56" s="20"/>
      <c r="BZS56" s="20"/>
      <c r="BZT56" s="20"/>
      <c r="BZU56" s="20"/>
      <c r="BZV56" s="20"/>
      <c r="BZW56" s="20"/>
      <c r="BZX56" s="20"/>
      <c r="BZY56" s="20"/>
      <c r="BZZ56" s="20"/>
      <c r="CAA56" s="20"/>
      <c r="CAB56" s="20"/>
      <c r="CAC56" s="20"/>
      <c r="CAD56" s="20"/>
      <c r="CAE56" s="20"/>
      <c r="CAF56" s="20"/>
      <c r="CAG56" s="20"/>
      <c r="CAH56" s="20"/>
      <c r="CAI56" s="20"/>
      <c r="CAJ56" s="20"/>
      <c r="CAK56" s="20"/>
      <c r="CAL56" s="20"/>
      <c r="CAM56" s="20"/>
      <c r="CAN56" s="20"/>
      <c r="CAO56" s="20"/>
      <c r="CAP56" s="20"/>
      <c r="CAQ56" s="20"/>
      <c r="CAR56" s="20"/>
      <c r="CAS56" s="20"/>
      <c r="CAT56" s="20"/>
      <c r="CAU56" s="20"/>
      <c r="CAV56" s="20"/>
      <c r="CAW56" s="20"/>
      <c r="CAX56" s="20"/>
      <c r="CAY56" s="20"/>
      <c r="CAZ56" s="20"/>
      <c r="CBA56" s="20"/>
      <c r="CBB56" s="20"/>
      <c r="CBC56" s="20"/>
      <c r="CBD56" s="20"/>
      <c r="CBE56" s="20"/>
      <c r="CBF56" s="20"/>
      <c r="CBG56" s="20"/>
      <c r="CBH56" s="20"/>
      <c r="CBI56" s="20"/>
      <c r="CBJ56" s="20"/>
      <c r="CBK56" s="20"/>
      <c r="CBL56" s="20"/>
      <c r="CBM56" s="20"/>
      <c r="CBN56" s="20"/>
      <c r="CBO56" s="20"/>
      <c r="CBP56" s="20"/>
      <c r="CBQ56" s="20"/>
      <c r="CBR56" s="20"/>
      <c r="CBS56" s="20"/>
      <c r="CBT56" s="20"/>
      <c r="CBU56" s="20"/>
      <c r="CBV56" s="20"/>
      <c r="CBW56" s="20"/>
      <c r="CBX56" s="20"/>
      <c r="CBY56" s="20"/>
      <c r="CBZ56" s="20"/>
      <c r="CCA56" s="20"/>
      <c r="CCB56" s="20"/>
      <c r="CCC56" s="20"/>
      <c r="CCD56" s="20"/>
      <c r="CCE56" s="20"/>
      <c r="CCF56" s="20"/>
      <c r="CCG56" s="20"/>
      <c r="CCH56" s="20"/>
      <c r="CCI56" s="20"/>
      <c r="CCJ56" s="20"/>
      <c r="CCK56" s="20"/>
      <c r="CCL56" s="20"/>
      <c r="CCM56" s="20"/>
      <c r="CCN56" s="20"/>
      <c r="CCO56" s="20"/>
      <c r="CCP56" s="20"/>
      <c r="CCQ56" s="20"/>
      <c r="CCR56" s="20"/>
      <c r="CCS56" s="20"/>
      <c r="CCT56" s="20"/>
      <c r="CCU56" s="20"/>
      <c r="CCV56" s="20"/>
      <c r="CCW56" s="20"/>
      <c r="CCX56" s="20"/>
      <c r="CCY56" s="20"/>
      <c r="CCZ56" s="20"/>
      <c r="CDA56" s="20"/>
      <c r="CDB56" s="20"/>
      <c r="CDC56" s="20"/>
      <c r="CDD56" s="20"/>
      <c r="CDE56" s="20"/>
      <c r="CDF56" s="20"/>
      <c r="CDG56" s="20"/>
      <c r="CDH56" s="20"/>
      <c r="CDI56" s="20"/>
      <c r="CDJ56" s="20"/>
      <c r="CDK56" s="20"/>
      <c r="CDL56" s="20"/>
      <c r="CDM56" s="20"/>
      <c r="CDN56" s="20"/>
      <c r="CDO56" s="20"/>
      <c r="CDP56" s="20"/>
      <c r="CDQ56" s="20"/>
      <c r="CDR56" s="20"/>
      <c r="CDS56" s="20"/>
      <c r="CDT56" s="20"/>
      <c r="CDU56" s="20"/>
      <c r="CDV56" s="20"/>
      <c r="CDW56" s="20"/>
      <c r="CDX56" s="20"/>
      <c r="CDY56" s="20"/>
      <c r="CDZ56" s="20"/>
      <c r="CEA56" s="20"/>
      <c r="CEB56" s="20"/>
      <c r="CEC56" s="20"/>
      <c r="CED56" s="20"/>
      <c r="CEE56" s="20"/>
      <c r="CEF56" s="20"/>
      <c r="CEG56" s="20"/>
      <c r="CEH56" s="20"/>
      <c r="CEI56" s="20"/>
      <c r="CEJ56" s="20"/>
      <c r="CEK56" s="20"/>
      <c r="CEL56" s="20"/>
      <c r="CEM56" s="20"/>
      <c r="CEN56" s="20"/>
      <c r="CEO56" s="20"/>
      <c r="CEP56" s="20"/>
      <c r="CEQ56" s="20"/>
      <c r="CER56" s="20"/>
      <c r="CES56" s="20"/>
      <c r="CET56" s="20"/>
      <c r="CEU56" s="20"/>
      <c r="CEV56" s="20"/>
      <c r="CEW56" s="20"/>
      <c r="CEX56" s="20"/>
      <c r="CEY56" s="20"/>
      <c r="CEZ56" s="20"/>
      <c r="CFA56" s="20"/>
      <c r="CFB56" s="20"/>
      <c r="CFC56" s="20"/>
      <c r="CFD56" s="20"/>
      <c r="CFE56" s="20"/>
      <c r="CFF56" s="20"/>
      <c r="CFG56" s="20"/>
      <c r="CFH56" s="20"/>
      <c r="CFI56" s="20"/>
      <c r="CFJ56" s="20"/>
      <c r="CFK56" s="20"/>
      <c r="CFL56" s="20"/>
      <c r="CFM56" s="20"/>
      <c r="CFN56" s="20"/>
      <c r="CFO56" s="20"/>
      <c r="CFP56" s="20"/>
      <c r="CFQ56" s="20"/>
      <c r="CFR56" s="20"/>
      <c r="CFS56" s="20"/>
      <c r="CFT56" s="20"/>
      <c r="CFU56" s="20"/>
      <c r="CFV56" s="20"/>
      <c r="CFW56" s="20"/>
      <c r="CFX56" s="20"/>
      <c r="CFY56" s="20"/>
      <c r="CFZ56" s="20"/>
      <c r="CGA56" s="20"/>
      <c r="CGB56" s="20"/>
      <c r="CGC56" s="20"/>
      <c r="CGD56" s="20"/>
      <c r="CGE56" s="20"/>
      <c r="CGF56" s="20"/>
      <c r="CGG56" s="20"/>
      <c r="CGH56" s="20"/>
      <c r="CGI56" s="20"/>
      <c r="CGJ56" s="20"/>
      <c r="CGK56" s="20"/>
      <c r="CGL56" s="20"/>
      <c r="CGM56" s="20"/>
      <c r="CGN56" s="20"/>
      <c r="CGO56" s="20"/>
      <c r="CGP56" s="20"/>
      <c r="CGQ56" s="20"/>
      <c r="CGR56" s="20"/>
      <c r="CGS56" s="20"/>
      <c r="CGT56" s="20"/>
      <c r="CGU56" s="20"/>
      <c r="CGV56" s="20"/>
      <c r="CGW56" s="20"/>
      <c r="CGX56" s="20"/>
      <c r="CGY56" s="20"/>
      <c r="CGZ56" s="20"/>
      <c r="CHA56" s="20"/>
      <c r="CHB56" s="20"/>
      <c r="CHC56" s="20"/>
      <c r="CHD56" s="20"/>
      <c r="CHE56" s="20"/>
      <c r="CHF56" s="20"/>
      <c r="CHG56" s="20"/>
      <c r="CHH56" s="20"/>
      <c r="CHI56" s="20"/>
      <c r="CHJ56" s="20"/>
      <c r="CHK56" s="20"/>
      <c r="CHL56" s="20"/>
      <c r="CHM56" s="20"/>
      <c r="CHN56" s="20"/>
      <c r="CHO56" s="20"/>
      <c r="CHP56" s="20"/>
      <c r="CHQ56" s="20"/>
      <c r="CHR56" s="20"/>
      <c r="CHS56" s="20"/>
      <c r="CHT56" s="20"/>
      <c r="CHU56" s="20"/>
      <c r="CHV56" s="20"/>
      <c r="CHW56" s="20"/>
      <c r="CHX56" s="20"/>
      <c r="CHY56" s="20"/>
      <c r="CHZ56" s="20"/>
      <c r="CIA56" s="20"/>
      <c r="CIB56" s="20"/>
      <c r="CIC56" s="20"/>
      <c r="CID56" s="20"/>
      <c r="CIE56" s="20"/>
      <c r="CIF56" s="20"/>
      <c r="CIG56" s="20"/>
      <c r="CIH56" s="20"/>
      <c r="CII56" s="20"/>
      <c r="CIJ56" s="20"/>
      <c r="CIK56" s="20"/>
      <c r="CIL56" s="20"/>
      <c r="CIM56" s="20"/>
      <c r="CIN56" s="20"/>
      <c r="CIO56" s="20"/>
      <c r="CIP56" s="20"/>
      <c r="CIQ56" s="20"/>
      <c r="CIR56" s="20"/>
      <c r="CIS56" s="20"/>
      <c r="CIT56" s="20"/>
      <c r="CIU56" s="20"/>
      <c r="CIV56" s="20"/>
      <c r="CIW56" s="20"/>
      <c r="CIX56" s="20"/>
      <c r="CIY56" s="20"/>
      <c r="CIZ56" s="20"/>
      <c r="CJA56" s="20"/>
      <c r="CJB56" s="20"/>
      <c r="CJC56" s="20"/>
      <c r="CJD56" s="20"/>
      <c r="CJE56" s="20"/>
      <c r="CJF56" s="20"/>
      <c r="CJG56" s="20"/>
      <c r="CJH56" s="20"/>
      <c r="CJI56" s="20"/>
      <c r="CJJ56" s="20"/>
      <c r="CJK56" s="20"/>
      <c r="CJL56" s="20"/>
      <c r="CJM56" s="20"/>
      <c r="CJN56" s="20"/>
      <c r="CJO56" s="20"/>
      <c r="CJP56" s="20"/>
      <c r="CJQ56" s="20"/>
      <c r="CJR56" s="20"/>
      <c r="CJS56" s="20"/>
      <c r="CJT56" s="20"/>
      <c r="CJU56" s="20"/>
      <c r="CJV56" s="20"/>
      <c r="CJW56" s="20"/>
      <c r="CJX56" s="20"/>
      <c r="CJY56" s="20"/>
      <c r="CJZ56" s="20"/>
      <c r="CKA56" s="20"/>
      <c r="CKB56" s="20"/>
      <c r="CKC56" s="20"/>
      <c r="CKD56" s="20"/>
      <c r="CKE56" s="20"/>
      <c r="CKF56" s="20"/>
      <c r="CKG56" s="20"/>
      <c r="CKH56" s="20"/>
      <c r="CKI56" s="20"/>
      <c r="CKJ56" s="20"/>
      <c r="CKK56" s="20"/>
      <c r="CKL56" s="20"/>
      <c r="CKM56" s="20"/>
      <c r="CKN56" s="20"/>
      <c r="CKO56" s="20"/>
      <c r="CKP56" s="20"/>
      <c r="CKQ56" s="20"/>
      <c r="CKR56" s="20"/>
      <c r="CKS56" s="20"/>
      <c r="CKT56" s="20"/>
      <c r="CKU56" s="20"/>
      <c r="CKV56" s="20"/>
      <c r="CKW56" s="20"/>
      <c r="CKX56" s="20"/>
      <c r="CKY56" s="20"/>
      <c r="CKZ56" s="20"/>
      <c r="CLA56" s="20"/>
      <c r="CLB56" s="20"/>
      <c r="CLC56" s="20"/>
      <c r="CLD56" s="20"/>
      <c r="CLE56" s="20"/>
      <c r="CLF56" s="20"/>
      <c r="CLG56" s="20"/>
      <c r="CLH56" s="20"/>
      <c r="CLI56" s="20"/>
      <c r="CLJ56" s="20"/>
      <c r="CLK56" s="20"/>
      <c r="CLL56" s="20"/>
      <c r="CLM56" s="20"/>
      <c r="CLN56" s="20"/>
      <c r="CLO56" s="20"/>
      <c r="CLP56" s="20"/>
      <c r="CLQ56" s="20"/>
      <c r="CLR56" s="20"/>
      <c r="CLS56" s="20"/>
      <c r="CLT56" s="20"/>
      <c r="CLU56" s="20"/>
      <c r="CLV56" s="20"/>
      <c r="CLW56" s="20"/>
      <c r="CLX56" s="20"/>
      <c r="CLY56" s="20"/>
      <c r="CLZ56" s="20"/>
      <c r="CMA56" s="20"/>
      <c r="CMB56" s="20"/>
      <c r="CMC56" s="20"/>
      <c r="CMD56" s="20"/>
      <c r="CME56" s="20"/>
      <c r="CMF56" s="20"/>
      <c r="CMG56" s="20"/>
      <c r="CMH56" s="20"/>
      <c r="CMI56" s="20"/>
      <c r="CMJ56" s="20"/>
      <c r="CMK56" s="20"/>
      <c r="CML56" s="20"/>
      <c r="CMM56" s="20"/>
      <c r="CMN56" s="20"/>
      <c r="CMO56" s="20"/>
      <c r="CMP56" s="20"/>
      <c r="CMQ56" s="20"/>
      <c r="CMR56" s="20"/>
      <c r="CMS56" s="20"/>
      <c r="CMT56" s="20"/>
      <c r="CMU56" s="20"/>
      <c r="CMV56" s="20"/>
      <c r="CMW56" s="20"/>
      <c r="CMX56" s="20"/>
      <c r="CMY56" s="20"/>
      <c r="CMZ56" s="20"/>
      <c r="CNA56" s="20"/>
      <c r="CNB56" s="20"/>
      <c r="CNC56" s="20"/>
      <c r="CND56" s="20"/>
      <c r="CNE56" s="20"/>
      <c r="CNF56" s="20"/>
      <c r="CNG56" s="20"/>
      <c r="CNH56" s="20"/>
      <c r="CNI56" s="20"/>
      <c r="CNJ56" s="20"/>
      <c r="CNK56" s="20"/>
      <c r="CNL56" s="20"/>
      <c r="CNM56" s="20"/>
      <c r="CNN56" s="20"/>
      <c r="CNO56" s="20"/>
      <c r="CNP56" s="20"/>
      <c r="CNQ56" s="20"/>
      <c r="CNR56" s="20"/>
      <c r="CNS56" s="20"/>
      <c r="CNT56" s="20"/>
      <c r="CNU56" s="20"/>
      <c r="CNV56" s="20"/>
      <c r="CNW56" s="20"/>
      <c r="CNX56" s="20"/>
      <c r="CNY56" s="20"/>
      <c r="CNZ56" s="20"/>
      <c r="COA56" s="20"/>
      <c r="COB56" s="20"/>
      <c r="COC56" s="20"/>
      <c r="COD56" s="20"/>
      <c r="COE56" s="20"/>
      <c r="COF56" s="20"/>
      <c r="COG56" s="20"/>
      <c r="COH56" s="20"/>
      <c r="COI56" s="20"/>
      <c r="COJ56" s="20"/>
      <c r="COK56" s="20"/>
      <c r="COL56" s="20"/>
      <c r="COM56" s="20"/>
      <c r="CON56" s="20"/>
      <c r="COO56" s="20"/>
      <c r="COP56" s="20"/>
      <c r="COQ56" s="20"/>
      <c r="COR56" s="20"/>
      <c r="COS56" s="20"/>
      <c r="COT56" s="20"/>
      <c r="COU56" s="20"/>
      <c r="COV56" s="20"/>
      <c r="COW56" s="20"/>
      <c r="COX56" s="20"/>
      <c r="COY56" s="20"/>
      <c r="COZ56" s="20"/>
      <c r="CPA56" s="20"/>
      <c r="CPB56" s="20"/>
      <c r="CPC56" s="20"/>
      <c r="CPD56" s="20"/>
      <c r="CPE56" s="20"/>
      <c r="CPF56" s="20"/>
      <c r="CPG56" s="20"/>
      <c r="CPH56" s="20"/>
      <c r="CPI56" s="20"/>
      <c r="CPJ56" s="20"/>
      <c r="CPK56" s="20"/>
      <c r="CPL56" s="20"/>
      <c r="CPM56" s="20"/>
      <c r="CPN56" s="20"/>
      <c r="CPO56" s="20"/>
      <c r="CPP56" s="20"/>
      <c r="CPQ56" s="20"/>
      <c r="CPR56" s="20"/>
      <c r="CPS56" s="20"/>
      <c r="CPT56" s="20"/>
      <c r="CPU56" s="20"/>
      <c r="CPV56" s="20"/>
      <c r="CPW56" s="20"/>
      <c r="CPX56" s="20"/>
      <c r="CPY56" s="20"/>
      <c r="CPZ56" s="20"/>
      <c r="CQA56" s="20"/>
      <c r="CQB56" s="20"/>
      <c r="CQC56" s="20"/>
      <c r="CQD56" s="20"/>
      <c r="CQE56" s="20"/>
      <c r="CQF56" s="20"/>
      <c r="CQG56" s="20"/>
      <c r="CQH56" s="20"/>
      <c r="CQI56" s="20"/>
      <c r="CQJ56" s="20"/>
      <c r="CQK56" s="20"/>
      <c r="CQL56" s="20"/>
      <c r="CQM56" s="20"/>
      <c r="CQN56" s="20"/>
      <c r="CQO56" s="20"/>
      <c r="CQP56" s="20"/>
      <c r="CQQ56" s="20"/>
      <c r="CQR56" s="20"/>
      <c r="CQS56" s="20"/>
      <c r="CQT56" s="20"/>
      <c r="CQU56" s="20"/>
      <c r="CQV56" s="20"/>
      <c r="CQW56" s="20"/>
      <c r="CQX56" s="20"/>
      <c r="CQY56" s="20"/>
      <c r="CQZ56" s="20"/>
      <c r="CRA56" s="20"/>
      <c r="CRB56" s="20"/>
      <c r="CRC56" s="20"/>
      <c r="CRD56" s="20"/>
      <c r="CRE56" s="20"/>
      <c r="CRF56" s="20"/>
      <c r="CRG56" s="20"/>
      <c r="CRH56" s="20"/>
      <c r="CRI56" s="20"/>
      <c r="CRJ56" s="20"/>
      <c r="CRK56" s="20"/>
      <c r="CRL56" s="20"/>
      <c r="CRM56" s="20"/>
      <c r="CRN56" s="20"/>
      <c r="CRO56" s="20"/>
      <c r="CRP56" s="20"/>
      <c r="CRQ56" s="20"/>
      <c r="CRR56" s="20"/>
      <c r="CRS56" s="20"/>
      <c r="CRT56" s="20"/>
      <c r="CRU56" s="20"/>
      <c r="CRV56" s="20"/>
      <c r="CRW56" s="20"/>
      <c r="CRX56" s="20"/>
      <c r="CRY56" s="20"/>
      <c r="CRZ56" s="20"/>
      <c r="CSA56" s="20"/>
      <c r="CSB56" s="20"/>
      <c r="CSC56" s="20"/>
      <c r="CSD56" s="20"/>
      <c r="CSE56" s="20"/>
      <c r="CSF56" s="20"/>
      <c r="CSG56" s="20"/>
      <c r="CSH56" s="20"/>
      <c r="CSI56" s="20"/>
      <c r="CSJ56" s="20"/>
      <c r="CSK56" s="20"/>
      <c r="CSL56" s="20"/>
      <c r="CSM56" s="20"/>
      <c r="CSN56" s="20"/>
      <c r="CSO56" s="20"/>
      <c r="CSP56" s="20"/>
      <c r="CSQ56" s="20"/>
      <c r="CSR56" s="20"/>
      <c r="CSS56" s="20"/>
      <c r="CST56" s="20"/>
      <c r="CSU56" s="20"/>
      <c r="CSV56" s="20"/>
      <c r="CSW56" s="20"/>
      <c r="CSX56" s="20"/>
      <c r="CSY56" s="20"/>
      <c r="CSZ56" s="20"/>
      <c r="CTA56" s="20"/>
      <c r="CTB56" s="20"/>
      <c r="CTC56" s="20"/>
      <c r="CTD56" s="20"/>
      <c r="CTE56" s="20"/>
      <c r="CTF56" s="20"/>
      <c r="CTG56" s="20"/>
      <c r="CTH56" s="20"/>
      <c r="CTI56" s="20"/>
      <c r="CTJ56" s="20"/>
      <c r="CTK56" s="20"/>
      <c r="CTL56" s="20"/>
      <c r="CTM56" s="20"/>
      <c r="CTN56" s="20"/>
      <c r="CTO56" s="20"/>
      <c r="CTP56" s="20"/>
      <c r="CTQ56" s="20"/>
      <c r="CTR56" s="20"/>
      <c r="CTS56" s="20"/>
      <c r="CTT56" s="20"/>
      <c r="CTU56" s="20"/>
      <c r="CTV56" s="20"/>
      <c r="CTW56" s="20"/>
      <c r="CTX56" s="20"/>
      <c r="CTY56" s="20"/>
      <c r="CTZ56" s="20"/>
      <c r="CUA56" s="20"/>
      <c r="CUB56" s="20"/>
      <c r="CUC56" s="20"/>
      <c r="CUD56" s="20"/>
      <c r="CUE56" s="20"/>
      <c r="CUF56" s="20"/>
      <c r="CUG56" s="20"/>
      <c r="CUH56" s="20"/>
      <c r="CUI56" s="20"/>
      <c r="CUJ56" s="20"/>
      <c r="CUK56" s="20"/>
      <c r="CUL56" s="20"/>
      <c r="CUM56" s="20"/>
      <c r="CUN56" s="20"/>
      <c r="CUO56" s="20"/>
      <c r="CUP56" s="20"/>
      <c r="CUQ56" s="20"/>
      <c r="CUR56" s="20"/>
      <c r="CUS56" s="20"/>
      <c r="CUT56" s="20"/>
      <c r="CUU56" s="20"/>
      <c r="CUV56" s="20"/>
      <c r="CUW56" s="20"/>
      <c r="CUX56" s="20"/>
      <c r="CUY56" s="20"/>
      <c r="CUZ56" s="20"/>
      <c r="CVA56" s="20"/>
      <c r="CVB56" s="20"/>
      <c r="CVC56" s="20"/>
      <c r="CVD56" s="20"/>
      <c r="CVE56" s="20"/>
      <c r="CVF56" s="20"/>
      <c r="CVG56" s="20"/>
      <c r="CVH56" s="20"/>
      <c r="CVI56" s="20"/>
      <c r="CVJ56" s="20"/>
      <c r="CVK56" s="20"/>
      <c r="CVL56" s="20"/>
      <c r="CVM56" s="20"/>
      <c r="CVN56" s="20"/>
      <c r="CVO56" s="20"/>
      <c r="CVP56" s="20"/>
      <c r="CVQ56" s="20"/>
      <c r="CVR56" s="20"/>
      <c r="CVS56" s="20"/>
      <c r="CVT56" s="20"/>
      <c r="CVU56" s="20"/>
      <c r="CVV56" s="20"/>
      <c r="CVW56" s="20"/>
      <c r="CVX56" s="20"/>
      <c r="CVY56" s="20"/>
      <c r="CVZ56" s="20"/>
      <c r="CWA56" s="20"/>
      <c r="CWB56" s="20"/>
      <c r="CWC56" s="20"/>
      <c r="CWD56" s="20"/>
      <c r="CWE56" s="20"/>
      <c r="CWF56" s="20"/>
      <c r="CWG56" s="20"/>
      <c r="CWH56" s="20"/>
      <c r="CWI56" s="20"/>
      <c r="CWJ56" s="20"/>
      <c r="CWK56" s="20"/>
      <c r="CWL56" s="20"/>
      <c r="CWM56" s="20"/>
      <c r="CWN56" s="20"/>
      <c r="CWO56" s="20"/>
      <c r="CWP56" s="20"/>
      <c r="CWQ56" s="20"/>
      <c r="CWR56" s="20"/>
      <c r="CWS56" s="20"/>
      <c r="CWT56" s="20"/>
      <c r="CWU56" s="20"/>
      <c r="CWV56" s="20"/>
      <c r="CWW56" s="20"/>
      <c r="CWX56" s="20"/>
      <c r="CWY56" s="20"/>
      <c r="CWZ56" s="20"/>
      <c r="CXA56" s="20"/>
      <c r="CXB56" s="20"/>
      <c r="CXC56" s="20"/>
      <c r="CXD56" s="20"/>
      <c r="CXE56" s="20"/>
      <c r="CXF56" s="20"/>
      <c r="CXG56" s="20"/>
      <c r="CXH56" s="20"/>
      <c r="CXI56" s="20"/>
      <c r="CXJ56" s="20"/>
      <c r="CXK56" s="20"/>
      <c r="CXL56" s="20"/>
      <c r="CXM56" s="20"/>
      <c r="CXN56" s="20"/>
      <c r="CXO56" s="20"/>
      <c r="CXP56" s="20"/>
      <c r="CXQ56" s="20"/>
      <c r="CXR56" s="20"/>
      <c r="CXS56" s="20"/>
      <c r="CXT56" s="20"/>
      <c r="CXU56" s="20"/>
      <c r="CXV56" s="20"/>
      <c r="CXW56" s="20"/>
      <c r="CXX56" s="20"/>
      <c r="CXY56" s="20"/>
      <c r="CXZ56" s="20"/>
      <c r="CYA56" s="20"/>
      <c r="CYB56" s="20"/>
      <c r="CYC56" s="20"/>
      <c r="CYD56" s="20"/>
      <c r="CYE56" s="20"/>
      <c r="CYF56" s="20"/>
      <c r="CYG56" s="20"/>
      <c r="CYH56" s="20"/>
      <c r="CYI56" s="20"/>
      <c r="CYJ56" s="20"/>
      <c r="CYK56" s="20"/>
      <c r="CYL56" s="20"/>
      <c r="CYM56" s="20"/>
      <c r="CYN56" s="20"/>
      <c r="CYO56" s="20"/>
      <c r="CYP56" s="20"/>
      <c r="CYQ56" s="20"/>
      <c r="CYR56" s="20"/>
      <c r="CYS56" s="20"/>
      <c r="CYT56" s="20"/>
      <c r="CYU56" s="20"/>
      <c r="CYV56" s="20"/>
      <c r="CYW56" s="20"/>
      <c r="CYX56" s="20"/>
      <c r="CYY56" s="20"/>
      <c r="CYZ56" s="20"/>
      <c r="CZA56" s="20"/>
      <c r="CZB56" s="20"/>
      <c r="CZC56" s="20"/>
      <c r="CZD56" s="20"/>
      <c r="CZE56" s="20"/>
      <c r="CZF56" s="20"/>
      <c r="CZG56" s="20"/>
      <c r="CZH56" s="20"/>
      <c r="CZI56" s="20"/>
      <c r="CZJ56" s="20"/>
      <c r="CZK56" s="20"/>
      <c r="CZL56" s="20"/>
      <c r="CZM56" s="20"/>
      <c r="CZN56" s="20"/>
      <c r="CZO56" s="20"/>
      <c r="CZP56" s="20"/>
      <c r="CZQ56" s="20"/>
      <c r="CZR56" s="20"/>
      <c r="CZS56" s="20"/>
      <c r="CZT56" s="20"/>
      <c r="CZU56" s="20"/>
      <c r="CZV56" s="20"/>
      <c r="CZW56" s="20"/>
      <c r="CZX56" s="20"/>
      <c r="CZY56" s="20"/>
      <c r="CZZ56" s="20"/>
      <c r="DAA56" s="20"/>
      <c r="DAB56" s="20"/>
      <c r="DAC56" s="20"/>
      <c r="DAD56" s="20"/>
      <c r="DAE56" s="20"/>
      <c r="DAF56" s="20"/>
      <c r="DAG56" s="20"/>
      <c r="DAH56" s="20"/>
      <c r="DAI56" s="20"/>
      <c r="DAJ56" s="20"/>
      <c r="DAK56" s="20"/>
      <c r="DAL56" s="20"/>
      <c r="DAM56" s="20"/>
      <c r="DAN56" s="20"/>
      <c r="DAO56" s="20"/>
      <c r="DAP56" s="20"/>
      <c r="DAQ56" s="20"/>
      <c r="DAR56" s="20"/>
      <c r="DAS56" s="20"/>
      <c r="DAT56" s="20"/>
      <c r="DAU56" s="20"/>
      <c r="DAV56" s="20"/>
      <c r="DAW56" s="20"/>
      <c r="DAX56" s="20"/>
      <c r="DAY56" s="20"/>
      <c r="DAZ56" s="20"/>
      <c r="DBA56" s="20"/>
      <c r="DBB56" s="20"/>
      <c r="DBC56" s="20"/>
      <c r="DBD56" s="20"/>
      <c r="DBE56" s="20"/>
      <c r="DBF56" s="20"/>
      <c r="DBG56" s="20"/>
      <c r="DBH56" s="20"/>
      <c r="DBI56" s="20"/>
      <c r="DBJ56" s="20"/>
      <c r="DBK56" s="20"/>
      <c r="DBL56" s="20"/>
      <c r="DBM56" s="20"/>
      <c r="DBN56" s="20"/>
      <c r="DBO56" s="20"/>
      <c r="DBP56" s="20"/>
      <c r="DBQ56" s="20"/>
      <c r="DBR56" s="20"/>
      <c r="DBS56" s="20"/>
      <c r="DBT56" s="20"/>
      <c r="DBU56" s="20"/>
      <c r="DBV56" s="20"/>
      <c r="DBW56" s="20"/>
      <c r="DBX56" s="20"/>
      <c r="DBY56" s="20"/>
      <c r="DBZ56" s="20"/>
      <c r="DCA56" s="20"/>
      <c r="DCB56" s="20"/>
      <c r="DCC56" s="20"/>
      <c r="DCD56" s="20"/>
      <c r="DCE56" s="20"/>
      <c r="DCF56" s="20"/>
      <c r="DCG56" s="20"/>
      <c r="DCH56" s="20"/>
      <c r="DCI56" s="20"/>
      <c r="DCJ56" s="20"/>
      <c r="DCK56" s="20"/>
      <c r="DCL56" s="20"/>
      <c r="DCM56" s="20"/>
      <c r="DCN56" s="20"/>
      <c r="DCO56" s="20"/>
      <c r="DCP56" s="20"/>
      <c r="DCQ56" s="20"/>
      <c r="DCR56" s="20"/>
      <c r="DCS56" s="20"/>
      <c r="DCT56" s="20"/>
      <c r="DCU56" s="20"/>
      <c r="DCV56" s="20"/>
      <c r="DCW56" s="20"/>
      <c r="DCX56" s="20"/>
      <c r="DCY56" s="20"/>
      <c r="DCZ56" s="20"/>
      <c r="DDA56" s="20"/>
      <c r="DDB56" s="20"/>
      <c r="DDC56" s="20"/>
      <c r="DDD56" s="20"/>
      <c r="DDE56" s="20"/>
      <c r="DDF56" s="20"/>
      <c r="DDG56" s="20"/>
      <c r="DDH56" s="20"/>
      <c r="DDI56" s="20"/>
      <c r="DDJ56" s="20"/>
      <c r="DDK56" s="20"/>
      <c r="DDL56" s="20"/>
      <c r="DDM56" s="20"/>
      <c r="DDN56" s="20"/>
      <c r="DDO56" s="20"/>
      <c r="DDP56" s="20"/>
      <c r="DDQ56" s="20"/>
      <c r="DDR56" s="20"/>
      <c r="DDS56" s="20"/>
      <c r="DDT56" s="20"/>
      <c r="DDU56" s="20"/>
      <c r="DDV56" s="20"/>
      <c r="DDW56" s="20"/>
      <c r="DDX56" s="20"/>
      <c r="DDY56" s="20"/>
      <c r="DDZ56" s="20"/>
      <c r="DEA56" s="20"/>
      <c r="DEB56" s="20"/>
      <c r="DEC56" s="20"/>
      <c r="DED56" s="20"/>
      <c r="DEE56" s="20"/>
      <c r="DEF56" s="20"/>
      <c r="DEG56" s="20"/>
      <c r="DEH56" s="20"/>
      <c r="DEI56" s="20"/>
      <c r="DEJ56" s="20"/>
      <c r="DEK56" s="20"/>
      <c r="DEL56" s="20"/>
      <c r="DEM56" s="20"/>
      <c r="DEN56" s="20"/>
      <c r="DEO56" s="20"/>
      <c r="DEP56" s="20"/>
      <c r="DEQ56" s="20"/>
      <c r="DER56" s="20"/>
      <c r="DES56" s="20"/>
      <c r="DET56" s="20"/>
      <c r="DEU56" s="20"/>
      <c r="DEV56" s="20"/>
      <c r="DEW56" s="20"/>
      <c r="DEX56" s="20"/>
      <c r="DEY56" s="20"/>
      <c r="DEZ56" s="20"/>
      <c r="DFA56" s="20"/>
      <c r="DFB56" s="20"/>
      <c r="DFC56" s="20"/>
      <c r="DFD56" s="20"/>
      <c r="DFE56" s="20"/>
      <c r="DFF56" s="20"/>
      <c r="DFG56" s="20"/>
      <c r="DFH56" s="20"/>
      <c r="DFI56" s="20"/>
      <c r="DFJ56" s="20"/>
      <c r="DFK56" s="20"/>
      <c r="DFL56" s="20"/>
      <c r="DFM56" s="20"/>
      <c r="DFN56" s="20"/>
      <c r="DFO56" s="20"/>
      <c r="DFP56" s="20"/>
      <c r="DFQ56" s="20"/>
      <c r="DFR56" s="20"/>
      <c r="DFS56" s="20"/>
      <c r="DFT56" s="20"/>
      <c r="DFU56" s="20"/>
      <c r="DFV56" s="20"/>
      <c r="DFW56" s="20"/>
      <c r="DFX56" s="20"/>
      <c r="DFY56" s="20"/>
      <c r="DFZ56" s="20"/>
      <c r="DGA56" s="20"/>
      <c r="DGB56" s="20"/>
      <c r="DGC56" s="20"/>
      <c r="DGD56" s="20"/>
      <c r="DGE56" s="20"/>
      <c r="DGF56" s="20"/>
      <c r="DGG56" s="20"/>
      <c r="DGH56" s="20"/>
      <c r="DGI56" s="20"/>
      <c r="DGJ56" s="20"/>
      <c r="DGK56" s="20"/>
      <c r="DGL56" s="20"/>
      <c r="DGM56" s="20"/>
      <c r="DGN56" s="20"/>
      <c r="DGO56" s="20"/>
      <c r="DGP56" s="20"/>
      <c r="DGQ56" s="20"/>
      <c r="DGR56" s="20"/>
      <c r="DGS56" s="20"/>
      <c r="DGT56" s="20"/>
      <c r="DGU56" s="20"/>
      <c r="DGV56" s="20"/>
      <c r="DGW56" s="20"/>
      <c r="DGX56" s="20"/>
      <c r="DGY56" s="20"/>
      <c r="DGZ56" s="20"/>
      <c r="DHA56" s="20"/>
      <c r="DHB56" s="20"/>
      <c r="DHC56" s="20"/>
      <c r="DHD56" s="20"/>
      <c r="DHE56" s="20"/>
      <c r="DHF56" s="20"/>
      <c r="DHG56" s="20"/>
      <c r="DHH56" s="20"/>
      <c r="DHI56" s="20"/>
      <c r="DHJ56" s="20"/>
      <c r="DHK56" s="20"/>
      <c r="DHL56" s="20"/>
      <c r="DHM56" s="20"/>
      <c r="DHN56" s="20"/>
      <c r="DHO56" s="20"/>
      <c r="DHP56" s="20"/>
      <c r="DHQ56" s="20"/>
      <c r="DHR56" s="20"/>
      <c r="DHS56" s="20"/>
      <c r="DHT56" s="20"/>
      <c r="DHU56" s="20"/>
      <c r="DHV56" s="20"/>
      <c r="DHW56" s="20"/>
      <c r="DHX56" s="20"/>
      <c r="DHY56" s="20"/>
      <c r="DHZ56" s="20"/>
      <c r="DIA56" s="20"/>
      <c r="DIB56" s="20"/>
      <c r="DIC56" s="20"/>
      <c r="DID56" s="20"/>
      <c r="DIE56" s="20"/>
      <c r="DIF56" s="20"/>
      <c r="DIG56" s="20"/>
      <c r="DIH56" s="20"/>
      <c r="DII56" s="20"/>
      <c r="DIJ56" s="20"/>
      <c r="DIK56" s="20"/>
      <c r="DIL56" s="20"/>
      <c r="DIM56" s="20"/>
      <c r="DIN56" s="20"/>
      <c r="DIO56" s="20"/>
      <c r="DIP56" s="20"/>
      <c r="DIQ56" s="20"/>
      <c r="DIR56" s="20"/>
      <c r="DIS56" s="20"/>
      <c r="DIT56" s="20"/>
      <c r="DIU56" s="20"/>
      <c r="DIV56" s="20"/>
      <c r="DIW56" s="20"/>
      <c r="DIX56" s="20"/>
      <c r="DIY56" s="20"/>
      <c r="DIZ56" s="20"/>
      <c r="DJA56" s="20"/>
      <c r="DJB56" s="20"/>
      <c r="DJC56" s="20"/>
      <c r="DJD56" s="20"/>
      <c r="DJE56" s="20"/>
      <c r="DJF56" s="20"/>
      <c r="DJG56" s="20"/>
      <c r="DJH56" s="20"/>
      <c r="DJI56" s="20"/>
      <c r="DJJ56" s="20"/>
      <c r="DJK56" s="20"/>
      <c r="DJL56" s="20"/>
      <c r="DJM56" s="20"/>
      <c r="DJN56" s="20"/>
      <c r="DJO56" s="20"/>
      <c r="DJP56" s="20"/>
      <c r="DJQ56" s="20"/>
      <c r="DJR56" s="20"/>
      <c r="DJS56" s="20"/>
      <c r="DJT56" s="20"/>
      <c r="DJU56" s="20"/>
      <c r="DJV56" s="20"/>
      <c r="DJW56" s="20"/>
      <c r="DJX56" s="20"/>
      <c r="DJY56" s="20"/>
      <c r="DJZ56" s="20"/>
      <c r="DKA56" s="20"/>
      <c r="DKB56" s="20"/>
      <c r="DKC56" s="20"/>
      <c r="DKD56" s="20"/>
      <c r="DKE56" s="20"/>
      <c r="DKF56" s="20"/>
      <c r="DKG56" s="20"/>
      <c r="DKH56" s="20"/>
      <c r="DKI56" s="20"/>
      <c r="DKJ56" s="20"/>
      <c r="DKK56" s="20"/>
      <c r="DKL56" s="20"/>
      <c r="DKM56" s="20"/>
      <c r="DKN56" s="20"/>
      <c r="DKO56" s="20"/>
      <c r="DKP56" s="20"/>
      <c r="DKQ56" s="20"/>
      <c r="DKR56" s="20"/>
      <c r="DKS56" s="20"/>
      <c r="DKT56" s="20"/>
      <c r="DKU56" s="20"/>
      <c r="DKV56" s="20"/>
      <c r="DKW56" s="20"/>
      <c r="DKX56" s="20"/>
      <c r="DKY56" s="20"/>
      <c r="DKZ56" s="20"/>
      <c r="DLA56" s="20"/>
      <c r="DLB56" s="20"/>
      <c r="DLC56" s="20"/>
      <c r="DLD56" s="20"/>
      <c r="DLE56" s="20"/>
      <c r="DLF56" s="20"/>
      <c r="DLG56" s="20"/>
      <c r="DLH56" s="20"/>
      <c r="DLI56" s="20"/>
      <c r="DLJ56" s="20"/>
      <c r="DLK56" s="20"/>
      <c r="DLL56" s="20"/>
      <c r="DLM56" s="20"/>
      <c r="DLN56" s="20"/>
      <c r="DLO56" s="20"/>
      <c r="DLP56" s="20"/>
      <c r="DLQ56" s="20"/>
      <c r="DLR56" s="20"/>
      <c r="DLS56" s="20"/>
      <c r="DLT56" s="20"/>
      <c r="DLU56" s="20"/>
      <c r="DLV56" s="20"/>
      <c r="DLW56" s="20"/>
      <c r="DLX56" s="20"/>
      <c r="DLY56" s="20"/>
      <c r="DLZ56" s="20"/>
      <c r="DMA56" s="20"/>
      <c r="DMB56" s="20"/>
      <c r="DMC56" s="20"/>
      <c r="DMD56" s="20"/>
      <c r="DME56" s="20"/>
      <c r="DMF56" s="20"/>
      <c r="DMG56" s="20"/>
      <c r="DMH56" s="20"/>
      <c r="DMI56" s="20"/>
      <c r="DMJ56" s="20"/>
      <c r="DMK56" s="20"/>
      <c r="DML56" s="20"/>
      <c r="DMM56" s="20"/>
      <c r="DMN56" s="20"/>
      <c r="DMO56" s="20"/>
      <c r="DMP56" s="20"/>
      <c r="DMQ56" s="20"/>
      <c r="DMR56" s="20"/>
      <c r="DMS56" s="20"/>
      <c r="DMT56" s="20"/>
      <c r="DMU56" s="20"/>
      <c r="DMV56" s="20"/>
      <c r="DMW56" s="20"/>
      <c r="DMX56" s="20"/>
      <c r="DMY56" s="20"/>
      <c r="DMZ56" s="20"/>
      <c r="DNA56" s="20"/>
      <c r="DNB56" s="20"/>
      <c r="DNC56" s="20"/>
      <c r="DND56" s="20"/>
      <c r="DNE56" s="20"/>
      <c r="DNF56" s="20"/>
      <c r="DNG56" s="20"/>
      <c r="DNH56" s="20"/>
      <c r="DNI56" s="20"/>
      <c r="DNJ56" s="20"/>
      <c r="DNK56" s="20"/>
      <c r="DNL56" s="20"/>
      <c r="DNM56" s="20"/>
      <c r="DNN56" s="20"/>
      <c r="DNO56" s="20"/>
      <c r="DNP56" s="20"/>
      <c r="DNQ56" s="20"/>
      <c r="DNR56" s="20"/>
      <c r="DNS56" s="20"/>
      <c r="DNT56" s="20"/>
      <c r="DNU56" s="20"/>
      <c r="DNV56" s="20"/>
      <c r="DNW56" s="20"/>
      <c r="DNX56" s="20"/>
      <c r="DNY56" s="20"/>
      <c r="DNZ56" s="20"/>
      <c r="DOA56" s="20"/>
      <c r="DOB56" s="20"/>
      <c r="DOC56" s="20"/>
      <c r="DOD56" s="20"/>
      <c r="DOE56" s="20"/>
      <c r="DOF56" s="20"/>
      <c r="DOG56" s="20"/>
      <c r="DOH56" s="20"/>
      <c r="DOI56" s="20"/>
      <c r="DOJ56" s="20"/>
      <c r="DOK56" s="20"/>
      <c r="DOL56" s="20"/>
      <c r="DOM56" s="20"/>
      <c r="DON56" s="20"/>
      <c r="DOO56" s="20"/>
      <c r="DOP56" s="20"/>
      <c r="DOQ56" s="20"/>
      <c r="DOR56" s="20"/>
      <c r="DOS56" s="20"/>
      <c r="DOT56" s="20"/>
      <c r="DOU56" s="20"/>
      <c r="DOV56" s="20"/>
      <c r="DOW56" s="20"/>
      <c r="DOX56" s="20"/>
      <c r="DOY56" s="20"/>
      <c r="DOZ56" s="20"/>
      <c r="DPA56" s="20"/>
      <c r="DPB56" s="20"/>
      <c r="DPC56" s="20"/>
      <c r="DPD56" s="20"/>
      <c r="DPE56" s="20"/>
      <c r="DPF56" s="20"/>
      <c r="DPG56" s="20"/>
      <c r="DPH56" s="20"/>
      <c r="DPI56" s="20"/>
      <c r="DPJ56" s="20"/>
      <c r="DPK56" s="20"/>
      <c r="DPL56" s="20"/>
      <c r="DPM56" s="20"/>
      <c r="DPN56" s="20"/>
      <c r="DPO56" s="20"/>
      <c r="DPP56" s="20"/>
      <c r="DPQ56" s="20"/>
      <c r="DPR56" s="20"/>
      <c r="DPS56" s="20"/>
      <c r="DPT56" s="20"/>
      <c r="DPU56" s="20"/>
      <c r="DPV56" s="20"/>
      <c r="DPW56" s="20"/>
      <c r="DPX56" s="20"/>
      <c r="DPY56" s="20"/>
      <c r="DPZ56" s="20"/>
      <c r="DQA56" s="20"/>
      <c r="DQB56" s="20"/>
      <c r="DQC56" s="20"/>
      <c r="DQD56" s="20"/>
      <c r="DQE56" s="20"/>
      <c r="DQF56" s="20"/>
      <c r="DQG56" s="20"/>
      <c r="DQH56" s="20"/>
      <c r="DQI56" s="20"/>
      <c r="DQJ56" s="20"/>
      <c r="DQK56" s="20"/>
      <c r="DQL56" s="20"/>
      <c r="DQM56" s="20"/>
      <c r="DQN56" s="20"/>
      <c r="DQO56" s="20"/>
      <c r="DQP56" s="20"/>
      <c r="DQQ56" s="20"/>
      <c r="DQR56" s="20"/>
      <c r="DQS56" s="20"/>
      <c r="DQT56" s="20"/>
      <c r="DQU56" s="20"/>
      <c r="DQV56" s="20"/>
      <c r="DQW56" s="20"/>
      <c r="DQX56" s="20"/>
      <c r="DQY56" s="20"/>
      <c r="DQZ56" s="20"/>
      <c r="DRA56" s="20"/>
      <c r="DRB56" s="20"/>
      <c r="DRC56" s="20"/>
      <c r="DRD56" s="20"/>
      <c r="DRE56" s="20"/>
      <c r="DRF56" s="20"/>
      <c r="DRG56" s="20"/>
      <c r="DRH56" s="20"/>
      <c r="DRI56" s="20"/>
      <c r="DRJ56" s="20"/>
      <c r="DRK56" s="20"/>
      <c r="DRL56" s="20"/>
      <c r="DRM56" s="20"/>
      <c r="DRN56" s="20"/>
      <c r="DRO56" s="20"/>
      <c r="DRP56" s="20"/>
      <c r="DRQ56" s="20"/>
      <c r="DRR56" s="20"/>
      <c r="DRS56" s="20"/>
      <c r="DRT56" s="20"/>
      <c r="DRU56" s="20"/>
      <c r="DRV56" s="20"/>
      <c r="DRW56" s="20"/>
      <c r="DRX56" s="20"/>
      <c r="DRY56" s="20"/>
      <c r="DRZ56" s="20"/>
      <c r="DSA56" s="20"/>
      <c r="DSB56" s="20"/>
      <c r="DSC56" s="20"/>
      <c r="DSD56" s="20"/>
      <c r="DSE56" s="20"/>
      <c r="DSF56" s="20"/>
      <c r="DSG56" s="20"/>
      <c r="DSH56" s="20"/>
      <c r="DSI56" s="20"/>
      <c r="DSJ56" s="20"/>
      <c r="DSK56" s="20"/>
      <c r="DSL56" s="20"/>
      <c r="DSM56" s="20"/>
      <c r="DSN56" s="20"/>
      <c r="DSO56" s="20"/>
      <c r="DSP56" s="20"/>
      <c r="DSQ56" s="20"/>
      <c r="DSR56" s="20"/>
      <c r="DSS56" s="20"/>
      <c r="DST56" s="20"/>
      <c r="DSU56" s="20"/>
      <c r="DSV56" s="20"/>
      <c r="DSW56" s="20"/>
      <c r="DSX56" s="20"/>
      <c r="DSY56" s="20"/>
      <c r="DSZ56" s="20"/>
      <c r="DTA56" s="20"/>
      <c r="DTB56" s="20"/>
      <c r="DTC56" s="20"/>
      <c r="DTD56" s="20"/>
      <c r="DTE56" s="20"/>
      <c r="DTF56" s="20"/>
      <c r="DTG56" s="20"/>
      <c r="DTH56" s="20"/>
      <c r="DTI56" s="20"/>
      <c r="DTJ56" s="20"/>
      <c r="DTK56" s="20"/>
      <c r="DTL56" s="20"/>
      <c r="DTM56" s="20"/>
      <c r="DTN56" s="20"/>
      <c r="DTO56" s="20"/>
      <c r="DTP56" s="20"/>
      <c r="DTQ56" s="20"/>
      <c r="DTR56" s="20"/>
      <c r="DTS56" s="20"/>
      <c r="DTT56" s="20"/>
      <c r="DTU56" s="20"/>
      <c r="DTV56" s="20"/>
      <c r="DTW56" s="20"/>
      <c r="DTX56" s="20"/>
      <c r="DTY56" s="20"/>
      <c r="DTZ56" s="20"/>
      <c r="DUA56" s="20"/>
      <c r="DUB56" s="20"/>
      <c r="DUC56" s="20"/>
      <c r="DUD56" s="20"/>
      <c r="DUE56" s="20"/>
      <c r="DUF56" s="20"/>
      <c r="DUG56" s="20"/>
      <c r="DUH56" s="20"/>
      <c r="DUI56" s="20"/>
      <c r="DUJ56" s="20"/>
      <c r="DUK56" s="20"/>
      <c r="DUL56" s="20"/>
      <c r="DUM56" s="20"/>
      <c r="DUN56" s="20"/>
      <c r="DUO56" s="20"/>
      <c r="DUP56" s="20"/>
      <c r="DUQ56" s="20"/>
      <c r="DUR56" s="20"/>
      <c r="DUS56" s="20"/>
      <c r="DUT56" s="20"/>
      <c r="DUU56" s="20"/>
      <c r="DUV56" s="20"/>
      <c r="DUW56" s="20"/>
      <c r="DUX56" s="20"/>
      <c r="DUY56" s="20"/>
      <c r="DUZ56" s="20"/>
      <c r="DVA56" s="20"/>
      <c r="DVB56" s="20"/>
      <c r="DVC56" s="20"/>
      <c r="DVD56" s="20"/>
      <c r="DVE56" s="20"/>
      <c r="DVF56" s="20"/>
      <c r="DVG56" s="20"/>
      <c r="DVH56" s="20"/>
      <c r="DVI56" s="20"/>
      <c r="DVJ56" s="20"/>
      <c r="DVK56" s="20"/>
      <c r="DVL56" s="20"/>
      <c r="DVM56" s="20"/>
      <c r="DVN56" s="20"/>
      <c r="DVO56" s="20"/>
      <c r="DVP56" s="20"/>
      <c r="DVQ56" s="20"/>
      <c r="DVR56" s="20"/>
      <c r="DVS56" s="20"/>
      <c r="DVT56" s="20"/>
      <c r="DVU56" s="20"/>
      <c r="DVV56" s="20"/>
      <c r="DVW56" s="20"/>
      <c r="DVX56" s="20"/>
      <c r="DVY56" s="20"/>
      <c r="DVZ56" s="20"/>
      <c r="DWA56" s="20"/>
      <c r="DWB56" s="20"/>
      <c r="DWC56" s="20"/>
      <c r="DWD56" s="20"/>
      <c r="DWE56" s="20"/>
      <c r="DWF56" s="20"/>
      <c r="DWG56" s="20"/>
      <c r="DWH56" s="20"/>
      <c r="DWI56" s="20"/>
      <c r="DWJ56" s="20"/>
      <c r="DWK56" s="20"/>
      <c r="DWL56" s="20"/>
      <c r="DWM56" s="20"/>
      <c r="DWN56" s="20"/>
      <c r="DWO56" s="20"/>
      <c r="DWP56" s="20"/>
      <c r="DWQ56" s="20"/>
      <c r="DWR56" s="20"/>
      <c r="DWS56" s="20"/>
      <c r="DWT56" s="20"/>
      <c r="DWU56" s="20"/>
      <c r="DWV56" s="20"/>
      <c r="DWW56" s="20"/>
      <c r="DWX56" s="20"/>
      <c r="DWY56" s="20"/>
      <c r="DWZ56" s="20"/>
      <c r="DXA56" s="20"/>
      <c r="DXB56" s="20"/>
      <c r="DXC56" s="20"/>
      <c r="DXD56" s="20"/>
      <c r="DXE56" s="20"/>
      <c r="DXF56" s="20"/>
      <c r="DXG56" s="20"/>
      <c r="DXH56" s="20"/>
      <c r="DXI56" s="20"/>
      <c r="DXJ56" s="20"/>
      <c r="DXK56" s="20"/>
      <c r="DXL56" s="20"/>
      <c r="DXM56" s="20"/>
      <c r="DXN56" s="20"/>
      <c r="DXO56" s="20"/>
      <c r="DXP56" s="20"/>
      <c r="DXQ56" s="20"/>
      <c r="DXR56" s="20"/>
      <c r="DXS56" s="20"/>
      <c r="DXT56" s="20"/>
      <c r="DXU56" s="20"/>
      <c r="DXV56" s="20"/>
      <c r="DXW56" s="20"/>
      <c r="DXX56" s="20"/>
      <c r="DXY56" s="20"/>
      <c r="DXZ56" s="20"/>
      <c r="DYA56" s="20"/>
      <c r="DYB56" s="20"/>
      <c r="DYC56" s="20"/>
      <c r="DYD56" s="20"/>
      <c r="DYE56" s="20"/>
      <c r="DYF56" s="20"/>
      <c r="DYG56" s="20"/>
      <c r="DYH56" s="20"/>
      <c r="DYI56" s="20"/>
      <c r="DYJ56" s="20"/>
      <c r="DYK56" s="20"/>
      <c r="DYL56" s="20"/>
      <c r="DYM56" s="20"/>
      <c r="DYN56" s="20"/>
      <c r="DYO56" s="20"/>
      <c r="DYP56" s="20"/>
      <c r="DYQ56" s="20"/>
      <c r="DYR56" s="20"/>
      <c r="DYS56" s="20"/>
      <c r="DYT56" s="20"/>
      <c r="DYU56" s="20"/>
      <c r="DYV56" s="20"/>
      <c r="DYW56" s="20"/>
      <c r="DYX56" s="20"/>
      <c r="DYY56" s="20"/>
      <c r="DYZ56" s="20"/>
      <c r="DZA56" s="20"/>
      <c r="DZB56" s="20"/>
      <c r="DZC56" s="20"/>
      <c r="DZD56" s="20"/>
      <c r="DZE56" s="20"/>
      <c r="DZF56" s="20"/>
      <c r="DZG56" s="20"/>
      <c r="DZH56" s="20"/>
      <c r="DZI56" s="20"/>
      <c r="DZJ56" s="20"/>
      <c r="DZK56" s="20"/>
      <c r="DZL56" s="20"/>
      <c r="DZM56" s="20"/>
      <c r="DZN56" s="20"/>
      <c r="DZO56" s="20"/>
      <c r="DZP56" s="20"/>
      <c r="DZQ56" s="20"/>
      <c r="DZR56" s="20"/>
      <c r="DZS56" s="20"/>
      <c r="DZT56" s="20"/>
      <c r="DZU56" s="20"/>
      <c r="DZV56" s="20"/>
      <c r="DZW56" s="20"/>
      <c r="DZX56" s="20"/>
      <c r="DZY56" s="20"/>
      <c r="DZZ56" s="20"/>
      <c r="EAA56" s="20"/>
      <c r="EAB56" s="20"/>
      <c r="EAC56" s="20"/>
      <c r="EAD56" s="20"/>
      <c r="EAE56" s="20"/>
      <c r="EAF56" s="20"/>
      <c r="EAG56" s="20"/>
      <c r="EAH56" s="20"/>
      <c r="EAI56" s="20"/>
      <c r="EAJ56" s="20"/>
      <c r="EAK56" s="20"/>
      <c r="EAL56" s="20"/>
      <c r="EAM56" s="20"/>
      <c r="EAN56" s="20"/>
      <c r="EAO56" s="20"/>
      <c r="EAP56" s="20"/>
      <c r="EAQ56" s="20"/>
      <c r="EAR56" s="20"/>
      <c r="EAS56" s="20"/>
      <c r="EAT56" s="20"/>
      <c r="EAU56" s="20"/>
      <c r="EAV56" s="20"/>
      <c r="EAW56" s="20"/>
      <c r="EAX56" s="20"/>
      <c r="EAY56" s="20"/>
      <c r="EAZ56" s="20"/>
      <c r="EBA56" s="20"/>
      <c r="EBB56" s="20"/>
      <c r="EBC56" s="20"/>
      <c r="EBD56" s="20"/>
      <c r="EBE56" s="20"/>
      <c r="EBF56" s="20"/>
      <c r="EBG56" s="20"/>
      <c r="EBH56" s="20"/>
      <c r="EBI56" s="20"/>
      <c r="EBJ56" s="20"/>
      <c r="EBK56" s="20"/>
      <c r="EBL56" s="20"/>
      <c r="EBM56" s="20"/>
      <c r="EBN56" s="20"/>
      <c r="EBO56" s="20"/>
      <c r="EBP56" s="20"/>
      <c r="EBQ56" s="20"/>
      <c r="EBR56" s="20"/>
      <c r="EBS56" s="20"/>
      <c r="EBT56" s="20"/>
      <c r="EBU56" s="20"/>
      <c r="EBV56" s="20"/>
      <c r="EBW56" s="20"/>
      <c r="EBX56" s="20"/>
      <c r="EBY56" s="20"/>
      <c r="EBZ56" s="20"/>
      <c r="ECA56" s="20"/>
      <c r="ECB56" s="20"/>
      <c r="ECC56" s="20"/>
      <c r="ECD56" s="20"/>
      <c r="ECE56" s="20"/>
      <c r="ECF56" s="20"/>
      <c r="ECG56" s="20"/>
      <c r="ECH56" s="20"/>
      <c r="ECI56" s="20"/>
      <c r="ECJ56" s="20"/>
      <c r="ECK56" s="20"/>
      <c r="ECL56" s="20"/>
      <c r="ECM56" s="20"/>
      <c r="ECN56" s="20"/>
      <c r="ECO56" s="20"/>
      <c r="ECP56" s="20"/>
      <c r="ECQ56" s="20"/>
      <c r="ECR56" s="20"/>
      <c r="ECS56" s="20"/>
      <c r="ECT56" s="20"/>
      <c r="ECU56" s="20"/>
      <c r="ECV56" s="20"/>
      <c r="ECW56" s="20"/>
      <c r="ECX56" s="20"/>
      <c r="ECY56" s="20"/>
      <c r="ECZ56" s="20"/>
      <c r="EDA56" s="20"/>
      <c r="EDB56" s="20"/>
      <c r="EDC56" s="20"/>
      <c r="EDD56" s="20"/>
      <c r="EDE56" s="20"/>
      <c r="EDF56" s="20"/>
      <c r="EDG56" s="20"/>
      <c r="EDH56" s="20"/>
      <c r="EDI56" s="20"/>
      <c r="EDJ56" s="20"/>
      <c r="EDK56" s="20"/>
      <c r="EDL56" s="20"/>
      <c r="EDM56" s="20"/>
      <c r="EDN56" s="20"/>
      <c r="EDO56" s="20"/>
      <c r="EDP56" s="20"/>
      <c r="EDQ56" s="20"/>
      <c r="EDR56" s="20"/>
      <c r="EDS56" s="20"/>
      <c r="EDT56" s="20"/>
      <c r="EDU56" s="20"/>
      <c r="EDV56" s="20"/>
      <c r="EDW56" s="20"/>
      <c r="EDX56" s="20"/>
      <c r="EDY56" s="20"/>
      <c r="EDZ56" s="20"/>
      <c r="EEA56" s="20"/>
      <c r="EEB56" s="20"/>
      <c r="EEC56" s="20"/>
      <c r="EED56" s="20"/>
      <c r="EEE56" s="20"/>
      <c r="EEF56" s="20"/>
      <c r="EEG56" s="20"/>
      <c r="EEH56" s="20"/>
      <c r="EEI56" s="20"/>
      <c r="EEJ56" s="20"/>
      <c r="EEK56" s="20"/>
      <c r="EEL56" s="20"/>
      <c r="EEM56" s="20"/>
      <c r="EEN56" s="20"/>
      <c r="EEO56" s="20"/>
      <c r="EEP56" s="20"/>
      <c r="EEQ56" s="20"/>
      <c r="EER56" s="20"/>
      <c r="EES56" s="20"/>
      <c r="EET56" s="20"/>
      <c r="EEU56" s="20"/>
      <c r="EEV56" s="20"/>
      <c r="EEW56" s="20"/>
      <c r="EEX56" s="20"/>
      <c r="EEY56" s="20"/>
      <c r="EEZ56" s="20"/>
      <c r="EFA56" s="20"/>
      <c r="EFB56" s="20"/>
      <c r="EFC56" s="20"/>
      <c r="EFD56" s="20"/>
      <c r="EFE56" s="20"/>
      <c r="EFF56" s="20"/>
      <c r="EFG56" s="20"/>
      <c r="EFH56" s="20"/>
      <c r="EFI56" s="20"/>
      <c r="EFJ56" s="20"/>
      <c r="EFK56" s="20"/>
      <c r="EFL56" s="20"/>
      <c r="EFM56" s="20"/>
      <c r="EFN56" s="20"/>
      <c r="EFO56" s="20"/>
      <c r="EFP56" s="20"/>
      <c r="EFQ56" s="20"/>
      <c r="EFR56" s="20"/>
      <c r="EFS56" s="20"/>
      <c r="EFT56" s="20"/>
      <c r="EFU56" s="20"/>
      <c r="EFV56" s="20"/>
      <c r="EFW56" s="20"/>
      <c r="EFX56" s="20"/>
      <c r="EFY56" s="20"/>
      <c r="EFZ56" s="20"/>
      <c r="EGA56" s="20"/>
      <c r="EGB56" s="20"/>
      <c r="EGC56" s="20"/>
      <c r="EGD56" s="20"/>
      <c r="EGE56" s="20"/>
      <c r="EGF56" s="20"/>
      <c r="EGG56" s="20"/>
      <c r="EGH56" s="20"/>
      <c r="EGI56" s="20"/>
      <c r="EGJ56" s="20"/>
      <c r="EGK56" s="20"/>
      <c r="EGL56" s="20"/>
      <c r="EGM56" s="20"/>
      <c r="EGN56" s="20"/>
      <c r="EGO56" s="20"/>
      <c r="EGP56" s="20"/>
      <c r="EGQ56" s="20"/>
      <c r="EGR56" s="20"/>
      <c r="EGS56" s="20"/>
      <c r="EGT56" s="20"/>
      <c r="EGU56" s="20"/>
      <c r="EGV56" s="20"/>
      <c r="EGW56" s="20"/>
      <c r="EGX56" s="20"/>
      <c r="EGY56" s="20"/>
      <c r="EGZ56" s="20"/>
      <c r="EHA56" s="20"/>
      <c r="EHB56" s="20"/>
      <c r="EHC56" s="20"/>
      <c r="EHD56" s="20"/>
      <c r="EHE56" s="20"/>
      <c r="EHF56" s="20"/>
      <c r="EHG56" s="20"/>
      <c r="EHH56" s="20"/>
      <c r="EHI56" s="20"/>
      <c r="EHJ56" s="20"/>
      <c r="EHK56" s="20"/>
      <c r="EHL56" s="20"/>
      <c r="EHM56" s="20"/>
      <c r="EHN56" s="20"/>
      <c r="EHO56" s="20"/>
      <c r="EHP56" s="20"/>
      <c r="EHQ56" s="20"/>
      <c r="EHR56" s="20"/>
      <c r="EHS56" s="20"/>
      <c r="EHT56" s="20"/>
      <c r="EHU56" s="20"/>
      <c r="EHV56" s="20"/>
      <c r="EHW56" s="20"/>
      <c r="EHX56" s="20"/>
      <c r="EHY56" s="20"/>
      <c r="EHZ56" s="20"/>
      <c r="EIA56" s="20"/>
      <c r="EIB56" s="20"/>
      <c r="EIC56" s="20"/>
      <c r="EID56" s="20"/>
      <c r="EIE56" s="20"/>
      <c r="EIF56" s="20"/>
      <c r="EIG56" s="20"/>
      <c r="EIH56" s="20"/>
      <c r="EII56" s="20"/>
      <c r="EIJ56" s="20"/>
      <c r="EIK56" s="20"/>
      <c r="EIL56" s="20"/>
      <c r="EIM56" s="20"/>
      <c r="EIN56" s="20"/>
      <c r="EIO56" s="20"/>
      <c r="EIP56" s="20"/>
      <c r="EIQ56" s="20"/>
      <c r="EIR56" s="20"/>
      <c r="EIS56" s="20"/>
      <c r="EIT56" s="20"/>
      <c r="EIU56" s="20"/>
      <c r="EIV56" s="20"/>
      <c r="EIW56" s="20"/>
      <c r="EIX56" s="20"/>
      <c r="EIY56" s="20"/>
      <c r="EIZ56" s="20"/>
      <c r="EJA56" s="20"/>
      <c r="EJB56" s="20"/>
      <c r="EJC56" s="20"/>
      <c r="EJD56" s="20"/>
      <c r="EJE56" s="20"/>
      <c r="EJF56" s="20"/>
      <c r="EJG56" s="20"/>
      <c r="EJH56" s="20"/>
      <c r="EJI56" s="20"/>
      <c r="EJJ56" s="20"/>
      <c r="EJK56" s="20"/>
      <c r="EJL56" s="20"/>
      <c r="EJM56" s="20"/>
      <c r="EJN56" s="20"/>
      <c r="EJO56" s="20"/>
      <c r="EJP56" s="20"/>
      <c r="EJQ56" s="20"/>
      <c r="EJR56" s="20"/>
      <c r="EJS56" s="20"/>
      <c r="EJT56" s="20"/>
      <c r="EJU56" s="20"/>
      <c r="EJV56" s="20"/>
      <c r="EJW56" s="20"/>
      <c r="EJX56" s="20"/>
      <c r="EJY56" s="20"/>
      <c r="EJZ56" s="20"/>
      <c r="EKA56" s="20"/>
      <c r="EKB56" s="20"/>
      <c r="EKC56" s="20"/>
      <c r="EKD56" s="20"/>
      <c r="EKE56" s="20"/>
      <c r="EKF56" s="20"/>
      <c r="EKG56" s="20"/>
      <c r="EKH56" s="20"/>
      <c r="EKI56" s="20"/>
      <c r="EKJ56" s="20"/>
      <c r="EKK56" s="20"/>
      <c r="EKL56" s="20"/>
      <c r="EKM56" s="20"/>
      <c r="EKN56" s="20"/>
      <c r="EKO56" s="20"/>
      <c r="EKP56" s="20"/>
      <c r="EKQ56" s="20"/>
      <c r="EKR56" s="20"/>
      <c r="EKS56" s="20"/>
      <c r="EKT56" s="20"/>
      <c r="EKU56" s="20"/>
      <c r="EKV56" s="20"/>
      <c r="EKW56" s="20"/>
      <c r="EKX56" s="20"/>
      <c r="EKY56" s="20"/>
      <c r="EKZ56" s="20"/>
      <c r="ELA56" s="20"/>
      <c r="ELB56" s="20"/>
      <c r="ELC56" s="20"/>
      <c r="ELD56" s="20"/>
      <c r="ELE56" s="20"/>
      <c r="ELF56" s="20"/>
      <c r="ELG56" s="20"/>
      <c r="ELH56" s="20"/>
      <c r="ELI56" s="20"/>
      <c r="ELJ56" s="20"/>
      <c r="ELK56" s="20"/>
      <c r="ELL56" s="20"/>
      <c r="ELM56" s="20"/>
      <c r="ELN56" s="20"/>
      <c r="ELO56" s="20"/>
      <c r="ELP56" s="20"/>
      <c r="ELQ56" s="20"/>
      <c r="ELR56" s="20"/>
      <c r="ELS56" s="20"/>
      <c r="ELT56" s="20"/>
      <c r="ELU56" s="20"/>
      <c r="ELV56" s="20"/>
      <c r="ELW56" s="20"/>
      <c r="ELX56" s="20"/>
      <c r="ELY56" s="20"/>
      <c r="ELZ56" s="20"/>
      <c r="EMA56" s="20"/>
      <c r="EMB56" s="20"/>
      <c r="EMC56" s="20"/>
      <c r="EMD56" s="20"/>
      <c r="EME56" s="20"/>
      <c r="EMF56" s="20"/>
      <c r="EMG56" s="20"/>
      <c r="EMH56" s="20"/>
      <c r="EMI56" s="20"/>
      <c r="EMJ56" s="20"/>
      <c r="EMK56" s="20"/>
      <c r="EML56" s="20"/>
      <c r="EMM56" s="20"/>
      <c r="EMN56" s="20"/>
      <c r="EMO56" s="20"/>
      <c r="EMP56" s="20"/>
      <c r="EMQ56" s="20"/>
      <c r="EMR56" s="20"/>
      <c r="EMS56" s="20"/>
      <c r="EMT56" s="20"/>
      <c r="EMU56" s="20"/>
      <c r="EMV56" s="20"/>
      <c r="EMW56" s="20"/>
      <c r="EMX56" s="20"/>
      <c r="EMY56" s="20"/>
      <c r="EMZ56" s="20"/>
      <c r="ENA56" s="20"/>
      <c r="ENB56" s="20"/>
      <c r="ENC56" s="20"/>
      <c r="END56" s="20"/>
      <c r="ENE56" s="20"/>
      <c r="ENF56" s="20"/>
      <c r="ENG56" s="20"/>
      <c r="ENH56" s="20"/>
      <c r="ENI56" s="20"/>
      <c r="ENJ56" s="20"/>
      <c r="ENK56" s="20"/>
      <c r="ENL56" s="20"/>
      <c r="ENM56" s="20"/>
      <c r="ENN56" s="20"/>
      <c r="ENO56" s="20"/>
      <c r="ENP56" s="20"/>
      <c r="ENQ56" s="20"/>
      <c r="ENR56" s="20"/>
      <c r="ENS56" s="20"/>
      <c r="ENT56" s="20"/>
      <c r="ENU56" s="20"/>
      <c r="ENV56" s="20"/>
      <c r="ENW56" s="20"/>
      <c r="ENX56" s="20"/>
      <c r="ENY56" s="20"/>
      <c r="ENZ56" s="20"/>
      <c r="EOA56" s="20"/>
      <c r="EOB56" s="20"/>
      <c r="EOC56" s="20"/>
      <c r="EOD56" s="20"/>
      <c r="EOE56" s="20"/>
      <c r="EOF56" s="20"/>
      <c r="EOG56" s="20"/>
      <c r="EOH56" s="20"/>
      <c r="EOI56" s="20"/>
      <c r="EOJ56" s="20"/>
      <c r="EOK56" s="20"/>
      <c r="EOL56" s="20"/>
      <c r="EOM56" s="20"/>
      <c r="EON56" s="20"/>
      <c r="EOO56" s="20"/>
      <c r="EOP56" s="20"/>
      <c r="EOQ56" s="20"/>
      <c r="EOR56" s="20"/>
      <c r="EOS56" s="20"/>
      <c r="EOT56" s="20"/>
      <c r="EOU56" s="20"/>
      <c r="EOV56" s="20"/>
      <c r="EOW56" s="20"/>
      <c r="EOX56" s="20"/>
      <c r="EOY56" s="20"/>
      <c r="EOZ56" s="20"/>
      <c r="EPA56" s="20"/>
      <c r="EPB56" s="20"/>
      <c r="EPC56" s="20"/>
      <c r="EPD56" s="20"/>
      <c r="EPE56" s="20"/>
      <c r="EPF56" s="20"/>
      <c r="EPG56" s="20"/>
      <c r="EPH56" s="20"/>
      <c r="EPI56" s="20"/>
      <c r="EPJ56" s="20"/>
      <c r="EPK56" s="20"/>
      <c r="EPL56" s="20"/>
      <c r="EPM56" s="20"/>
      <c r="EPN56" s="20"/>
      <c r="EPO56" s="20"/>
      <c r="EPP56" s="20"/>
      <c r="EPQ56" s="20"/>
      <c r="EPR56" s="20"/>
      <c r="EPS56" s="20"/>
      <c r="EPT56" s="20"/>
      <c r="EPU56" s="20"/>
      <c r="EPV56" s="20"/>
      <c r="EPW56" s="20"/>
      <c r="EPX56" s="20"/>
      <c r="EPY56" s="20"/>
      <c r="EPZ56" s="20"/>
      <c r="EQA56" s="20"/>
      <c r="EQB56" s="20"/>
      <c r="EQC56" s="20"/>
      <c r="EQD56" s="20"/>
      <c r="EQE56" s="20"/>
      <c r="EQF56" s="20"/>
      <c r="EQG56" s="20"/>
      <c r="EQH56" s="20"/>
      <c r="EQI56" s="20"/>
      <c r="EQJ56" s="20"/>
      <c r="EQK56" s="20"/>
      <c r="EQL56" s="20"/>
      <c r="EQM56" s="20"/>
      <c r="EQN56" s="20"/>
      <c r="EQO56" s="20"/>
      <c r="EQP56" s="20"/>
      <c r="EQQ56" s="20"/>
      <c r="EQR56" s="20"/>
      <c r="EQS56" s="20"/>
      <c r="EQT56" s="20"/>
      <c r="EQU56" s="20"/>
      <c r="EQV56" s="20"/>
      <c r="EQW56" s="20"/>
      <c r="EQX56" s="20"/>
      <c r="EQY56" s="20"/>
      <c r="EQZ56" s="20"/>
      <c r="ERA56" s="20"/>
      <c r="ERB56" s="20"/>
      <c r="ERC56" s="20"/>
      <c r="ERD56" s="20"/>
      <c r="ERE56" s="20"/>
      <c r="ERF56" s="20"/>
      <c r="ERG56" s="20"/>
      <c r="ERH56" s="20"/>
      <c r="ERI56" s="20"/>
      <c r="ERJ56" s="20"/>
      <c r="ERK56" s="20"/>
      <c r="ERL56" s="20"/>
      <c r="ERM56" s="20"/>
      <c r="ERN56" s="20"/>
      <c r="ERO56" s="20"/>
      <c r="ERP56" s="20"/>
      <c r="ERQ56" s="20"/>
      <c r="ERR56" s="20"/>
      <c r="ERS56" s="20"/>
      <c r="ERT56" s="20"/>
      <c r="ERU56" s="20"/>
      <c r="ERV56" s="20"/>
      <c r="ERW56" s="20"/>
      <c r="ERX56" s="20"/>
      <c r="ERY56" s="20"/>
      <c r="ERZ56" s="20"/>
      <c r="ESA56" s="20"/>
      <c r="ESB56" s="20"/>
      <c r="ESC56" s="20"/>
      <c r="ESD56" s="20"/>
      <c r="ESE56" s="20"/>
      <c r="ESF56" s="20"/>
      <c r="ESG56" s="20"/>
      <c r="ESH56" s="20"/>
      <c r="ESI56" s="20"/>
      <c r="ESJ56" s="20"/>
      <c r="ESK56" s="20"/>
      <c r="ESL56" s="20"/>
      <c r="ESM56" s="20"/>
      <c r="ESN56" s="20"/>
      <c r="ESO56" s="20"/>
      <c r="ESP56" s="20"/>
      <c r="ESQ56" s="20"/>
      <c r="ESR56" s="20"/>
      <c r="ESS56" s="20"/>
      <c r="EST56" s="20"/>
      <c r="ESU56" s="20"/>
      <c r="ESV56" s="20"/>
      <c r="ESW56" s="20"/>
      <c r="ESX56" s="20"/>
      <c r="ESY56" s="20"/>
      <c r="ESZ56" s="20"/>
      <c r="ETA56" s="20"/>
      <c r="ETB56" s="20"/>
      <c r="ETC56" s="20"/>
      <c r="ETD56" s="20"/>
      <c r="ETE56" s="20"/>
      <c r="ETF56" s="20"/>
      <c r="ETG56" s="20"/>
      <c r="ETH56" s="20"/>
      <c r="ETI56" s="20"/>
      <c r="ETJ56" s="20"/>
      <c r="ETK56" s="20"/>
      <c r="ETL56" s="20"/>
      <c r="ETM56" s="20"/>
      <c r="ETN56" s="20"/>
      <c r="ETO56" s="20"/>
      <c r="ETP56" s="20"/>
      <c r="ETQ56" s="20"/>
      <c r="ETR56" s="20"/>
      <c r="ETS56" s="20"/>
      <c r="ETT56" s="20"/>
      <c r="ETU56" s="20"/>
      <c r="ETV56" s="20"/>
      <c r="ETW56" s="20"/>
      <c r="ETX56" s="20"/>
      <c r="ETY56" s="20"/>
      <c r="ETZ56" s="20"/>
      <c r="EUA56" s="20"/>
      <c r="EUB56" s="20"/>
      <c r="EUC56" s="20"/>
      <c r="EUD56" s="20"/>
      <c r="EUE56" s="20"/>
      <c r="EUF56" s="20"/>
      <c r="EUG56" s="20"/>
      <c r="EUH56" s="20"/>
      <c r="EUI56" s="20"/>
      <c r="EUJ56" s="20"/>
      <c r="EUK56" s="20"/>
      <c r="EUL56" s="20"/>
      <c r="EUM56" s="20"/>
      <c r="EUN56" s="20"/>
      <c r="EUO56" s="20"/>
      <c r="EUP56" s="20"/>
      <c r="EUQ56" s="20"/>
      <c r="EUR56" s="20"/>
      <c r="EUS56" s="20"/>
      <c r="EUT56" s="20"/>
      <c r="EUU56" s="20"/>
      <c r="EUV56" s="20"/>
      <c r="EUW56" s="20"/>
      <c r="EUX56" s="20"/>
      <c r="EUY56" s="20"/>
      <c r="EUZ56" s="20"/>
      <c r="EVA56" s="20"/>
      <c r="EVB56" s="20"/>
      <c r="EVC56" s="20"/>
      <c r="EVD56" s="20"/>
      <c r="EVE56" s="20"/>
      <c r="EVF56" s="20"/>
      <c r="EVG56" s="20"/>
      <c r="EVH56" s="20"/>
      <c r="EVI56" s="20"/>
      <c r="EVJ56" s="20"/>
      <c r="EVK56" s="20"/>
      <c r="EVL56" s="20"/>
      <c r="EVM56" s="20"/>
      <c r="EVN56" s="20"/>
      <c r="EVO56" s="20"/>
      <c r="EVP56" s="20"/>
      <c r="EVQ56" s="20"/>
      <c r="EVR56" s="20"/>
      <c r="EVS56" s="20"/>
      <c r="EVT56" s="20"/>
      <c r="EVU56" s="20"/>
      <c r="EVV56" s="20"/>
      <c r="EVW56" s="20"/>
      <c r="EVX56" s="20"/>
      <c r="EVY56" s="20"/>
      <c r="EVZ56" s="20"/>
      <c r="EWA56" s="20"/>
      <c r="EWB56" s="20"/>
      <c r="EWC56" s="20"/>
      <c r="EWD56" s="20"/>
      <c r="EWE56" s="20"/>
      <c r="EWF56" s="20"/>
      <c r="EWG56" s="20"/>
      <c r="EWH56" s="20"/>
      <c r="EWI56" s="20"/>
      <c r="EWJ56" s="20"/>
      <c r="EWK56" s="20"/>
      <c r="EWL56" s="20"/>
      <c r="EWM56" s="20"/>
      <c r="EWN56" s="20"/>
      <c r="EWO56" s="20"/>
      <c r="EWP56" s="20"/>
      <c r="EWQ56" s="20"/>
      <c r="EWR56" s="20"/>
      <c r="EWS56" s="20"/>
      <c r="EWT56" s="20"/>
      <c r="EWU56" s="20"/>
      <c r="EWV56" s="20"/>
      <c r="EWW56" s="20"/>
      <c r="EWX56" s="20"/>
      <c r="EWY56" s="20"/>
      <c r="EWZ56" s="20"/>
      <c r="EXA56" s="20"/>
      <c r="EXB56" s="20"/>
      <c r="EXC56" s="20"/>
      <c r="EXD56" s="20"/>
      <c r="EXE56" s="20"/>
      <c r="EXF56" s="20"/>
      <c r="EXG56" s="20"/>
      <c r="EXH56" s="20"/>
      <c r="EXI56" s="20"/>
      <c r="EXJ56" s="20"/>
      <c r="EXK56" s="20"/>
      <c r="EXL56" s="20"/>
      <c r="EXM56" s="20"/>
      <c r="EXN56" s="20"/>
      <c r="EXO56" s="20"/>
      <c r="EXP56" s="20"/>
      <c r="EXQ56" s="20"/>
      <c r="EXR56" s="20"/>
      <c r="EXS56" s="20"/>
      <c r="EXT56" s="20"/>
      <c r="EXU56" s="20"/>
      <c r="EXV56" s="20"/>
      <c r="EXW56" s="20"/>
      <c r="EXX56" s="20"/>
      <c r="EXY56" s="20"/>
      <c r="EXZ56" s="20"/>
      <c r="EYA56" s="20"/>
      <c r="EYB56" s="20"/>
      <c r="EYC56" s="20"/>
      <c r="EYD56" s="20"/>
      <c r="EYE56" s="20"/>
      <c r="EYF56" s="20"/>
      <c r="EYG56" s="20"/>
      <c r="EYH56" s="20"/>
      <c r="EYI56" s="20"/>
      <c r="EYJ56" s="20"/>
      <c r="EYK56" s="20"/>
      <c r="EYL56" s="20"/>
      <c r="EYM56" s="20"/>
      <c r="EYN56" s="20"/>
      <c r="EYO56" s="20"/>
      <c r="EYP56" s="20"/>
      <c r="EYQ56" s="20"/>
      <c r="EYR56" s="20"/>
      <c r="EYS56" s="20"/>
      <c r="EYT56" s="20"/>
      <c r="EYU56" s="20"/>
      <c r="EYV56" s="20"/>
      <c r="EYW56" s="20"/>
      <c r="EYX56" s="20"/>
      <c r="EYY56" s="20"/>
      <c r="EYZ56" s="20"/>
      <c r="EZA56" s="20"/>
      <c r="EZB56" s="20"/>
      <c r="EZC56" s="20"/>
      <c r="EZD56" s="20"/>
      <c r="EZE56" s="20"/>
      <c r="EZF56" s="20"/>
      <c r="EZG56" s="20"/>
      <c r="EZH56" s="20"/>
      <c r="EZI56" s="20"/>
      <c r="EZJ56" s="20"/>
      <c r="EZK56" s="20"/>
      <c r="EZL56" s="20"/>
      <c r="EZM56" s="20"/>
      <c r="EZN56" s="20"/>
      <c r="EZO56" s="20"/>
      <c r="EZP56" s="20"/>
      <c r="EZQ56" s="20"/>
      <c r="EZR56" s="20"/>
      <c r="EZS56" s="20"/>
      <c r="EZT56" s="20"/>
      <c r="EZU56" s="20"/>
      <c r="EZV56" s="20"/>
      <c r="EZW56" s="20"/>
      <c r="EZX56" s="20"/>
      <c r="EZY56" s="20"/>
      <c r="EZZ56" s="20"/>
      <c r="FAA56" s="20"/>
      <c r="FAB56" s="20"/>
      <c r="FAC56" s="20"/>
      <c r="FAD56" s="20"/>
      <c r="FAE56" s="20"/>
      <c r="FAF56" s="20"/>
      <c r="FAG56" s="20"/>
      <c r="FAH56" s="20"/>
      <c r="FAI56" s="20"/>
      <c r="FAJ56" s="20"/>
      <c r="FAK56" s="20"/>
      <c r="FAL56" s="20"/>
      <c r="FAM56" s="20"/>
      <c r="FAN56" s="20"/>
      <c r="FAO56" s="20"/>
      <c r="FAP56" s="20"/>
      <c r="FAQ56" s="20"/>
      <c r="FAR56" s="20"/>
      <c r="FAS56" s="20"/>
      <c r="FAT56" s="20"/>
      <c r="FAU56" s="20"/>
      <c r="FAV56" s="20"/>
      <c r="FAW56" s="20"/>
      <c r="FAX56" s="20"/>
      <c r="FAY56" s="20"/>
      <c r="FAZ56" s="20"/>
      <c r="FBA56" s="20"/>
      <c r="FBB56" s="20"/>
      <c r="FBC56" s="20"/>
      <c r="FBD56" s="20"/>
      <c r="FBE56" s="20"/>
      <c r="FBF56" s="20"/>
      <c r="FBG56" s="20"/>
      <c r="FBH56" s="20"/>
      <c r="FBI56" s="20"/>
      <c r="FBJ56" s="20"/>
      <c r="FBK56" s="20"/>
      <c r="FBL56" s="20"/>
      <c r="FBM56" s="20"/>
      <c r="FBN56" s="20"/>
      <c r="FBO56" s="20"/>
      <c r="FBP56" s="20"/>
      <c r="FBQ56" s="20"/>
      <c r="FBR56" s="20"/>
      <c r="FBS56" s="20"/>
      <c r="FBT56" s="20"/>
      <c r="FBU56" s="20"/>
      <c r="FBV56" s="20"/>
      <c r="FBW56" s="20"/>
      <c r="FBX56" s="20"/>
      <c r="FBY56" s="20"/>
      <c r="FBZ56" s="20"/>
      <c r="FCA56" s="20"/>
      <c r="FCB56" s="20"/>
      <c r="FCC56" s="20"/>
      <c r="FCD56" s="20"/>
      <c r="FCE56" s="20"/>
      <c r="FCF56" s="20"/>
      <c r="FCG56" s="20"/>
      <c r="FCH56" s="20"/>
      <c r="FCI56" s="20"/>
      <c r="FCJ56" s="20"/>
      <c r="FCK56" s="20"/>
      <c r="FCL56" s="20"/>
      <c r="FCM56" s="20"/>
      <c r="FCN56" s="20"/>
      <c r="FCO56" s="20"/>
      <c r="FCP56" s="20"/>
      <c r="FCQ56" s="20"/>
      <c r="FCR56" s="20"/>
      <c r="FCS56" s="20"/>
      <c r="FCT56" s="20"/>
      <c r="FCU56" s="20"/>
      <c r="FCV56" s="20"/>
      <c r="FCW56" s="20"/>
      <c r="FCX56" s="20"/>
      <c r="FCY56" s="20"/>
      <c r="FCZ56" s="20"/>
      <c r="FDA56" s="20"/>
      <c r="FDB56" s="20"/>
      <c r="FDC56" s="20"/>
      <c r="FDD56" s="20"/>
      <c r="FDE56" s="20"/>
      <c r="FDF56" s="20"/>
      <c r="FDG56" s="20"/>
      <c r="FDH56" s="20"/>
      <c r="FDI56" s="20"/>
      <c r="FDJ56" s="20"/>
      <c r="FDK56" s="20"/>
      <c r="FDL56" s="20"/>
      <c r="FDM56" s="20"/>
      <c r="FDN56" s="20"/>
      <c r="FDO56" s="20"/>
      <c r="FDP56" s="20"/>
      <c r="FDQ56" s="20"/>
      <c r="FDR56" s="20"/>
      <c r="FDS56" s="20"/>
      <c r="FDT56" s="20"/>
      <c r="FDU56" s="20"/>
      <c r="FDV56" s="20"/>
      <c r="FDW56" s="20"/>
      <c r="FDX56" s="20"/>
      <c r="FDY56" s="20"/>
      <c r="FDZ56" s="20"/>
      <c r="FEA56" s="20"/>
      <c r="FEB56" s="20"/>
      <c r="FEC56" s="20"/>
      <c r="FED56" s="20"/>
      <c r="FEE56" s="20"/>
      <c r="FEF56" s="20"/>
      <c r="FEG56" s="20"/>
      <c r="FEH56" s="20"/>
      <c r="FEI56" s="20"/>
      <c r="FEJ56" s="20"/>
      <c r="FEK56" s="20"/>
      <c r="FEL56" s="20"/>
      <c r="FEM56" s="20"/>
      <c r="FEN56" s="20"/>
      <c r="FEO56" s="20"/>
      <c r="FEP56" s="20"/>
      <c r="FEQ56" s="20"/>
      <c r="FER56" s="20"/>
      <c r="FES56" s="20"/>
      <c r="FET56" s="20"/>
      <c r="FEU56" s="20"/>
      <c r="FEV56" s="20"/>
      <c r="FEW56" s="20"/>
      <c r="FEX56" s="20"/>
      <c r="FEY56" s="20"/>
      <c r="FEZ56" s="20"/>
      <c r="FFA56" s="20"/>
      <c r="FFB56" s="20"/>
      <c r="FFC56" s="20"/>
      <c r="FFD56" s="20"/>
      <c r="FFE56" s="20"/>
      <c r="FFF56" s="20"/>
      <c r="FFG56" s="20"/>
      <c r="FFH56" s="20"/>
      <c r="FFI56" s="20"/>
      <c r="FFJ56" s="20"/>
      <c r="FFK56" s="20"/>
      <c r="FFL56" s="20"/>
      <c r="FFM56" s="20"/>
      <c r="FFN56" s="20"/>
      <c r="FFO56" s="20"/>
      <c r="FFP56" s="20"/>
      <c r="FFQ56" s="20"/>
      <c r="FFR56" s="20"/>
      <c r="FFS56" s="20"/>
      <c r="FFT56" s="20"/>
      <c r="FFU56" s="20"/>
      <c r="FFV56" s="20"/>
      <c r="FFW56" s="20"/>
      <c r="FFX56" s="20"/>
      <c r="FFY56" s="20"/>
      <c r="FFZ56" s="20"/>
      <c r="FGA56" s="20"/>
      <c r="FGB56" s="20"/>
      <c r="FGC56" s="20"/>
      <c r="FGD56" s="20"/>
      <c r="FGE56" s="20"/>
      <c r="FGF56" s="20"/>
      <c r="FGG56" s="20"/>
      <c r="FGH56" s="20"/>
      <c r="FGI56" s="20"/>
      <c r="FGJ56" s="20"/>
      <c r="FGK56" s="20"/>
      <c r="FGL56" s="20"/>
      <c r="FGM56" s="20"/>
      <c r="FGN56" s="20"/>
      <c r="FGO56" s="20"/>
      <c r="FGP56" s="20"/>
      <c r="FGQ56" s="20"/>
      <c r="FGR56" s="20"/>
      <c r="FGS56" s="20"/>
      <c r="FGT56" s="20"/>
      <c r="FGU56" s="20"/>
      <c r="FGV56" s="20"/>
      <c r="FGW56" s="20"/>
      <c r="FGX56" s="20"/>
      <c r="FGY56" s="20"/>
      <c r="FGZ56" s="20"/>
      <c r="FHA56" s="20"/>
      <c r="FHB56" s="20"/>
      <c r="FHC56" s="20"/>
      <c r="FHD56" s="20"/>
      <c r="FHE56" s="20"/>
      <c r="FHF56" s="20"/>
      <c r="FHG56" s="20"/>
      <c r="FHH56" s="20"/>
      <c r="FHI56" s="20"/>
      <c r="FHJ56" s="20"/>
      <c r="FHK56" s="20"/>
      <c r="FHL56" s="20"/>
      <c r="FHM56" s="20"/>
      <c r="FHN56" s="20"/>
      <c r="FHO56" s="20"/>
      <c r="FHP56" s="20"/>
      <c r="FHQ56" s="20"/>
      <c r="FHR56" s="20"/>
      <c r="FHS56" s="20"/>
      <c r="FHT56" s="20"/>
      <c r="FHU56" s="20"/>
      <c r="FHV56" s="20"/>
      <c r="FHW56" s="20"/>
      <c r="FHX56" s="20"/>
      <c r="FHY56" s="20"/>
      <c r="FHZ56" s="20"/>
      <c r="FIA56" s="20"/>
      <c r="FIB56" s="20"/>
      <c r="FIC56" s="20"/>
      <c r="FID56" s="20"/>
      <c r="FIE56" s="20"/>
      <c r="FIF56" s="20"/>
      <c r="FIG56" s="20"/>
      <c r="FIH56" s="20"/>
      <c r="FII56" s="20"/>
      <c r="FIJ56" s="20"/>
      <c r="FIK56" s="20"/>
      <c r="FIL56" s="20"/>
      <c r="FIM56" s="20"/>
      <c r="FIN56" s="20"/>
      <c r="FIO56" s="20"/>
      <c r="FIP56" s="20"/>
      <c r="FIQ56" s="20"/>
      <c r="FIR56" s="20"/>
      <c r="FIS56" s="20"/>
      <c r="FIT56" s="20"/>
      <c r="FIU56" s="20"/>
      <c r="FIV56" s="20"/>
      <c r="FIW56" s="20"/>
      <c r="FIX56" s="20"/>
      <c r="FIY56" s="20"/>
      <c r="FIZ56" s="20"/>
      <c r="FJA56" s="20"/>
      <c r="FJB56" s="20"/>
      <c r="FJC56" s="20"/>
      <c r="FJD56" s="20"/>
      <c r="FJE56" s="20"/>
      <c r="FJF56" s="20"/>
      <c r="FJG56" s="20"/>
      <c r="FJH56" s="20"/>
      <c r="FJI56" s="20"/>
      <c r="FJJ56" s="20"/>
      <c r="FJK56" s="20"/>
      <c r="FJL56" s="20"/>
      <c r="FJM56" s="20"/>
      <c r="FJN56" s="20"/>
      <c r="FJO56" s="20"/>
      <c r="FJP56" s="20"/>
      <c r="FJQ56" s="20"/>
      <c r="FJR56" s="20"/>
      <c r="FJS56" s="20"/>
      <c r="FJT56" s="20"/>
      <c r="FJU56" s="20"/>
      <c r="FJV56" s="20"/>
      <c r="FJW56" s="20"/>
      <c r="FJX56" s="20"/>
      <c r="FJY56" s="20"/>
      <c r="FJZ56" s="20"/>
      <c r="FKA56" s="20"/>
      <c r="FKB56" s="20"/>
      <c r="FKC56" s="20"/>
      <c r="FKD56" s="20"/>
      <c r="FKE56" s="20"/>
      <c r="FKF56" s="20"/>
      <c r="FKG56" s="20"/>
      <c r="FKH56" s="20"/>
      <c r="FKI56" s="20"/>
      <c r="FKJ56" s="20"/>
      <c r="FKK56" s="20"/>
      <c r="FKL56" s="20"/>
      <c r="FKM56" s="20"/>
      <c r="FKN56" s="20"/>
      <c r="FKO56" s="20"/>
      <c r="FKP56" s="20"/>
      <c r="FKQ56" s="20"/>
      <c r="FKR56" s="20"/>
      <c r="FKS56" s="20"/>
      <c r="FKT56" s="20"/>
      <c r="FKU56" s="20"/>
      <c r="FKV56" s="20"/>
      <c r="FKW56" s="20"/>
      <c r="FKX56" s="20"/>
      <c r="FKY56" s="20"/>
      <c r="FKZ56" s="20"/>
      <c r="FLA56" s="20"/>
      <c r="FLB56" s="20"/>
      <c r="FLC56" s="20"/>
      <c r="FLD56" s="20"/>
      <c r="FLE56" s="20"/>
      <c r="FLF56" s="20"/>
      <c r="FLG56" s="20"/>
      <c r="FLH56" s="20"/>
      <c r="FLI56" s="20"/>
      <c r="FLJ56" s="20"/>
      <c r="FLK56" s="20"/>
      <c r="FLL56" s="20"/>
      <c r="FLM56" s="20"/>
      <c r="FLN56" s="20"/>
      <c r="FLO56" s="20"/>
      <c r="FLP56" s="20"/>
      <c r="FLQ56" s="20"/>
      <c r="FLR56" s="20"/>
      <c r="FLS56" s="20"/>
      <c r="FLT56" s="20"/>
      <c r="FLU56" s="20"/>
      <c r="FLV56" s="20"/>
      <c r="FLW56" s="20"/>
      <c r="FLX56" s="20"/>
      <c r="FLY56" s="20"/>
      <c r="FLZ56" s="20"/>
      <c r="FMA56" s="20"/>
      <c r="FMB56" s="20"/>
      <c r="FMC56" s="20"/>
      <c r="FMD56" s="20"/>
      <c r="FME56" s="20"/>
      <c r="FMF56" s="20"/>
      <c r="FMG56" s="20"/>
      <c r="FMH56" s="20"/>
      <c r="FMI56" s="20"/>
      <c r="FMJ56" s="20"/>
      <c r="FMK56" s="20"/>
      <c r="FML56" s="20"/>
      <c r="FMM56" s="20"/>
      <c r="FMN56" s="20"/>
      <c r="FMO56" s="20"/>
      <c r="FMP56" s="20"/>
      <c r="FMQ56" s="20"/>
      <c r="FMR56" s="20"/>
      <c r="FMS56" s="20"/>
      <c r="FMT56" s="20"/>
      <c r="FMU56" s="20"/>
      <c r="FMV56" s="20"/>
      <c r="FMW56" s="20"/>
      <c r="FMX56" s="20"/>
      <c r="FMY56" s="20"/>
      <c r="FMZ56" s="20"/>
      <c r="FNA56" s="20"/>
      <c r="FNB56" s="20"/>
      <c r="FNC56" s="20"/>
      <c r="FND56" s="20"/>
      <c r="FNE56" s="20"/>
      <c r="FNF56" s="20"/>
      <c r="FNG56" s="20"/>
      <c r="FNH56" s="20"/>
      <c r="FNI56" s="20"/>
      <c r="FNJ56" s="20"/>
      <c r="FNK56" s="20"/>
      <c r="FNL56" s="20"/>
      <c r="FNM56" s="20"/>
      <c r="FNN56" s="20"/>
      <c r="FNO56" s="20"/>
      <c r="FNP56" s="20"/>
      <c r="FNQ56" s="20"/>
      <c r="FNR56" s="20"/>
      <c r="FNS56" s="20"/>
      <c r="FNT56" s="20"/>
      <c r="FNU56" s="20"/>
      <c r="FNV56" s="20"/>
      <c r="FNW56" s="20"/>
      <c r="FNX56" s="20"/>
      <c r="FNY56" s="20"/>
      <c r="FNZ56" s="20"/>
      <c r="FOA56" s="20"/>
      <c r="FOB56" s="20"/>
      <c r="FOC56" s="20"/>
      <c r="FOD56" s="20"/>
      <c r="FOE56" s="20"/>
      <c r="FOF56" s="20"/>
      <c r="FOG56" s="20"/>
      <c r="FOH56" s="20"/>
      <c r="FOI56" s="20"/>
      <c r="FOJ56" s="20"/>
      <c r="FOK56" s="20"/>
      <c r="FOL56" s="20"/>
      <c r="FOM56" s="20"/>
      <c r="FON56" s="20"/>
      <c r="FOO56" s="20"/>
      <c r="FOP56" s="20"/>
      <c r="FOQ56" s="20"/>
      <c r="FOR56" s="20"/>
      <c r="FOS56" s="20"/>
      <c r="FOT56" s="20"/>
      <c r="FOU56" s="20"/>
      <c r="FOV56" s="20"/>
      <c r="FOW56" s="20"/>
      <c r="FOX56" s="20"/>
      <c r="FOY56" s="20"/>
      <c r="FOZ56" s="20"/>
      <c r="FPA56" s="20"/>
      <c r="FPB56" s="20"/>
      <c r="FPC56" s="20"/>
      <c r="FPD56" s="20"/>
      <c r="FPE56" s="20"/>
      <c r="FPF56" s="20"/>
      <c r="FPG56" s="20"/>
      <c r="FPH56" s="20"/>
      <c r="FPI56" s="20"/>
      <c r="FPJ56" s="20"/>
      <c r="FPK56" s="20"/>
      <c r="FPL56" s="20"/>
      <c r="FPM56" s="20"/>
      <c r="FPN56" s="20"/>
      <c r="FPO56" s="20"/>
      <c r="FPP56" s="20"/>
      <c r="FPQ56" s="20"/>
      <c r="FPR56" s="20"/>
      <c r="FPS56" s="20"/>
      <c r="FPT56" s="20"/>
      <c r="FPU56" s="20"/>
      <c r="FPV56" s="20"/>
      <c r="FPW56" s="20"/>
      <c r="FPX56" s="20"/>
      <c r="FPY56" s="20"/>
      <c r="FPZ56" s="20"/>
      <c r="FQA56" s="20"/>
      <c r="FQB56" s="20"/>
      <c r="FQC56" s="20"/>
      <c r="FQD56" s="20"/>
      <c r="FQE56" s="20"/>
      <c r="FQF56" s="20"/>
      <c r="FQG56" s="20"/>
      <c r="FQH56" s="20"/>
      <c r="FQI56" s="20"/>
      <c r="FQJ56" s="20"/>
      <c r="FQK56" s="20"/>
      <c r="FQL56" s="20"/>
      <c r="FQM56" s="20"/>
      <c r="FQN56" s="20"/>
      <c r="FQO56" s="20"/>
      <c r="FQP56" s="20"/>
      <c r="FQQ56" s="20"/>
      <c r="FQR56" s="20"/>
      <c r="FQS56" s="20"/>
      <c r="FQT56" s="20"/>
      <c r="FQU56" s="20"/>
      <c r="FQV56" s="20"/>
      <c r="FQW56" s="20"/>
      <c r="FQX56" s="20"/>
      <c r="FQY56" s="20"/>
      <c r="FQZ56" s="20"/>
      <c r="FRA56" s="20"/>
      <c r="FRB56" s="20"/>
      <c r="FRC56" s="20"/>
      <c r="FRD56" s="20"/>
      <c r="FRE56" s="20"/>
      <c r="FRF56" s="20"/>
      <c r="FRG56" s="20"/>
      <c r="FRH56" s="20"/>
      <c r="FRI56" s="20"/>
      <c r="FRJ56" s="20"/>
      <c r="FRK56" s="20"/>
      <c r="FRL56" s="20"/>
      <c r="FRM56" s="20"/>
      <c r="FRN56" s="20"/>
      <c r="FRO56" s="20"/>
      <c r="FRP56" s="20"/>
      <c r="FRQ56" s="20"/>
      <c r="FRR56" s="20"/>
      <c r="FRS56" s="20"/>
      <c r="FRT56" s="20"/>
      <c r="FRU56" s="20"/>
      <c r="FRV56" s="20"/>
      <c r="FRW56" s="20"/>
      <c r="FRX56" s="20"/>
      <c r="FRY56" s="20"/>
      <c r="FRZ56" s="20"/>
      <c r="FSA56" s="20"/>
      <c r="FSB56" s="20"/>
      <c r="FSC56" s="20"/>
      <c r="FSD56" s="20"/>
      <c r="FSE56" s="20"/>
      <c r="FSF56" s="20"/>
      <c r="FSG56" s="20"/>
      <c r="FSH56" s="20"/>
      <c r="FSI56" s="20"/>
      <c r="FSJ56" s="20"/>
      <c r="FSK56" s="20"/>
      <c r="FSL56" s="20"/>
      <c r="FSM56" s="20"/>
      <c r="FSN56" s="20"/>
      <c r="FSO56" s="20"/>
      <c r="FSP56" s="20"/>
      <c r="FSQ56" s="20"/>
      <c r="FSR56" s="20"/>
      <c r="FSS56" s="20"/>
      <c r="FST56" s="20"/>
      <c r="FSU56" s="20"/>
      <c r="FSV56" s="20"/>
      <c r="FSW56" s="20"/>
      <c r="FSX56" s="20"/>
      <c r="FSY56" s="20"/>
      <c r="FSZ56" s="20"/>
      <c r="FTA56" s="20"/>
      <c r="FTB56" s="20"/>
      <c r="FTC56" s="20"/>
      <c r="FTD56" s="20"/>
      <c r="FTE56" s="20"/>
      <c r="FTF56" s="20"/>
      <c r="FTG56" s="20"/>
      <c r="FTH56" s="20"/>
      <c r="FTI56" s="20"/>
      <c r="FTJ56" s="20"/>
      <c r="FTK56" s="20"/>
      <c r="FTL56" s="20"/>
      <c r="FTM56" s="20"/>
      <c r="FTN56" s="20"/>
      <c r="FTO56" s="20"/>
      <c r="FTP56" s="20"/>
      <c r="FTQ56" s="20"/>
      <c r="FTR56" s="20"/>
      <c r="FTS56" s="20"/>
      <c r="FTT56" s="20"/>
      <c r="FTU56" s="20"/>
      <c r="FTV56" s="20"/>
      <c r="FTW56" s="20"/>
      <c r="FTX56" s="20"/>
      <c r="FTY56" s="20"/>
      <c r="FTZ56" s="20"/>
      <c r="FUA56" s="20"/>
      <c r="FUB56" s="20"/>
      <c r="FUC56" s="20"/>
      <c r="FUD56" s="20"/>
      <c r="FUE56" s="20"/>
      <c r="FUF56" s="20"/>
      <c r="FUG56" s="20"/>
      <c r="FUH56" s="20"/>
      <c r="FUI56" s="20"/>
      <c r="FUJ56" s="20"/>
      <c r="FUK56" s="20"/>
      <c r="FUL56" s="20"/>
      <c r="FUM56" s="20"/>
      <c r="FUN56" s="20"/>
      <c r="FUO56" s="20"/>
      <c r="FUP56" s="20"/>
      <c r="FUQ56" s="20"/>
      <c r="FUR56" s="20"/>
      <c r="FUS56" s="20"/>
      <c r="FUT56" s="20"/>
      <c r="FUU56" s="20"/>
      <c r="FUV56" s="20"/>
      <c r="FUW56" s="20"/>
      <c r="FUX56" s="20"/>
      <c r="FUY56" s="20"/>
      <c r="FUZ56" s="20"/>
      <c r="FVA56" s="20"/>
      <c r="FVB56" s="20"/>
      <c r="FVC56" s="20"/>
      <c r="FVD56" s="20"/>
      <c r="FVE56" s="20"/>
      <c r="FVF56" s="20"/>
      <c r="FVG56" s="20"/>
      <c r="FVH56" s="20"/>
      <c r="FVI56" s="20"/>
      <c r="FVJ56" s="20"/>
      <c r="FVK56" s="20"/>
      <c r="FVL56" s="20"/>
      <c r="FVM56" s="20"/>
      <c r="FVN56" s="20"/>
      <c r="FVO56" s="20"/>
      <c r="FVP56" s="20"/>
      <c r="FVQ56" s="20"/>
      <c r="FVR56" s="20"/>
      <c r="FVS56" s="20"/>
      <c r="FVT56" s="20"/>
      <c r="FVU56" s="20"/>
      <c r="FVV56" s="20"/>
      <c r="FVW56" s="20"/>
      <c r="FVX56" s="20"/>
      <c r="FVY56" s="20"/>
      <c r="FVZ56" s="20"/>
      <c r="FWA56" s="20"/>
      <c r="FWB56" s="20"/>
      <c r="FWC56" s="20"/>
      <c r="FWD56" s="20"/>
      <c r="FWE56" s="20"/>
      <c r="FWF56" s="20"/>
      <c r="FWG56" s="20"/>
      <c r="FWH56" s="20"/>
      <c r="FWI56" s="20"/>
      <c r="FWJ56" s="20"/>
      <c r="FWK56" s="20"/>
      <c r="FWL56" s="20"/>
      <c r="FWM56" s="20"/>
      <c r="FWN56" s="20"/>
      <c r="FWO56" s="20"/>
      <c r="FWP56" s="20"/>
      <c r="FWQ56" s="20"/>
      <c r="FWR56" s="20"/>
      <c r="FWS56" s="20"/>
      <c r="FWT56" s="20"/>
      <c r="FWU56" s="20"/>
      <c r="FWV56" s="20"/>
      <c r="FWW56" s="20"/>
      <c r="FWX56" s="20"/>
      <c r="FWY56" s="20"/>
      <c r="FWZ56" s="20"/>
      <c r="FXA56" s="20"/>
      <c r="FXB56" s="20"/>
      <c r="FXC56" s="20"/>
      <c r="FXD56" s="20"/>
      <c r="FXE56" s="20"/>
      <c r="FXF56" s="20"/>
      <c r="FXG56" s="20"/>
      <c r="FXH56" s="20"/>
      <c r="FXI56" s="20"/>
      <c r="FXJ56" s="20"/>
      <c r="FXK56" s="20"/>
      <c r="FXL56" s="20"/>
      <c r="FXM56" s="20"/>
      <c r="FXN56" s="20"/>
      <c r="FXO56" s="20"/>
      <c r="FXP56" s="20"/>
      <c r="FXQ56" s="20"/>
      <c r="FXR56" s="20"/>
      <c r="FXS56" s="20"/>
      <c r="FXT56" s="20"/>
      <c r="FXU56" s="20"/>
      <c r="FXV56" s="20"/>
      <c r="FXW56" s="20"/>
      <c r="FXX56" s="20"/>
      <c r="FXY56" s="20"/>
      <c r="FXZ56" s="20"/>
      <c r="FYA56" s="20"/>
      <c r="FYB56" s="20"/>
      <c r="FYC56" s="20"/>
      <c r="FYD56" s="20"/>
      <c r="FYE56" s="20"/>
      <c r="FYF56" s="20"/>
      <c r="FYG56" s="20"/>
      <c r="FYH56" s="20"/>
      <c r="FYI56" s="20"/>
      <c r="FYJ56" s="20"/>
      <c r="FYK56" s="20"/>
      <c r="FYL56" s="20"/>
      <c r="FYM56" s="20"/>
      <c r="FYN56" s="20"/>
      <c r="FYO56" s="20"/>
      <c r="FYP56" s="20"/>
      <c r="FYQ56" s="20"/>
      <c r="FYR56" s="20"/>
      <c r="FYS56" s="20"/>
      <c r="FYT56" s="20"/>
      <c r="FYU56" s="20"/>
      <c r="FYV56" s="20"/>
      <c r="FYW56" s="20"/>
      <c r="FYX56" s="20"/>
      <c r="FYY56" s="20"/>
      <c r="FYZ56" s="20"/>
      <c r="FZA56" s="20"/>
      <c r="FZB56" s="20"/>
      <c r="FZC56" s="20"/>
      <c r="FZD56" s="20"/>
      <c r="FZE56" s="20"/>
      <c r="FZF56" s="20"/>
      <c r="FZG56" s="20"/>
      <c r="FZH56" s="20"/>
      <c r="FZI56" s="20"/>
      <c r="FZJ56" s="20"/>
      <c r="FZK56" s="20"/>
      <c r="FZL56" s="20"/>
      <c r="FZM56" s="20"/>
      <c r="FZN56" s="20"/>
      <c r="FZO56" s="20"/>
      <c r="FZP56" s="20"/>
      <c r="FZQ56" s="20"/>
      <c r="FZR56" s="20"/>
      <c r="FZS56" s="20"/>
      <c r="FZT56" s="20"/>
      <c r="FZU56" s="20"/>
      <c r="FZV56" s="20"/>
      <c r="FZW56" s="20"/>
      <c r="FZX56" s="20"/>
      <c r="FZY56" s="20"/>
      <c r="FZZ56" s="20"/>
      <c r="GAA56" s="20"/>
      <c r="GAB56" s="20"/>
      <c r="GAC56" s="20"/>
      <c r="GAD56" s="20"/>
      <c r="GAE56" s="20"/>
      <c r="GAF56" s="20"/>
      <c r="GAG56" s="20"/>
      <c r="GAH56" s="20"/>
      <c r="GAI56" s="20"/>
      <c r="GAJ56" s="20"/>
      <c r="GAK56" s="20"/>
      <c r="GAL56" s="20"/>
      <c r="GAM56" s="20"/>
      <c r="GAN56" s="20"/>
      <c r="GAO56" s="20"/>
      <c r="GAP56" s="20"/>
      <c r="GAQ56" s="20"/>
      <c r="GAR56" s="20"/>
      <c r="GAS56" s="20"/>
      <c r="GAT56" s="20"/>
      <c r="GAU56" s="20"/>
      <c r="GAV56" s="20"/>
      <c r="GAW56" s="20"/>
      <c r="GAX56" s="20"/>
      <c r="GAY56" s="20"/>
      <c r="GAZ56" s="20"/>
      <c r="GBA56" s="20"/>
      <c r="GBB56" s="20"/>
      <c r="GBC56" s="20"/>
      <c r="GBD56" s="20"/>
      <c r="GBE56" s="20"/>
      <c r="GBF56" s="20"/>
      <c r="GBG56" s="20"/>
      <c r="GBH56" s="20"/>
      <c r="GBI56" s="20"/>
      <c r="GBJ56" s="20"/>
      <c r="GBK56" s="20"/>
      <c r="GBL56" s="20"/>
      <c r="GBM56" s="20"/>
      <c r="GBN56" s="20"/>
      <c r="GBO56" s="20"/>
      <c r="GBP56" s="20"/>
      <c r="GBQ56" s="20"/>
      <c r="GBR56" s="20"/>
      <c r="GBS56" s="20"/>
      <c r="GBT56" s="20"/>
      <c r="GBU56" s="20"/>
      <c r="GBV56" s="20"/>
      <c r="GBW56" s="20"/>
      <c r="GBX56" s="20"/>
      <c r="GBY56" s="20"/>
      <c r="GBZ56" s="20"/>
      <c r="GCA56" s="20"/>
      <c r="GCB56" s="20"/>
      <c r="GCC56" s="20"/>
      <c r="GCD56" s="20"/>
      <c r="GCE56" s="20"/>
      <c r="GCF56" s="20"/>
      <c r="GCG56" s="20"/>
      <c r="GCH56" s="20"/>
      <c r="GCI56" s="20"/>
      <c r="GCJ56" s="20"/>
      <c r="GCK56" s="20"/>
      <c r="GCL56" s="20"/>
      <c r="GCM56" s="20"/>
      <c r="GCN56" s="20"/>
      <c r="GCO56" s="20"/>
      <c r="GCP56" s="20"/>
      <c r="GCQ56" s="20"/>
      <c r="GCR56" s="20"/>
      <c r="GCS56" s="20"/>
      <c r="GCT56" s="20"/>
      <c r="GCU56" s="20"/>
      <c r="GCV56" s="20"/>
      <c r="GCW56" s="20"/>
      <c r="GCX56" s="20"/>
      <c r="GCY56" s="20"/>
      <c r="GCZ56" s="20"/>
      <c r="GDA56" s="20"/>
      <c r="GDB56" s="20"/>
      <c r="GDC56" s="20"/>
      <c r="GDD56" s="20"/>
      <c r="GDE56" s="20"/>
      <c r="GDF56" s="20"/>
      <c r="GDG56" s="20"/>
      <c r="GDH56" s="20"/>
      <c r="GDI56" s="20"/>
      <c r="GDJ56" s="20"/>
      <c r="GDK56" s="20"/>
      <c r="GDL56" s="20"/>
      <c r="GDM56" s="20"/>
      <c r="GDN56" s="20"/>
      <c r="GDO56" s="20"/>
      <c r="GDP56" s="20"/>
      <c r="GDQ56" s="20"/>
      <c r="GDR56" s="20"/>
      <c r="GDS56" s="20"/>
      <c r="GDT56" s="20"/>
      <c r="GDU56" s="20"/>
      <c r="GDV56" s="20"/>
      <c r="GDW56" s="20"/>
      <c r="GDX56" s="20"/>
      <c r="GDY56" s="20"/>
      <c r="GDZ56" s="20"/>
      <c r="GEA56" s="20"/>
      <c r="GEB56" s="20"/>
      <c r="GEC56" s="20"/>
      <c r="GED56" s="20"/>
      <c r="GEE56" s="20"/>
      <c r="GEF56" s="20"/>
      <c r="GEG56" s="20"/>
      <c r="GEH56" s="20"/>
      <c r="GEI56" s="20"/>
      <c r="GEJ56" s="20"/>
      <c r="GEK56" s="20"/>
      <c r="GEL56" s="20"/>
      <c r="GEM56" s="20"/>
      <c r="GEN56" s="20"/>
      <c r="GEO56" s="20"/>
      <c r="GEP56" s="20"/>
      <c r="GEQ56" s="20"/>
      <c r="GER56" s="20"/>
      <c r="GES56" s="20"/>
      <c r="GET56" s="20"/>
      <c r="GEU56" s="20"/>
      <c r="GEV56" s="20"/>
      <c r="GEW56" s="20"/>
      <c r="GEX56" s="20"/>
      <c r="GEY56" s="20"/>
      <c r="GEZ56" s="20"/>
      <c r="GFA56" s="20"/>
      <c r="GFB56" s="20"/>
      <c r="GFC56" s="20"/>
      <c r="GFD56" s="20"/>
      <c r="GFE56" s="20"/>
      <c r="GFF56" s="20"/>
      <c r="GFG56" s="20"/>
      <c r="GFH56" s="20"/>
      <c r="GFI56" s="20"/>
      <c r="GFJ56" s="20"/>
      <c r="GFK56" s="20"/>
      <c r="GFL56" s="20"/>
      <c r="GFM56" s="20"/>
      <c r="GFN56" s="20"/>
      <c r="GFO56" s="20"/>
      <c r="GFP56" s="20"/>
      <c r="GFQ56" s="20"/>
      <c r="GFR56" s="20"/>
      <c r="GFS56" s="20"/>
      <c r="GFT56" s="20"/>
      <c r="GFU56" s="20"/>
      <c r="GFV56" s="20"/>
      <c r="GFW56" s="20"/>
      <c r="GFX56" s="20"/>
      <c r="GFY56" s="20"/>
      <c r="GFZ56" s="20"/>
      <c r="GGA56" s="20"/>
      <c r="GGB56" s="20"/>
      <c r="GGC56" s="20"/>
      <c r="GGD56" s="20"/>
      <c r="GGE56" s="20"/>
      <c r="GGF56" s="20"/>
      <c r="GGG56" s="20"/>
      <c r="GGH56" s="20"/>
      <c r="GGI56" s="20"/>
      <c r="GGJ56" s="20"/>
      <c r="GGK56" s="20"/>
      <c r="GGL56" s="20"/>
      <c r="GGM56" s="20"/>
      <c r="GGN56" s="20"/>
      <c r="GGO56" s="20"/>
      <c r="GGP56" s="20"/>
      <c r="GGQ56" s="20"/>
      <c r="GGR56" s="20"/>
      <c r="GGS56" s="20"/>
      <c r="GGT56" s="20"/>
      <c r="GGU56" s="20"/>
      <c r="GGV56" s="20"/>
      <c r="GGW56" s="20"/>
      <c r="GGX56" s="20"/>
      <c r="GGY56" s="20"/>
      <c r="GGZ56" s="20"/>
      <c r="GHA56" s="20"/>
      <c r="GHB56" s="20"/>
      <c r="GHC56" s="20"/>
      <c r="GHD56" s="20"/>
      <c r="GHE56" s="20"/>
      <c r="GHF56" s="20"/>
      <c r="GHG56" s="20"/>
      <c r="GHH56" s="20"/>
      <c r="GHI56" s="20"/>
      <c r="GHJ56" s="20"/>
      <c r="GHK56" s="20"/>
      <c r="GHL56" s="20"/>
      <c r="GHM56" s="20"/>
      <c r="GHN56" s="20"/>
      <c r="GHO56" s="20"/>
      <c r="GHP56" s="20"/>
      <c r="GHQ56" s="20"/>
      <c r="GHR56" s="20"/>
      <c r="GHS56" s="20"/>
      <c r="GHT56" s="20"/>
      <c r="GHU56" s="20"/>
      <c r="GHV56" s="20"/>
      <c r="GHW56" s="20"/>
      <c r="GHX56" s="20"/>
      <c r="GHY56" s="20"/>
      <c r="GHZ56" s="20"/>
      <c r="GIA56" s="20"/>
      <c r="GIB56" s="20"/>
      <c r="GIC56" s="20"/>
      <c r="GID56" s="20"/>
      <c r="GIE56" s="20"/>
      <c r="GIF56" s="20"/>
      <c r="GIG56" s="20"/>
      <c r="GIH56" s="20"/>
      <c r="GII56" s="20"/>
      <c r="GIJ56" s="20"/>
      <c r="GIK56" s="20"/>
      <c r="GIL56" s="20"/>
      <c r="GIM56" s="20"/>
      <c r="GIN56" s="20"/>
      <c r="GIO56" s="20"/>
      <c r="GIP56" s="20"/>
      <c r="GIQ56" s="20"/>
      <c r="GIR56" s="20"/>
      <c r="GIS56" s="20"/>
      <c r="GIT56" s="20"/>
      <c r="GIU56" s="20"/>
      <c r="GIV56" s="20"/>
      <c r="GIW56" s="20"/>
      <c r="GIX56" s="20"/>
      <c r="GIY56" s="20"/>
      <c r="GIZ56" s="20"/>
      <c r="GJA56" s="20"/>
      <c r="GJB56" s="20"/>
      <c r="GJC56" s="20"/>
      <c r="GJD56" s="20"/>
      <c r="GJE56" s="20"/>
      <c r="GJF56" s="20"/>
      <c r="GJG56" s="20"/>
      <c r="GJH56" s="20"/>
      <c r="GJI56" s="20"/>
      <c r="GJJ56" s="20"/>
      <c r="GJK56" s="20"/>
      <c r="GJL56" s="20"/>
      <c r="GJM56" s="20"/>
      <c r="GJN56" s="20"/>
      <c r="GJO56" s="20"/>
      <c r="GJP56" s="20"/>
      <c r="GJQ56" s="20"/>
      <c r="GJR56" s="20"/>
      <c r="GJS56" s="20"/>
      <c r="GJT56" s="20"/>
      <c r="GJU56" s="20"/>
      <c r="GJV56" s="20"/>
      <c r="GJW56" s="20"/>
      <c r="GJX56" s="20"/>
      <c r="GJY56" s="20"/>
      <c r="GJZ56" s="20"/>
      <c r="GKA56" s="20"/>
      <c r="GKB56" s="20"/>
      <c r="GKC56" s="20"/>
      <c r="GKD56" s="20"/>
      <c r="GKE56" s="20"/>
      <c r="GKF56" s="20"/>
      <c r="GKG56" s="20"/>
      <c r="GKH56" s="20"/>
      <c r="GKI56" s="20"/>
      <c r="GKJ56" s="20"/>
      <c r="GKK56" s="20"/>
      <c r="GKL56" s="20"/>
      <c r="GKM56" s="20"/>
      <c r="GKN56" s="20"/>
      <c r="GKO56" s="20"/>
      <c r="GKP56" s="20"/>
      <c r="GKQ56" s="20"/>
      <c r="GKR56" s="20"/>
      <c r="GKS56" s="20"/>
      <c r="GKT56" s="20"/>
      <c r="GKU56" s="20"/>
      <c r="GKV56" s="20"/>
      <c r="GKW56" s="20"/>
      <c r="GKX56" s="20"/>
      <c r="GKY56" s="20"/>
      <c r="GKZ56" s="20"/>
      <c r="GLA56" s="20"/>
      <c r="GLB56" s="20"/>
      <c r="GLC56" s="20"/>
      <c r="GLD56" s="20"/>
      <c r="GLE56" s="20"/>
      <c r="GLF56" s="20"/>
      <c r="GLG56" s="20"/>
      <c r="GLH56" s="20"/>
      <c r="GLI56" s="20"/>
      <c r="GLJ56" s="20"/>
      <c r="GLK56" s="20"/>
      <c r="GLL56" s="20"/>
      <c r="GLM56" s="20"/>
      <c r="GLN56" s="20"/>
      <c r="GLO56" s="20"/>
      <c r="GLP56" s="20"/>
      <c r="GLQ56" s="20"/>
      <c r="GLR56" s="20"/>
      <c r="GLS56" s="20"/>
      <c r="GLT56" s="20"/>
      <c r="GLU56" s="20"/>
      <c r="GLV56" s="20"/>
      <c r="GLW56" s="20"/>
      <c r="GLX56" s="20"/>
      <c r="GLY56" s="20"/>
      <c r="GLZ56" s="20"/>
      <c r="GMA56" s="20"/>
      <c r="GMB56" s="20"/>
      <c r="GMC56" s="20"/>
      <c r="GMD56" s="20"/>
      <c r="GME56" s="20"/>
      <c r="GMF56" s="20"/>
      <c r="GMG56" s="20"/>
      <c r="GMH56" s="20"/>
      <c r="GMI56" s="20"/>
      <c r="GMJ56" s="20"/>
      <c r="GMK56" s="20"/>
      <c r="GML56" s="20"/>
      <c r="GMM56" s="20"/>
      <c r="GMN56" s="20"/>
      <c r="GMO56" s="20"/>
      <c r="GMP56" s="20"/>
      <c r="GMQ56" s="20"/>
      <c r="GMR56" s="20"/>
      <c r="GMS56" s="20"/>
      <c r="GMT56" s="20"/>
      <c r="GMU56" s="20"/>
      <c r="GMV56" s="20"/>
      <c r="GMW56" s="20"/>
      <c r="GMX56" s="20"/>
      <c r="GMY56" s="20"/>
      <c r="GMZ56" s="20"/>
      <c r="GNA56" s="20"/>
      <c r="GNB56" s="20"/>
      <c r="GNC56" s="20"/>
      <c r="GND56" s="20"/>
      <c r="GNE56" s="20"/>
      <c r="GNF56" s="20"/>
      <c r="GNG56" s="20"/>
      <c r="GNH56" s="20"/>
      <c r="GNI56" s="20"/>
      <c r="GNJ56" s="20"/>
      <c r="GNK56" s="20"/>
      <c r="GNL56" s="20"/>
      <c r="GNM56" s="20"/>
      <c r="GNN56" s="20"/>
      <c r="GNO56" s="20"/>
      <c r="GNP56" s="20"/>
      <c r="GNQ56" s="20"/>
      <c r="GNR56" s="20"/>
      <c r="GNS56" s="20"/>
      <c r="GNT56" s="20"/>
      <c r="GNU56" s="20"/>
      <c r="GNV56" s="20"/>
      <c r="GNW56" s="20"/>
      <c r="GNX56" s="20"/>
      <c r="GNY56" s="20"/>
      <c r="GNZ56" s="20"/>
      <c r="GOA56" s="20"/>
      <c r="GOB56" s="20"/>
      <c r="GOC56" s="20"/>
      <c r="GOD56" s="20"/>
      <c r="GOE56" s="20"/>
      <c r="GOF56" s="20"/>
      <c r="GOG56" s="20"/>
      <c r="GOH56" s="20"/>
      <c r="GOI56" s="20"/>
      <c r="GOJ56" s="20"/>
      <c r="GOK56" s="20"/>
      <c r="GOL56" s="20"/>
      <c r="GOM56" s="20"/>
      <c r="GON56" s="20"/>
      <c r="GOO56" s="20"/>
      <c r="GOP56" s="20"/>
      <c r="GOQ56" s="20"/>
      <c r="GOR56" s="20"/>
      <c r="GOS56" s="20"/>
      <c r="GOT56" s="20"/>
      <c r="GOU56" s="20"/>
      <c r="GOV56" s="20"/>
      <c r="GOW56" s="20"/>
      <c r="GOX56" s="20"/>
      <c r="GOY56" s="20"/>
      <c r="GOZ56" s="20"/>
      <c r="GPA56" s="20"/>
      <c r="GPB56" s="20"/>
      <c r="GPC56" s="20"/>
      <c r="GPD56" s="20"/>
      <c r="GPE56" s="20"/>
      <c r="GPF56" s="20"/>
      <c r="GPG56" s="20"/>
      <c r="GPH56" s="20"/>
      <c r="GPI56" s="20"/>
      <c r="GPJ56" s="20"/>
      <c r="GPK56" s="20"/>
      <c r="GPL56" s="20"/>
      <c r="GPM56" s="20"/>
      <c r="GPN56" s="20"/>
      <c r="GPO56" s="20"/>
      <c r="GPP56" s="20"/>
      <c r="GPQ56" s="20"/>
      <c r="GPR56" s="20"/>
      <c r="GPS56" s="20"/>
      <c r="GPT56" s="20"/>
      <c r="GPU56" s="20"/>
      <c r="GPV56" s="20"/>
      <c r="GPW56" s="20"/>
      <c r="GPX56" s="20"/>
      <c r="GPY56" s="20"/>
      <c r="GPZ56" s="20"/>
      <c r="GQA56" s="20"/>
      <c r="GQB56" s="20"/>
      <c r="GQC56" s="20"/>
      <c r="GQD56" s="20"/>
      <c r="GQE56" s="20"/>
      <c r="GQF56" s="20"/>
      <c r="GQG56" s="20"/>
      <c r="GQH56" s="20"/>
      <c r="GQI56" s="20"/>
      <c r="GQJ56" s="20"/>
      <c r="GQK56" s="20"/>
      <c r="GQL56" s="20"/>
      <c r="GQM56" s="20"/>
      <c r="GQN56" s="20"/>
      <c r="GQO56" s="20"/>
      <c r="GQP56" s="20"/>
      <c r="GQQ56" s="20"/>
      <c r="GQR56" s="20"/>
      <c r="GQS56" s="20"/>
      <c r="GQT56" s="20"/>
      <c r="GQU56" s="20"/>
      <c r="GQV56" s="20"/>
      <c r="GQW56" s="20"/>
      <c r="GQX56" s="20"/>
      <c r="GQY56" s="20"/>
      <c r="GQZ56" s="20"/>
      <c r="GRA56" s="20"/>
      <c r="GRB56" s="20"/>
      <c r="GRC56" s="20"/>
      <c r="GRD56" s="20"/>
      <c r="GRE56" s="20"/>
      <c r="GRF56" s="20"/>
      <c r="GRG56" s="20"/>
      <c r="GRH56" s="20"/>
      <c r="GRI56" s="20"/>
      <c r="GRJ56" s="20"/>
      <c r="GRK56" s="20"/>
      <c r="GRL56" s="20"/>
      <c r="GRM56" s="20"/>
      <c r="GRN56" s="20"/>
      <c r="GRO56" s="20"/>
      <c r="GRP56" s="20"/>
      <c r="GRQ56" s="20"/>
      <c r="GRR56" s="20"/>
      <c r="GRS56" s="20"/>
      <c r="GRT56" s="20"/>
      <c r="GRU56" s="20"/>
      <c r="GRV56" s="20"/>
      <c r="GRW56" s="20"/>
      <c r="GRX56" s="20"/>
      <c r="GRY56" s="20"/>
      <c r="GRZ56" s="20"/>
      <c r="GSA56" s="20"/>
      <c r="GSB56" s="20"/>
      <c r="GSC56" s="20"/>
      <c r="GSD56" s="20"/>
      <c r="GSE56" s="20"/>
      <c r="GSF56" s="20"/>
      <c r="GSG56" s="20"/>
      <c r="GSH56" s="20"/>
      <c r="GSI56" s="20"/>
      <c r="GSJ56" s="20"/>
      <c r="GSK56" s="20"/>
      <c r="GSL56" s="20"/>
      <c r="GSM56" s="20"/>
      <c r="GSN56" s="20"/>
      <c r="GSO56" s="20"/>
      <c r="GSP56" s="20"/>
      <c r="GSQ56" s="20"/>
      <c r="GSR56" s="20"/>
      <c r="GSS56" s="20"/>
      <c r="GST56" s="20"/>
      <c r="GSU56" s="20"/>
      <c r="GSV56" s="20"/>
      <c r="GSW56" s="20"/>
      <c r="GSX56" s="20"/>
      <c r="GSY56" s="20"/>
      <c r="GSZ56" s="20"/>
      <c r="GTA56" s="20"/>
      <c r="GTB56" s="20"/>
      <c r="GTC56" s="20"/>
      <c r="GTD56" s="20"/>
      <c r="GTE56" s="20"/>
      <c r="GTF56" s="20"/>
      <c r="GTG56" s="20"/>
      <c r="GTH56" s="20"/>
      <c r="GTI56" s="20"/>
      <c r="GTJ56" s="20"/>
      <c r="GTK56" s="20"/>
      <c r="GTL56" s="20"/>
      <c r="GTM56" s="20"/>
      <c r="GTN56" s="20"/>
      <c r="GTO56" s="20"/>
      <c r="GTP56" s="20"/>
      <c r="GTQ56" s="20"/>
      <c r="GTR56" s="20"/>
      <c r="GTS56" s="20"/>
      <c r="GTT56" s="20"/>
      <c r="GTU56" s="20"/>
      <c r="GTV56" s="20"/>
      <c r="GTW56" s="20"/>
      <c r="GTX56" s="20"/>
      <c r="GTY56" s="20"/>
      <c r="GTZ56" s="20"/>
      <c r="GUA56" s="20"/>
      <c r="GUB56" s="20"/>
      <c r="GUC56" s="20"/>
      <c r="GUD56" s="20"/>
      <c r="GUE56" s="20"/>
      <c r="GUF56" s="20"/>
      <c r="GUG56" s="20"/>
      <c r="GUH56" s="20"/>
      <c r="GUI56" s="20"/>
      <c r="GUJ56" s="20"/>
      <c r="GUK56" s="20"/>
      <c r="GUL56" s="20"/>
      <c r="GUM56" s="20"/>
      <c r="GUN56" s="20"/>
      <c r="GUO56" s="20"/>
      <c r="GUP56" s="20"/>
      <c r="GUQ56" s="20"/>
      <c r="GUR56" s="20"/>
      <c r="GUS56" s="20"/>
      <c r="GUT56" s="20"/>
      <c r="GUU56" s="20"/>
      <c r="GUV56" s="20"/>
      <c r="GUW56" s="20"/>
      <c r="GUX56" s="20"/>
      <c r="GUY56" s="20"/>
      <c r="GUZ56" s="20"/>
      <c r="GVA56" s="20"/>
      <c r="GVB56" s="20"/>
      <c r="GVC56" s="20"/>
      <c r="GVD56" s="20"/>
      <c r="GVE56" s="20"/>
      <c r="GVF56" s="20"/>
      <c r="GVG56" s="20"/>
      <c r="GVH56" s="20"/>
      <c r="GVI56" s="20"/>
      <c r="GVJ56" s="20"/>
      <c r="GVK56" s="20"/>
      <c r="GVL56" s="20"/>
      <c r="GVM56" s="20"/>
      <c r="GVN56" s="20"/>
      <c r="GVO56" s="20"/>
      <c r="GVP56" s="20"/>
      <c r="GVQ56" s="20"/>
      <c r="GVR56" s="20"/>
      <c r="GVS56" s="20"/>
      <c r="GVT56" s="20"/>
      <c r="GVU56" s="20"/>
      <c r="GVV56" s="20"/>
      <c r="GVW56" s="20"/>
      <c r="GVX56" s="20"/>
      <c r="GVY56" s="20"/>
      <c r="GVZ56" s="20"/>
      <c r="GWA56" s="20"/>
      <c r="GWB56" s="20"/>
      <c r="GWC56" s="20"/>
      <c r="GWD56" s="20"/>
      <c r="GWE56" s="20"/>
      <c r="GWF56" s="20"/>
      <c r="GWG56" s="20"/>
      <c r="GWH56" s="20"/>
      <c r="GWI56" s="20"/>
      <c r="GWJ56" s="20"/>
      <c r="GWK56" s="20"/>
      <c r="GWL56" s="20"/>
      <c r="GWM56" s="20"/>
      <c r="GWN56" s="20"/>
      <c r="GWO56" s="20"/>
      <c r="GWP56" s="20"/>
      <c r="GWQ56" s="20"/>
      <c r="GWR56" s="20"/>
      <c r="GWS56" s="20"/>
      <c r="GWT56" s="20"/>
      <c r="GWU56" s="20"/>
      <c r="GWV56" s="20"/>
      <c r="GWW56" s="20"/>
      <c r="GWX56" s="20"/>
      <c r="GWY56" s="20"/>
      <c r="GWZ56" s="20"/>
      <c r="GXA56" s="20"/>
      <c r="GXB56" s="20"/>
      <c r="GXC56" s="20"/>
      <c r="GXD56" s="20"/>
      <c r="GXE56" s="20"/>
      <c r="GXF56" s="20"/>
      <c r="GXG56" s="20"/>
      <c r="GXH56" s="20"/>
      <c r="GXI56" s="20"/>
      <c r="GXJ56" s="20"/>
      <c r="GXK56" s="20"/>
      <c r="GXL56" s="20"/>
      <c r="GXM56" s="20"/>
      <c r="GXN56" s="20"/>
      <c r="GXO56" s="20"/>
      <c r="GXP56" s="20"/>
      <c r="GXQ56" s="20"/>
      <c r="GXR56" s="20"/>
      <c r="GXS56" s="20"/>
      <c r="GXT56" s="20"/>
      <c r="GXU56" s="20"/>
      <c r="GXV56" s="20"/>
      <c r="GXW56" s="20"/>
      <c r="GXX56" s="20"/>
      <c r="GXY56" s="20"/>
      <c r="GXZ56" s="20"/>
      <c r="GYA56" s="20"/>
      <c r="GYB56" s="20"/>
      <c r="GYC56" s="20"/>
      <c r="GYD56" s="20"/>
      <c r="GYE56" s="20"/>
      <c r="GYF56" s="20"/>
      <c r="GYG56" s="20"/>
      <c r="GYH56" s="20"/>
      <c r="GYI56" s="20"/>
      <c r="GYJ56" s="20"/>
      <c r="GYK56" s="20"/>
      <c r="GYL56" s="20"/>
      <c r="GYM56" s="20"/>
      <c r="GYN56" s="20"/>
      <c r="GYO56" s="20"/>
      <c r="GYP56" s="20"/>
      <c r="GYQ56" s="20"/>
      <c r="GYR56" s="20"/>
      <c r="GYS56" s="20"/>
      <c r="GYT56" s="20"/>
      <c r="GYU56" s="20"/>
      <c r="GYV56" s="20"/>
      <c r="GYW56" s="20"/>
      <c r="GYX56" s="20"/>
      <c r="GYY56" s="20"/>
      <c r="GYZ56" s="20"/>
      <c r="GZA56" s="20"/>
      <c r="GZB56" s="20"/>
      <c r="GZC56" s="20"/>
      <c r="GZD56" s="20"/>
      <c r="GZE56" s="20"/>
      <c r="GZF56" s="20"/>
      <c r="GZG56" s="20"/>
      <c r="GZH56" s="20"/>
      <c r="GZI56" s="20"/>
      <c r="GZJ56" s="20"/>
      <c r="GZK56" s="20"/>
      <c r="GZL56" s="20"/>
      <c r="GZM56" s="20"/>
      <c r="GZN56" s="20"/>
      <c r="GZO56" s="20"/>
      <c r="GZP56" s="20"/>
      <c r="GZQ56" s="20"/>
      <c r="GZR56" s="20"/>
      <c r="GZS56" s="20"/>
      <c r="GZT56" s="20"/>
      <c r="GZU56" s="20"/>
      <c r="GZV56" s="20"/>
      <c r="GZW56" s="20"/>
      <c r="GZX56" s="20"/>
      <c r="GZY56" s="20"/>
      <c r="GZZ56" s="20"/>
      <c r="HAA56" s="20"/>
      <c r="HAB56" s="20"/>
      <c r="HAC56" s="20"/>
      <c r="HAD56" s="20"/>
      <c r="HAE56" s="20"/>
      <c r="HAF56" s="20"/>
      <c r="HAG56" s="20"/>
      <c r="HAH56" s="20"/>
      <c r="HAI56" s="20"/>
      <c r="HAJ56" s="20"/>
      <c r="HAK56" s="20"/>
      <c r="HAL56" s="20"/>
      <c r="HAM56" s="20"/>
      <c r="HAN56" s="20"/>
      <c r="HAO56" s="20"/>
      <c r="HAP56" s="20"/>
      <c r="HAQ56" s="20"/>
      <c r="HAR56" s="20"/>
      <c r="HAS56" s="20"/>
      <c r="HAT56" s="20"/>
      <c r="HAU56" s="20"/>
      <c r="HAV56" s="20"/>
      <c r="HAW56" s="20"/>
      <c r="HAX56" s="20"/>
      <c r="HAY56" s="20"/>
      <c r="HAZ56" s="20"/>
      <c r="HBA56" s="20"/>
      <c r="HBB56" s="20"/>
      <c r="HBC56" s="20"/>
      <c r="HBD56" s="20"/>
      <c r="HBE56" s="20"/>
      <c r="HBF56" s="20"/>
      <c r="HBG56" s="20"/>
      <c r="HBH56" s="20"/>
      <c r="HBI56" s="20"/>
      <c r="HBJ56" s="20"/>
      <c r="HBK56" s="20"/>
      <c r="HBL56" s="20"/>
      <c r="HBM56" s="20"/>
      <c r="HBN56" s="20"/>
      <c r="HBO56" s="20"/>
      <c r="HBP56" s="20"/>
      <c r="HBQ56" s="20"/>
      <c r="HBR56" s="20"/>
      <c r="HBS56" s="20"/>
      <c r="HBT56" s="20"/>
      <c r="HBU56" s="20"/>
      <c r="HBV56" s="20"/>
      <c r="HBW56" s="20"/>
      <c r="HBX56" s="20"/>
      <c r="HBY56" s="20"/>
      <c r="HBZ56" s="20"/>
      <c r="HCA56" s="20"/>
      <c r="HCB56" s="20"/>
      <c r="HCC56" s="20"/>
      <c r="HCD56" s="20"/>
      <c r="HCE56" s="20"/>
      <c r="HCF56" s="20"/>
      <c r="HCG56" s="20"/>
      <c r="HCH56" s="20"/>
      <c r="HCI56" s="20"/>
      <c r="HCJ56" s="20"/>
      <c r="HCK56" s="20"/>
      <c r="HCL56" s="20"/>
      <c r="HCM56" s="20"/>
      <c r="HCN56" s="20"/>
      <c r="HCO56" s="20"/>
      <c r="HCP56" s="20"/>
      <c r="HCQ56" s="20"/>
      <c r="HCR56" s="20"/>
      <c r="HCS56" s="20"/>
      <c r="HCT56" s="20"/>
      <c r="HCU56" s="20"/>
      <c r="HCV56" s="20"/>
      <c r="HCW56" s="20"/>
      <c r="HCX56" s="20"/>
      <c r="HCY56" s="20"/>
      <c r="HCZ56" s="20"/>
      <c r="HDA56" s="20"/>
      <c r="HDB56" s="20"/>
      <c r="HDC56" s="20"/>
      <c r="HDD56" s="20"/>
      <c r="HDE56" s="20"/>
      <c r="HDF56" s="20"/>
      <c r="HDG56" s="20"/>
      <c r="HDH56" s="20"/>
      <c r="HDI56" s="20"/>
      <c r="HDJ56" s="20"/>
      <c r="HDK56" s="20"/>
      <c r="HDL56" s="20"/>
      <c r="HDM56" s="20"/>
      <c r="HDN56" s="20"/>
      <c r="HDO56" s="20"/>
      <c r="HDP56" s="20"/>
      <c r="HDQ56" s="20"/>
      <c r="HDR56" s="20"/>
      <c r="HDS56" s="20"/>
      <c r="HDT56" s="20"/>
      <c r="HDU56" s="20"/>
      <c r="HDV56" s="20"/>
      <c r="HDW56" s="20"/>
      <c r="HDX56" s="20"/>
      <c r="HDY56" s="20"/>
      <c r="HDZ56" s="20"/>
      <c r="HEA56" s="20"/>
      <c r="HEB56" s="20"/>
      <c r="HEC56" s="20"/>
      <c r="HED56" s="20"/>
      <c r="HEE56" s="20"/>
      <c r="HEF56" s="20"/>
      <c r="HEG56" s="20"/>
      <c r="HEH56" s="20"/>
      <c r="HEI56" s="20"/>
      <c r="HEJ56" s="20"/>
      <c r="HEK56" s="20"/>
      <c r="HEL56" s="20"/>
      <c r="HEM56" s="20"/>
      <c r="HEN56" s="20"/>
      <c r="HEO56" s="20"/>
      <c r="HEP56" s="20"/>
      <c r="HEQ56" s="20"/>
      <c r="HER56" s="20"/>
      <c r="HES56" s="20"/>
      <c r="HET56" s="20"/>
      <c r="HEU56" s="20"/>
      <c r="HEV56" s="20"/>
      <c r="HEW56" s="20"/>
      <c r="HEX56" s="20"/>
      <c r="HEY56" s="20"/>
      <c r="HEZ56" s="20"/>
      <c r="HFA56" s="20"/>
      <c r="HFB56" s="20"/>
      <c r="HFC56" s="20"/>
      <c r="HFD56" s="20"/>
      <c r="HFE56" s="20"/>
      <c r="HFF56" s="20"/>
      <c r="HFG56" s="20"/>
      <c r="HFH56" s="20"/>
      <c r="HFI56" s="20"/>
      <c r="HFJ56" s="20"/>
      <c r="HFK56" s="20"/>
      <c r="HFL56" s="20"/>
      <c r="HFM56" s="20"/>
      <c r="HFN56" s="20"/>
      <c r="HFO56" s="20"/>
      <c r="HFP56" s="20"/>
      <c r="HFQ56" s="20"/>
      <c r="HFR56" s="20"/>
      <c r="HFS56" s="20"/>
      <c r="HFT56" s="20"/>
      <c r="HFU56" s="20"/>
      <c r="HFV56" s="20"/>
      <c r="HFW56" s="20"/>
      <c r="HFX56" s="20"/>
      <c r="HFY56" s="20"/>
      <c r="HFZ56" s="20"/>
      <c r="HGA56" s="20"/>
      <c r="HGB56" s="20"/>
      <c r="HGC56" s="20"/>
      <c r="HGD56" s="20"/>
      <c r="HGE56" s="20"/>
      <c r="HGF56" s="20"/>
      <c r="HGG56" s="20"/>
      <c r="HGH56" s="20"/>
      <c r="HGI56" s="20"/>
      <c r="HGJ56" s="20"/>
      <c r="HGK56" s="20"/>
      <c r="HGL56" s="20"/>
      <c r="HGM56" s="20"/>
      <c r="HGN56" s="20"/>
      <c r="HGO56" s="20"/>
      <c r="HGP56" s="20"/>
      <c r="HGQ56" s="20"/>
      <c r="HGR56" s="20"/>
      <c r="HGS56" s="20"/>
      <c r="HGT56" s="20"/>
      <c r="HGU56" s="20"/>
      <c r="HGV56" s="20"/>
      <c r="HGW56" s="20"/>
      <c r="HGX56" s="20"/>
      <c r="HGY56" s="20"/>
      <c r="HGZ56" s="20"/>
      <c r="HHA56" s="20"/>
      <c r="HHB56" s="20"/>
      <c r="HHC56" s="20"/>
      <c r="HHD56" s="20"/>
      <c r="HHE56" s="20"/>
      <c r="HHF56" s="20"/>
      <c r="HHG56" s="20"/>
      <c r="HHH56" s="20"/>
      <c r="HHI56" s="20"/>
      <c r="HHJ56" s="20"/>
      <c r="HHK56" s="20"/>
      <c r="HHL56" s="20"/>
      <c r="HHM56" s="20"/>
      <c r="HHN56" s="20"/>
      <c r="HHO56" s="20"/>
      <c r="HHP56" s="20"/>
      <c r="HHQ56" s="20"/>
      <c r="HHR56" s="20"/>
      <c r="HHS56" s="20"/>
      <c r="HHT56" s="20"/>
      <c r="HHU56" s="20"/>
      <c r="HHV56" s="20"/>
      <c r="HHW56" s="20"/>
      <c r="HHX56" s="20"/>
      <c r="HHY56" s="20"/>
      <c r="HHZ56" s="20"/>
      <c r="HIA56" s="20"/>
      <c r="HIB56" s="20"/>
      <c r="HIC56" s="20"/>
      <c r="HID56" s="20"/>
      <c r="HIE56" s="20"/>
      <c r="HIF56" s="20"/>
      <c r="HIG56" s="20"/>
      <c r="HIH56" s="20"/>
      <c r="HII56" s="20"/>
      <c r="HIJ56" s="20"/>
      <c r="HIK56" s="20"/>
      <c r="HIL56" s="20"/>
      <c r="HIM56" s="20"/>
      <c r="HIN56" s="20"/>
      <c r="HIO56" s="20"/>
      <c r="HIP56" s="20"/>
      <c r="HIQ56" s="20"/>
      <c r="HIR56" s="20"/>
      <c r="HIS56" s="20"/>
      <c r="HIT56" s="20"/>
      <c r="HIU56" s="20"/>
      <c r="HIV56" s="20"/>
      <c r="HIW56" s="20"/>
      <c r="HIX56" s="20"/>
      <c r="HIY56" s="20"/>
      <c r="HIZ56" s="20"/>
      <c r="HJA56" s="20"/>
      <c r="HJB56" s="20"/>
      <c r="HJC56" s="20"/>
      <c r="HJD56" s="20"/>
      <c r="HJE56" s="20"/>
      <c r="HJF56" s="20"/>
      <c r="HJG56" s="20"/>
      <c r="HJH56" s="20"/>
      <c r="HJI56" s="20"/>
      <c r="HJJ56" s="20"/>
      <c r="HJK56" s="20"/>
      <c r="HJL56" s="20"/>
      <c r="HJM56" s="20"/>
      <c r="HJN56" s="20"/>
      <c r="HJO56" s="20"/>
      <c r="HJP56" s="20"/>
      <c r="HJQ56" s="20"/>
      <c r="HJR56" s="20"/>
      <c r="HJS56" s="20"/>
      <c r="HJT56" s="20"/>
      <c r="HJU56" s="20"/>
      <c r="HJV56" s="20"/>
      <c r="HJW56" s="20"/>
      <c r="HJX56" s="20"/>
      <c r="HJY56" s="20"/>
      <c r="HJZ56" s="20"/>
      <c r="HKA56" s="20"/>
      <c r="HKB56" s="20"/>
      <c r="HKC56" s="20"/>
      <c r="HKD56" s="20"/>
      <c r="HKE56" s="20"/>
      <c r="HKF56" s="20"/>
      <c r="HKG56" s="20"/>
      <c r="HKH56" s="20"/>
      <c r="HKI56" s="20"/>
      <c r="HKJ56" s="20"/>
      <c r="HKK56" s="20"/>
      <c r="HKL56" s="20"/>
      <c r="HKM56" s="20"/>
      <c r="HKN56" s="20"/>
      <c r="HKO56" s="20"/>
      <c r="HKP56" s="20"/>
      <c r="HKQ56" s="20"/>
      <c r="HKR56" s="20"/>
      <c r="HKS56" s="20"/>
      <c r="HKT56" s="20"/>
      <c r="HKU56" s="20"/>
      <c r="HKV56" s="20"/>
      <c r="HKW56" s="20"/>
      <c r="HKX56" s="20"/>
      <c r="HKY56" s="20"/>
      <c r="HKZ56" s="20"/>
      <c r="HLA56" s="20"/>
      <c r="HLB56" s="20"/>
      <c r="HLC56" s="20"/>
      <c r="HLD56" s="20"/>
      <c r="HLE56" s="20"/>
      <c r="HLF56" s="20"/>
      <c r="HLG56" s="20"/>
      <c r="HLH56" s="20"/>
      <c r="HLI56" s="20"/>
      <c r="HLJ56" s="20"/>
      <c r="HLK56" s="20"/>
      <c r="HLL56" s="20"/>
      <c r="HLM56" s="20"/>
      <c r="HLN56" s="20"/>
      <c r="HLO56" s="20"/>
      <c r="HLP56" s="20"/>
      <c r="HLQ56" s="20"/>
      <c r="HLR56" s="20"/>
      <c r="HLS56" s="20"/>
      <c r="HLT56" s="20"/>
      <c r="HLU56" s="20"/>
      <c r="HLV56" s="20"/>
      <c r="HLW56" s="20"/>
      <c r="HLX56" s="20"/>
      <c r="HLY56" s="20"/>
      <c r="HLZ56" s="20"/>
      <c r="HMA56" s="20"/>
      <c r="HMB56" s="20"/>
      <c r="HMC56" s="20"/>
      <c r="HMD56" s="20"/>
      <c r="HME56" s="20"/>
      <c r="HMF56" s="20"/>
      <c r="HMG56" s="20"/>
      <c r="HMH56" s="20"/>
      <c r="HMI56" s="20"/>
      <c r="HMJ56" s="20"/>
      <c r="HMK56" s="20"/>
      <c r="HML56" s="20"/>
      <c r="HMM56" s="20"/>
      <c r="HMN56" s="20"/>
      <c r="HMO56" s="20"/>
      <c r="HMP56" s="20"/>
      <c r="HMQ56" s="20"/>
      <c r="HMR56" s="20"/>
      <c r="HMS56" s="20"/>
      <c r="HMT56" s="20"/>
      <c r="HMU56" s="20"/>
      <c r="HMV56" s="20"/>
      <c r="HMW56" s="20"/>
      <c r="HMX56" s="20"/>
      <c r="HMY56" s="20"/>
      <c r="HMZ56" s="20"/>
      <c r="HNA56" s="20"/>
      <c r="HNB56" s="20"/>
      <c r="HNC56" s="20"/>
      <c r="HND56" s="20"/>
      <c r="HNE56" s="20"/>
      <c r="HNF56" s="20"/>
      <c r="HNG56" s="20"/>
      <c r="HNH56" s="20"/>
      <c r="HNI56" s="20"/>
      <c r="HNJ56" s="20"/>
      <c r="HNK56" s="20"/>
      <c r="HNL56" s="20"/>
      <c r="HNM56" s="20"/>
      <c r="HNN56" s="20"/>
      <c r="HNO56" s="20"/>
      <c r="HNP56" s="20"/>
      <c r="HNQ56" s="20"/>
      <c r="HNR56" s="20"/>
      <c r="HNS56" s="20"/>
      <c r="HNT56" s="20"/>
      <c r="HNU56" s="20"/>
      <c r="HNV56" s="20"/>
      <c r="HNW56" s="20"/>
      <c r="HNX56" s="20"/>
      <c r="HNY56" s="20"/>
      <c r="HNZ56" s="20"/>
      <c r="HOA56" s="20"/>
      <c r="HOB56" s="20"/>
      <c r="HOC56" s="20"/>
      <c r="HOD56" s="20"/>
      <c r="HOE56" s="20"/>
      <c r="HOF56" s="20"/>
      <c r="HOG56" s="20"/>
      <c r="HOH56" s="20"/>
      <c r="HOI56" s="20"/>
      <c r="HOJ56" s="20"/>
      <c r="HOK56" s="20"/>
      <c r="HOL56" s="20"/>
      <c r="HOM56" s="20"/>
      <c r="HON56" s="20"/>
      <c r="HOO56" s="20"/>
      <c r="HOP56" s="20"/>
      <c r="HOQ56" s="20"/>
      <c r="HOR56" s="20"/>
      <c r="HOS56" s="20"/>
      <c r="HOT56" s="20"/>
      <c r="HOU56" s="20"/>
      <c r="HOV56" s="20"/>
      <c r="HOW56" s="20"/>
      <c r="HOX56" s="20"/>
      <c r="HOY56" s="20"/>
      <c r="HOZ56" s="20"/>
      <c r="HPA56" s="20"/>
      <c r="HPB56" s="20"/>
      <c r="HPC56" s="20"/>
      <c r="HPD56" s="20"/>
      <c r="HPE56" s="20"/>
      <c r="HPF56" s="20"/>
      <c r="HPG56" s="20"/>
      <c r="HPH56" s="20"/>
      <c r="HPI56" s="20"/>
      <c r="HPJ56" s="20"/>
      <c r="HPK56" s="20"/>
      <c r="HPL56" s="20"/>
      <c r="HPM56" s="20"/>
      <c r="HPN56" s="20"/>
      <c r="HPO56" s="20"/>
      <c r="HPP56" s="20"/>
      <c r="HPQ56" s="20"/>
      <c r="HPR56" s="20"/>
      <c r="HPS56" s="20"/>
      <c r="HPT56" s="20"/>
      <c r="HPU56" s="20"/>
      <c r="HPV56" s="20"/>
      <c r="HPW56" s="20"/>
      <c r="HPX56" s="20"/>
      <c r="HPY56" s="20"/>
      <c r="HPZ56" s="20"/>
      <c r="HQA56" s="20"/>
      <c r="HQB56" s="20"/>
      <c r="HQC56" s="20"/>
      <c r="HQD56" s="20"/>
      <c r="HQE56" s="20"/>
      <c r="HQF56" s="20"/>
      <c r="HQG56" s="20"/>
      <c r="HQH56" s="20"/>
      <c r="HQI56" s="20"/>
      <c r="HQJ56" s="20"/>
      <c r="HQK56" s="20"/>
      <c r="HQL56" s="20"/>
      <c r="HQM56" s="20"/>
      <c r="HQN56" s="20"/>
      <c r="HQO56" s="20"/>
      <c r="HQP56" s="20"/>
      <c r="HQQ56" s="20"/>
      <c r="HQR56" s="20"/>
      <c r="HQS56" s="20"/>
      <c r="HQT56" s="20"/>
      <c r="HQU56" s="20"/>
      <c r="HQV56" s="20"/>
      <c r="HQW56" s="20"/>
      <c r="HQX56" s="20"/>
      <c r="HQY56" s="20"/>
      <c r="HQZ56" s="20"/>
      <c r="HRA56" s="20"/>
      <c r="HRB56" s="20"/>
      <c r="HRC56" s="20"/>
      <c r="HRD56" s="20"/>
      <c r="HRE56" s="20"/>
      <c r="HRF56" s="20"/>
      <c r="HRG56" s="20"/>
      <c r="HRH56" s="20"/>
      <c r="HRI56" s="20"/>
      <c r="HRJ56" s="20"/>
      <c r="HRK56" s="20"/>
      <c r="HRL56" s="20"/>
      <c r="HRM56" s="20"/>
      <c r="HRN56" s="20"/>
      <c r="HRO56" s="20"/>
      <c r="HRP56" s="20"/>
      <c r="HRQ56" s="20"/>
      <c r="HRR56" s="20"/>
      <c r="HRS56" s="20"/>
      <c r="HRT56" s="20"/>
      <c r="HRU56" s="20"/>
      <c r="HRV56" s="20"/>
      <c r="HRW56" s="20"/>
      <c r="HRX56" s="20"/>
      <c r="HRY56" s="20"/>
      <c r="HRZ56" s="20"/>
      <c r="HSA56" s="20"/>
      <c r="HSB56" s="20"/>
      <c r="HSC56" s="20"/>
      <c r="HSD56" s="20"/>
      <c r="HSE56" s="20"/>
      <c r="HSF56" s="20"/>
      <c r="HSG56" s="20"/>
      <c r="HSH56" s="20"/>
      <c r="HSI56" s="20"/>
      <c r="HSJ56" s="20"/>
      <c r="HSK56" s="20"/>
      <c r="HSL56" s="20"/>
      <c r="HSM56" s="20"/>
      <c r="HSN56" s="20"/>
      <c r="HSO56" s="20"/>
      <c r="HSP56" s="20"/>
      <c r="HSQ56" s="20"/>
      <c r="HSR56" s="20"/>
      <c r="HSS56" s="20"/>
      <c r="HST56" s="20"/>
      <c r="HSU56" s="20"/>
      <c r="HSV56" s="20"/>
      <c r="HSW56" s="20"/>
      <c r="HSX56" s="20"/>
      <c r="HSY56" s="20"/>
      <c r="HSZ56" s="20"/>
      <c r="HTA56" s="20"/>
      <c r="HTB56" s="20"/>
      <c r="HTC56" s="20"/>
      <c r="HTD56" s="20"/>
      <c r="HTE56" s="20"/>
      <c r="HTF56" s="20"/>
      <c r="HTG56" s="20"/>
      <c r="HTH56" s="20"/>
      <c r="HTI56" s="20"/>
      <c r="HTJ56" s="20"/>
      <c r="HTK56" s="20"/>
      <c r="HTL56" s="20"/>
      <c r="HTM56" s="20"/>
      <c r="HTN56" s="20"/>
      <c r="HTO56" s="20"/>
      <c r="HTP56" s="20"/>
      <c r="HTQ56" s="20"/>
      <c r="HTR56" s="20"/>
      <c r="HTS56" s="20"/>
      <c r="HTT56" s="20"/>
      <c r="HTU56" s="20"/>
      <c r="HTV56" s="20"/>
      <c r="HTW56" s="20"/>
      <c r="HTX56" s="20"/>
      <c r="HTY56" s="20"/>
      <c r="HTZ56" s="20"/>
      <c r="HUA56" s="20"/>
      <c r="HUB56" s="20"/>
      <c r="HUC56" s="20"/>
      <c r="HUD56" s="20"/>
      <c r="HUE56" s="20"/>
      <c r="HUF56" s="20"/>
      <c r="HUG56" s="20"/>
      <c r="HUH56" s="20"/>
      <c r="HUI56" s="20"/>
      <c r="HUJ56" s="20"/>
      <c r="HUK56" s="20"/>
      <c r="HUL56" s="20"/>
      <c r="HUM56" s="20"/>
      <c r="HUN56" s="20"/>
      <c r="HUO56" s="20"/>
      <c r="HUP56" s="20"/>
      <c r="HUQ56" s="20"/>
      <c r="HUR56" s="20"/>
      <c r="HUS56" s="20"/>
      <c r="HUT56" s="20"/>
      <c r="HUU56" s="20"/>
      <c r="HUV56" s="20"/>
      <c r="HUW56" s="20"/>
      <c r="HUX56" s="20"/>
      <c r="HUY56" s="20"/>
      <c r="HUZ56" s="20"/>
      <c r="HVA56" s="20"/>
      <c r="HVB56" s="20"/>
      <c r="HVC56" s="20"/>
      <c r="HVD56" s="20"/>
      <c r="HVE56" s="20"/>
      <c r="HVF56" s="20"/>
      <c r="HVG56" s="20"/>
      <c r="HVH56" s="20"/>
      <c r="HVI56" s="20"/>
      <c r="HVJ56" s="20"/>
      <c r="HVK56" s="20"/>
      <c r="HVL56" s="20"/>
      <c r="HVM56" s="20"/>
      <c r="HVN56" s="20"/>
      <c r="HVO56" s="20"/>
      <c r="HVP56" s="20"/>
      <c r="HVQ56" s="20"/>
      <c r="HVR56" s="20"/>
      <c r="HVS56" s="20"/>
      <c r="HVT56" s="20"/>
      <c r="HVU56" s="20"/>
      <c r="HVV56" s="20"/>
      <c r="HVW56" s="20"/>
      <c r="HVX56" s="20"/>
      <c r="HVY56" s="20"/>
      <c r="HVZ56" s="20"/>
      <c r="HWA56" s="20"/>
      <c r="HWB56" s="20"/>
      <c r="HWC56" s="20"/>
      <c r="HWD56" s="20"/>
      <c r="HWE56" s="20"/>
      <c r="HWF56" s="20"/>
      <c r="HWG56" s="20"/>
      <c r="HWH56" s="20"/>
      <c r="HWI56" s="20"/>
      <c r="HWJ56" s="20"/>
      <c r="HWK56" s="20"/>
      <c r="HWL56" s="20"/>
      <c r="HWM56" s="20"/>
      <c r="HWN56" s="20"/>
      <c r="HWO56" s="20"/>
      <c r="HWP56" s="20"/>
      <c r="HWQ56" s="20"/>
      <c r="HWR56" s="20"/>
      <c r="HWS56" s="20"/>
      <c r="HWT56" s="20"/>
      <c r="HWU56" s="20"/>
      <c r="HWV56" s="20"/>
      <c r="HWW56" s="20"/>
      <c r="HWX56" s="20"/>
      <c r="HWY56" s="20"/>
      <c r="HWZ56" s="20"/>
      <c r="HXA56" s="20"/>
      <c r="HXB56" s="20"/>
      <c r="HXC56" s="20"/>
      <c r="HXD56" s="20"/>
      <c r="HXE56" s="20"/>
      <c r="HXF56" s="20"/>
      <c r="HXG56" s="20"/>
      <c r="HXH56" s="20"/>
      <c r="HXI56" s="20"/>
      <c r="HXJ56" s="20"/>
      <c r="HXK56" s="20"/>
      <c r="HXL56" s="20"/>
      <c r="HXM56" s="20"/>
      <c r="HXN56" s="20"/>
      <c r="HXO56" s="20"/>
      <c r="HXP56" s="20"/>
      <c r="HXQ56" s="20"/>
      <c r="HXR56" s="20"/>
      <c r="HXS56" s="20"/>
      <c r="HXT56" s="20"/>
      <c r="HXU56" s="20"/>
      <c r="HXV56" s="20"/>
      <c r="HXW56" s="20"/>
      <c r="HXX56" s="20"/>
      <c r="HXY56" s="20"/>
      <c r="HXZ56" s="20"/>
      <c r="HYA56" s="20"/>
      <c r="HYB56" s="20"/>
      <c r="HYC56" s="20"/>
      <c r="HYD56" s="20"/>
      <c r="HYE56" s="20"/>
      <c r="HYF56" s="20"/>
      <c r="HYG56" s="20"/>
      <c r="HYH56" s="20"/>
      <c r="HYI56" s="20"/>
      <c r="HYJ56" s="20"/>
      <c r="HYK56" s="20"/>
      <c r="HYL56" s="20"/>
      <c r="HYM56" s="20"/>
      <c r="HYN56" s="20"/>
      <c r="HYO56" s="20"/>
      <c r="HYP56" s="20"/>
      <c r="HYQ56" s="20"/>
      <c r="HYR56" s="20"/>
      <c r="HYS56" s="20"/>
      <c r="HYT56" s="20"/>
      <c r="HYU56" s="20"/>
      <c r="HYV56" s="20"/>
      <c r="HYW56" s="20"/>
      <c r="HYX56" s="20"/>
      <c r="HYY56" s="20"/>
      <c r="HYZ56" s="20"/>
      <c r="HZA56" s="20"/>
      <c r="HZB56" s="20"/>
      <c r="HZC56" s="20"/>
      <c r="HZD56" s="20"/>
      <c r="HZE56" s="20"/>
      <c r="HZF56" s="20"/>
      <c r="HZG56" s="20"/>
      <c r="HZH56" s="20"/>
      <c r="HZI56" s="20"/>
      <c r="HZJ56" s="20"/>
      <c r="HZK56" s="20"/>
      <c r="HZL56" s="20"/>
      <c r="HZM56" s="20"/>
      <c r="HZN56" s="20"/>
      <c r="HZO56" s="20"/>
      <c r="HZP56" s="20"/>
      <c r="HZQ56" s="20"/>
      <c r="HZR56" s="20"/>
      <c r="HZS56" s="20"/>
      <c r="HZT56" s="20"/>
      <c r="HZU56" s="20"/>
      <c r="HZV56" s="20"/>
      <c r="HZW56" s="20"/>
      <c r="HZX56" s="20"/>
      <c r="HZY56" s="20"/>
      <c r="HZZ56" s="20"/>
      <c r="IAA56" s="20"/>
      <c r="IAB56" s="20"/>
      <c r="IAC56" s="20"/>
      <c r="IAD56" s="20"/>
      <c r="IAE56" s="20"/>
      <c r="IAF56" s="20"/>
      <c r="IAG56" s="20"/>
      <c r="IAH56" s="20"/>
      <c r="IAI56" s="20"/>
      <c r="IAJ56" s="20"/>
      <c r="IAK56" s="20"/>
      <c r="IAL56" s="20"/>
      <c r="IAM56" s="20"/>
      <c r="IAN56" s="20"/>
      <c r="IAO56" s="20"/>
      <c r="IAP56" s="20"/>
      <c r="IAQ56" s="20"/>
      <c r="IAR56" s="20"/>
      <c r="IAS56" s="20"/>
      <c r="IAT56" s="20"/>
      <c r="IAU56" s="20"/>
      <c r="IAV56" s="20"/>
      <c r="IAW56" s="20"/>
      <c r="IAX56" s="20"/>
      <c r="IAY56" s="20"/>
      <c r="IAZ56" s="20"/>
      <c r="IBA56" s="20"/>
      <c r="IBB56" s="20"/>
      <c r="IBC56" s="20"/>
      <c r="IBD56" s="20"/>
      <c r="IBE56" s="20"/>
      <c r="IBF56" s="20"/>
      <c r="IBG56" s="20"/>
      <c r="IBH56" s="20"/>
      <c r="IBI56" s="20"/>
      <c r="IBJ56" s="20"/>
      <c r="IBK56" s="20"/>
      <c r="IBL56" s="20"/>
      <c r="IBM56" s="20"/>
      <c r="IBN56" s="20"/>
      <c r="IBO56" s="20"/>
      <c r="IBP56" s="20"/>
      <c r="IBQ56" s="20"/>
      <c r="IBR56" s="20"/>
      <c r="IBS56" s="20"/>
      <c r="IBT56" s="20"/>
      <c r="IBU56" s="20"/>
      <c r="IBV56" s="20"/>
      <c r="IBW56" s="20"/>
      <c r="IBX56" s="20"/>
      <c r="IBY56" s="20"/>
      <c r="IBZ56" s="20"/>
      <c r="ICA56" s="20"/>
      <c r="ICB56" s="20"/>
      <c r="ICC56" s="20"/>
      <c r="ICD56" s="20"/>
      <c r="ICE56" s="20"/>
      <c r="ICF56" s="20"/>
      <c r="ICG56" s="20"/>
      <c r="ICH56" s="20"/>
      <c r="ICI56" s="20"/>
      <c r="ICJ56" s="20"/>
      <c r="ICK56" s="20"/>
      <c r="ICL56" s="20"/>
      <c r="ICM56" s="20"/>
      <c r="ICN56" s="20"/>
      <c r="ICO56" s="20"/>
      <c r="ICP56" s="20"/>
      <c r="ICQ56" s="20"/>
      <c r="ICR56" s="20"/>
      <c r="ICS56" s="20"/>
      <c r="ICT56" s="20"/>
      <c r="ICU56" s="20"/>
      <c r="ICV56" s="20"/>
      <c r="ICW56" s="20"/>
      <c r="ICX56" s="20"/>
      <c r="ICY56" s="20"/>
      <c r="ICZ56" s="20"/>
      <c r="IDA56" s="20"/>
      <c r="IDB56" s="20"/>
      <c r="IDC56" s="20"/>
      <c r="IDD56" s="20"/>
      <c r="IDE56" s="20"/>
      <c r="IDF56" s="20"/>
      <c r="IDG56" s="20"/>
      <c r="IDH56" s="20"/>
      <c r="IDI56" s="20"/>
      <c r="IDJ56" s="20"/>
      <c r="IDK56" s="20"/>
      <c r="IDL56" s="20"/>
      <c r="IDM56" s="20"/>
      <c r="IDN56" s="20"/>
      <c r="IDO56" s="20"/>
      <c r="IDP56" s="20"/>
      <c r="IDQ56" s="20"/>
      <c r="IDR56" s="20"/>
      <c r="IDS56" s="20"/>
      <c r="IDT56" s="20"/>
      <c r="IDU56" s="20"/>
      <c r="IDV56" s="20"/>
      <c r="IDW56" s="20"/>
      <c r="IDX56" s="20"/>
      <c r="IDY56" s="20"/>
      <c r="IDZ56" s="20"/>
      <c r="IEA56" s="20"/>
      <c r="IEB56" s="20"/>
      <c r="IEC56" s="20"/>
      <c r="IED56" s="20"/>
      <c r="IEE56" s="20"/>
      <c r="IEF56" s="20"/>
      <c r="IEG56" s="20"/>
      <c r="IEH56" s="20"/>
      <c r="IEI56" s="20"/>
      <c r="IEJ56" s="20"/>
      <c r="IEK56" s="20"/>
      <c r="IEL56" s="20"/>
      <c r="IEM56" s="20"/>
      <c r="IEN56" s="20"/>
      <c r="IEO56" s="20"/>
      <c r="IEP56" s="20"/>
      <c r="IEQ56" s="20"/>
      <c r="IER56" s="20"/>
      <c r="IES56" s="20"/>
      <c r="IET56" s="20"/>
      <c r="IEU56" s="20"/>
      <c r="IEV56" s="20"/>
      <c r="IEW56" s="20"/>
      <c r="IEX56" s="20"/>
      <c r="IEY56" s="20"/>
      <c r="IEZ56" s="20"/>
      <c r="IFA56" s="20"/>
      <c r="IFB56" s="20"/>
      <c r="IFC56" s="20"/>
      <c r="IFD56" s="20"/>
      <c r="IFE56" s="20"/>
      <c r="IFF56" s="20"/>
      <c r="IFG56" s="20"/>
      <c r="IFH56" s="20"/>
      <c r="IFI56" s="20"/>
      <c r="IFJ56" s="20"/>
      <c r="IFK56" s="20"/>
      <c r="IFL56" s="20"/>
      <c r="IFM56" s="20"/>
      <c r="IFN56" s="20"/>
      <c r="IFO56" s="20"/>
      <c r="IFP56" s="20"/>
      <c r="IFQ56" s="20"/>
      <c r="IFR56" s="20"/>
      <c r="IFS56" s="20"/>
      <c r="IFT56" s="20"/>
      <c r="IFU56" s="20"/>
      <c r="IFV56" s="20"/>
      <c r="IFW56" s="20"/>
      <c r="IFX56" s="20"/>
      <c r="IFY56" s="20"/>
      <c r="IFZ56" s="20"/>
      <c r="IGA56" s="20"/>
      <c r="IGB56" s="20"/>
      <c r="IGC56" s="20"/>
      <c r="IGD56" s="20"/>
      <c r="IGE56" s="20"/>
      <c r="IGF56" s="20"/>
      <c r="IGG56" s="20"/>
      <c r="IGH56" s="20"/>
      <c r="IGI56" s="20"/>
      <c r="IGJ56" s="20"/>
      <c r="IGK56" s="20"/>
      <c r="IGL56" s="20"/>
      <c r="IGM56" s="20"/>
      <c r="IGN56" s="20"/>
      <c r="IGO56" s="20"/>
      <c r="IGP56" s="20"/>
      <c r="IGQ56" s="20"/>
      <c r="IGR56" s="20"/>
      <c r="IGS56" s="20"/>
      <c r="IGT56" s="20"/>
      <c r="IGU56" s="20"/>
      <c r="IGV56" s="20"/>
      <c r="IGW56" s="20"/>
      <c r="IGX56" s="20"/>
      <c r="IGY56" s="20"/>
      <c r="IGZ56" s="20"/>
      <c r="IHA56" s="20"/>
      <c r="IHB56" s="20"/>
      <c r="IHC56" s="20"/>
      <c r="IHD56" s="20"/>
      <c r="IHE56" s="20"/>
      <c r="IHF56" s="20"/>
      <c r="IHG56" s="20"/>
      <c r="IHH56" s="20"/>
      <c r="IHI56" s="20"/>
      <c r="IHJ56" s="20"/>
      <c r="IHK56" s="20"/>
      <c r="IHL56" s="20"/>
      <c r="IHM56" s="20"/>
      <c r="IHN56" s="20"/>
      <c r="IHO56" s="20"/>
      <c r="IHP56" s="20"/>
      <c r="IHQ56" s="20"/>
      <c r="IHR56" s="20"/>
      <c r="IHS56" s="20"/>
      <c r="IHT56" s="20"/>
      <c r="IHU56" s="20"/>
      <c r="IHV56" s="20"/>
      <c r="IHW56" s="20"/>
      <c r="IHX56" s="20"/>
      <c r="IHY56" s="20"/>
      <c r="IHZ56" s="20"/>
      <c r="IIA56" s="20"/>
      <c r="IIB56" s="20"/>
      <c r="IIC56" s="20"/>
      <c r="IID56" s="20"/>
      <c r="IIE56" s="20"/>
      <c r="IIF56" s="20"/>
      <c r="IIG56" s="20"/>
      <c r="IIH56" s="20"/>
      <c r="III56" s="20"/>
      <c r="IIJ56" s="20"/>
      <c r="IIK56" s="20"/>
      <c r="IIL56" s="20"/>
      <c r="IIM56" s="20"/>
      <c r="IIN56" s="20"/>
      <c r="IIO56" s="20"/>
      <c r="IIP56" s="20"/>
      <c r="IIQ56" s="20"/>
      <c r="IIR56" s="20"/>
      <c r="IIS56" s="20"/>
      <c r="IIT56" s="20"/>
      <c r="IIU56" s="20"/>
      <c r="IIV56" s="20"/>
      <c r="IIW56" s="20"/>
      <c r="IIX56" s="20"/>
      <c r="IIY56" s="20"/>
      <c r="IIZ56" s="20"/>
      <c r="IJA56" s="20"/>
      <c r="IJB56" s="20"/>
      <c r="IJC56" s="20"/>
      <c r="IJD56" s="20"/>
      <c r="IJE56" s="20"/>
      <c r="IJF56" s="20"/>
      <c r="IJG56" s="20"/>
      <c r="IJH56" s="20"/>
      <c r="IJI56" s="20"/>
      <c r="IJJ56" s="20"/>
      <c r="IJK56" s="20"/>
      <c r="IJL56" s="20"/>
      <c r="IJM56" s="20"/>
      <c r="IJN56" s="20"/>
      <c r="IJO56" s="20"/>
      <c r="IJP56" s="20"/>
      <c r="IJQ56" s="20"/>
      <c r="IJR56" s="20"/>
      <c r="IJS56" s="20"/>
      <c r="IJT56" s="20"/>
      <c r="IJU56" s="20"/>
      <c r="IJV56" s="20"/>
      <c r="IJW56" s="20"/>
      <c r="IJX56" s="20"/>
      <c r="IJY56" s="20"/>
      <c r="IJZ56" s="20"/>
      <c r="IKA56" s="20"/>
      <c r="IKB56" s="20"/>
      <c r="IKC56" s="20"/>
      <c r="IKD56" s="20"/>
      <c r="IKE56" s="20"/>
      <c r="IKF56" s="20"/>
      <c r="IKG56" s="20"/>
      <c r="IKH56" s="20"/>
      <c r="IKI56" s="20"/>
      <c r="IKJ56" s="20"/>
      <c r="IKK56" s="20"/>
      <c r="IKL56" s="20"/>
      <c r="IKM56" s="20"/>
      <c r="IKN56" s="20"/>
      <c r="IKO56" s="20"/>
      <c r="IKP56" s="20"/>
      <c r="IKQ56" s="20"/>
      <c r="IKR56" s="20"/>
      <c r="IKS56" s="20"/>
      <c r="IKT56" s="20"/>
      <c r="IKU56" s="20"/>
      <c r="IKV56" s="20"/>
      <c r="IKW56" s="20"/>
      <c r="IKX56" s="20"/>
      <c r="IKY56" s="20"/>
      <c r="IKZ56" s="20"/>
      <c r="ILA56" s="20"/>
      <c r="ILB56" s="20"/>
      <c r="ILC56" s="20"/>
      <c r="ILD56" s="20"/>
      <c r="ILE56" s="20"/>
      <c r="ILF56" s="20"/>
      <c r="ILG56" s="20"/>
      <c r="ILH56" s="20"/>
      <c r="ILI56" s="20"/>
      <c r="ILJ56" s="20"/>
      <c r="ILK56" s="20"/>
      <c r="ILL56" s="20"/>
      <c r="ILM56" s="20"/>
      <c r="ILN56" s="20"/>
      <c r="ILO56" s="20"/>
      <c r="ILP56" s="20"/>
      <c r="ILQ56" s="20"/>
      <c r="ILR56" s="20"/>
      <c r="ILS56" s="20"/>
      <c r="ILT56" s="20"/>
      <c r="ILU56" s="20"/>
      <c r="ILV56" s="20"/>
      <c r="ILW56" s="20"/>
      <c r="ILX56" s="20"/>
      <c r="ILY56" s="20"/>
      <c r="ILZ56" s="20"/>
      <c r="IMA56" s="20"/>
      <c r="IMB56" s="20"/>
      <c r="IMC56" s="20"/>
      <c r="IMD56" s="20"/>
      <c r="IME56" s="20"/>
      <c r="IMF56" s="20"/>
      <c r="IMG56" s="20"/>
      <c r="IMH56" s="20"/>
      <c r="IMI56" s="20"/>
      <c r="IMJ56" s="20"/>
      <c r="IMK56" s="20"/>
      <c r="IML56" s="20"/>
      <c r="IMM56" s="20"/>
      <c r="IMN56" s="20"/>
      <c r="IMO56" s="20"/>
      <c r="IMP56" s="20"/>
      <c r="IMQ56" s="20"/>
      <c r="IMR56" s="20"/>
      <c r="IMS56" s="20"/>
      <c r="IMT56" s="20"/>
      <c r="IMU56" s="20"/>
      <c r="IMV56" s="20"/>
      <c r="IMW56" s="20"/>
      <c r="IMX56" s="20"/>
      <c r="IMY56" s="20"/>
      <c r="IMZ56" s="20"/>
      <c r="INA56" s="20"/>
      <c r="INB56" s="20"/>
      <c r="INC56" s="20"/>
      <c r="IND56" s="20"/>
      <c r="INE56" s="20"/>
      <c r="INF56" s="20"/>
      <c r="ING56" s="20"/>
      <c r="INH56" s="20"/>
      <c r="INI56" s="20"/>
      <c r="INJ56" s="20"/>
      <c r="INK56" s="20"/>
      <c r="INL56" s="20"/>
      <c r="INM56" s="20"/>
      <c r="INN56" s="20"/>
      <c r="INO56" s="20"/>
      <c r="INP56" s="20"/>
      <c r="INQ56" s="20"/>
      <c r="INR56" s="20"/>
      <c r="INS56" s="20"/>
      <c r="INT56" s="20"/>
      <c r="INU56" s="20"/>
      <c r="INV56" s="20"/>
      <c r="INW56" s="20"/>
      <c r="INX56" s="20"/>
      <c r="INY56" s="20"/>
      <c r="INZ56" s="20"/>
      <c r="IOA56" s="20"/>
      <c r="IOB56" s="20"/>
      <c r="IOC56" s="20"/>
      <c r="IOD56" s="20"/>
      <c r="IOE56" s="20"/>
      <c r="IOF56" s="20"/>
      <c r="IOG56" s="20"/>
      <c r="IOH56" s="20"/>
      <c r="IOI56" s="20"/>
      <c r="IOJ56" s="20"/>
      <c r="IOK56" s="20"/>
      <c r="IOL56" s="20"/>
      <c r="IOM56" s="20"/>
      <c r="ION56" s="20"/>
      <c r="IOO56" s="20"/>
      <c r="IOP56" s="20"/>
      <c r="IOQ56" s="20"/>
      <c r="IOR56" s="20"/>
      <c r="IOS56" s="20"/>
      <c r="IOT56" s="20"/>
      <c r="IOU56" s="20"/>
      <c r="IOV56" s="20"/>
      <c r="IOW56" s="20"/>
      <c r="IOX56" s="20"/>
      <c r="IOY56" s="20"/>
      <c r="IOZ56" s="20"/>
      <c r="IPA56" s="20"/>
      <c r="IPB56" s="20"/>
      <c r="IPC56" s="20"/>
      <c r="IPD56" s="20"/>
      <c r="IPE56" s="20"/>
      <c r="IPF56" s="20"/>
      <c r="IPG56" s="20"/>
      <c r="IPH56" s="20"/>
      <c r="IPI56" s="20"/>
      <c r="IPJ56" s="20"/>
      <c r="IPK56" s="20"/>
      <c r="IPL56" s="20"/>
      <c r="IPM56" s="20"/>
      <c r="IPN56" s="20"/>
      <c r="IPO56" s="20"/>
      <c r="IPP56" s="20"/>
      <c r="IPQ56" s="20"/>
      <c r="IPR56" s="20"/>
      <c r="IPS56" s="20"/>
      <c r="IPT56" s="20"/>
      <c r="IPU56" s="20"/>
      <c r="IPV56" s="20"/>
      <c r="IPW56" s="20"/>
      <c r="IPX56" s="20"/>
      <c r="IPY56" s="20"/>
      <c r="IPZ56" s="20"/>
      <c r="IQA56" s="20"/>
      <c r="IQB56" s="20"/>
      <c r="IQC56" s="20"/>
      <c r="IQD56" s="20"/>
      <c r="IQE56" s="20"/>
      <c r="IQF56" s="20"/>
      <c r="IQG56" s="20"/>
      <c r="IQH56" s="20"/>
      <c r="IQI56" s="20"/>
      <c r="IQJ56" s="20"/>
      <c r="IQK56" s="20"/>
      <c r="IQL56" s="20"/>
      <c r="IQM56" s="20"/>
      <c r="IQN56" s="20"/>
      <c r="IQO56" s="20"/>
      <c r="IQP56" s="20"/>
      <c r="IQQ56" s="20"/>
      <c r="IQR56" s="20"/>
      <c r="IQS56" s="20"/>
      <c r="IQT56" s="20"/>
      <c r="IQU56" s="20"/>
      <c r="IQV56" s="20"/>
      <c r="IQW56" s="20"/>
      <c r="IQX56" s="20"/>
      <c r="IQY56" s="20"/>
      <c r="IQZ56" s="20"/>
      <c r="IRA56" s="20"/>
      <c r="IRB56" s="20"/>
      <c r="IRC56" s="20"/>
      <c r="IRD56" s="20"/>
      <c r="IRE56" s="20"/>
      <c r="IRF56" s="20"/>
      <c r="IRG56" s="20"/>
      <c r="IRH56" s="20"/>
      <c r="IRI56" s="20"/>
      <c r="IRJ56" s="20"/>
      <c r="IRK56" s="20"/>
      <c r="IRL56" s="20"/>
      <c r="IRM56" s="20"/>
      <c r="IRN56" s="20"/>
      <c r="IRO56" s="20"/>
      <c r="IRP56" s="20"/>
      <c r="IRQ56" s="20"/>
      <c r="IRR56" s="20"/>
      <c r="IRS56" s="20"/>
      <c r="IRT56" s="20"/>
      <c r="IRU56" s="20"/>
      <c r="IRV56" s="20"/>
      <c r="IRW56" s="20"/>
      <c r="IRX56" s="20"/>
      <c r="IRY56" s="20"/>
      <c r="IRZ56" s="20"/>
      <c r="ISA56" s="20"/>
      <c r="ISB56" s="20"/>
      <c r="ISC56" s="20"/>
      <c r="ISD56" s="20"/>
      <c r="ISE56" s="20"/>
      <c r="ISF56" s="20"/>
      <c r="ISG56" s="20"/>
      <c r="ISH56" s="20"/>
      <c r="ISI56" s="20"/>
      <c r="ISJ56" s="20"/>
      <c r="ISK56" s="20"/>
      <c r="ISL56" s="20"/>
      <c r="ISM56" s="20"/>
      <c r="ISN56" s="20"/>
      <c r="ISO56" s="20"/>
      <c r="ISP56" s="20"/>
      <c r="ISQ56" s="20"/>
      <c r="ISR56" s="20"/>
      <c r="ISS56" s="20"/>
      <c r="IST56" s="20"/>
      <c r="ISU56" s="20"/>
      <c r="ISV56" s="20"/>
      <c r="ISW56" s="20"/>
      <c r="ISX56" s="20"/>
      <c r="ISY56" s="20"/>
      <c r="ISZ56" s="20"/>
      <c r="ITA56" s="20"/>
      <c r="ITB56" s="20"/>
      <c r="ITC56" s="20"/>
      <c r="ITD56" s="20"/>
      <c r="ITE56" s="20"/>
      <c r="ITF56" s="20"/>
      <c r="ITG56" s="20"/>
      <c r="ITH56" s="20"/>
      <c r="ITI56" s="20"/>
      <c r="ITJ56" s="20"/>
      <c r="ITK56" s="20"/>
      <c r="ITL56" s="20"/>
      <c r="ITM56" s="20"/>
      <c r="ITN56" s="20"/>
      <c r="ITO56" s="20"/>
      <c r="ITP56" s="20"/>
      <c r="ITQ56" s="20"/>
      <c r="ITR56" s="20"/>
      <c r="ITS56" s="20"/>
      <c r="ITT56" s="20"/>
      <c r="ITU56" s="20"/>
      <c r="ITV56" s="20"/>
      <c r="ITW56" s="20"/>
      <c r="ITX56" s="20"/>
      <c r="ITY56" s="20"/>
      <c r="ITZ56" s="20"/>
      <c r="IUA56" s="20"/>
      <c r="IUB56" s="20"/>
      <c r="IUC56" s="20"/>
      <c r="IUD56" s="20"/>
      <c r="IUE56" s="20"/>
      <c r="IUF56" s="20"/>
      <c r="IUG56" s="20"/>
      <c r="IUH56" s="20"/>
      <c r="IUI56" s="20"/>
      <c r="IUJ56" s="20"/>
      <c r="IUK56" s="20"/>
      <c r="IUL56" s="20"/>
      <c r="IUM56" s="20"/>
      <c r="IUN56" s="20"/>
      <c r="IUO56" s="20"/>
      <c r="IUP56" s="20"/>
      <c r="IUQ56" s="20"/>
      <c r="IUR56" s="20"/>
      <c r="IUS56" s="20"/>
      <c r="IUT56" s="20"/>
      <c r="IUU56" s="20"/>
      <c r="IUV56" s="20"/>
      <c r="IUW56" s="20"/>
      <c r="IUX56" s="20"/>
      <c r="IUY56" s="20"/>
      <c r="IUZ56" s="20"/>
      <c r="IVA56" s="20"/>
      <c r="IVB56" s="20"/>
      <c r="IVC56" s="20"/>
      <c r="IVD56" s="20"/>
      <c r="IVE56" s="20"/>
      <c r="IVF56" s="20"/>
      <c r="IVG56" s="20"/>
      <c r="IVH56" s="20"/>
      <c r="IVI56" s="20"/>
      <c r="IVJ56" s="20"/>
      <c r="IVK56" s="20"/>
      <c r="IVL56" s="20"/>
      <c r="IVM56" s="20"/>
      <c r="IVN56" s="20"/>
      <c r="IVO56" s="20"/>
      <c r="IVP56" s="20"/>
      <c r="IVQ56" s="20"/>
      <c r="IVR56" s="20"/>
      <c r="IVS56" s="20"/>
      <c r="IVT56" s="20"/>
      <c r="IVU56" s="20"/>
      <c r="IVV56" s="20"/>
      <c r="IVW56" s="20"/>
      <c r="IVX56" s="20"/>
      <c r="IVY56" s="20"/>
      <c r="IVZ56" s="20"/>
      <c r="IWA56" s="20"/>
      <c r="IWB56" s="20"/>
      <c r="IWC56" s="20"/>
      <c r="IWD56" s="20"/>
      <c r="IWE56" s="20"/>
      <c r="IWF56" s="20"/>
      <c r="IWG56" s="20"/>
      <c r="IWH56" s="20"/>
      <c r="IWI56" s="20"/>
      <c r="IWJ56" s="20"/>
      <c r="IWK56" s="20"/>
      <c r="IWL56" s="20"/>
      <c r="IWM56" s="20"/>
      <c r="IWN56" s="20"/>
      <c r="IWO56" s="20"/>
      <c r="IWP56" s="20"/>
      <c r="IWQ56" s="20"/>
      <c r="IWR56" s="20"/>
      <c r="IWS56" s="20"/>
      <c r="IWT56" s="20"/>
      <c r="IWU56" s="20"/>
      <c r="IWV56" s="20"/>
      <c r="IWW56" s="20"/>
      <c r="IWX56" s="20"/>
      <c r="IWY56" s="20"/>
      <c r="IWZ56" s="20"/>
      <c r="IXA56" s="20"/>
      <c r="IXB56" s="20"/>
      <c r="IXC56" s="20"/>
      <c r="IXD56" s="20"/>
      <c r="IXE56" s="20"/>
      <c r="IXF56" s="20"/>
      <c r="IXG56" s="20"/>
      <c r="IXH56" s="20"/>
      <c r="IXI56" s="20"/>
      <c r="IXJ56" s="20"/>
      <c r="IXK56" s="20"/>
      <c r="IXL56" s="20"/>
      <c r="IXM56" s="20"/>
      <c r="IXN56" s="20"/>
      <c r="IXO56" s="20"/>
      <c r="IXP56" s="20"/>
      <c r="IXQ56" s="20"/>
      <c r="IXR56" s="20"/>
      <c r="IXS56" s="20"/>
      <c r="IXT56" s="20"/>
      <c r="IXU56" s="20"/>
      <c r="IXV56" s="20"/>
      <c r="IXW56" s="20"/>
      <c r="IXX56" s="20"/>
      <c r="IXY56" s="20"/>
      <c r="IXZ56" s="20"/>
      <c r="IYA56" s="20"/>
      <c r="IYB56" s="20"/>
      <c r="IYC56" s="20"/>
      <c r="IYD56" s="20"/>
      <c r="IYE56" s="20"/>
      <c r="IYF56" s="20"/>
      <c r="IYG56" s="20"/>
      <c r="IYH56" s="20"/>
      <c r="IYI56" s="20"/>
      <c r="IYJ56" s="20"/>
      <c r="IYK56" s="20"/>
      <c r="IYL56" s="20"/>
      <c r="IYM56" s="20"/>
      <c r="IYN56" s="20"/>
      <c r="IYO56" s="20"/>
      <c r="IYP56" s="20"/>
      <c r="IYQ56" s="20"/>
      <c r="IYR56" s="20"/>
      <c r="IYS56" s="20"/>
      <c r="IYT56" s="20"/>
      <c r="IYU56" s="20"/>
      <c r="IYV56" s="20"/>
      <c r="IYW56" s="20"/>
      <c r="IYX56" s="20"/>
      <c r="IYY56" s="20"/>
      <c r="IYZ56" s="20"/>
      <c r="IZA56" s="20"/>
      <c r="IZB56" s="20"/>
      <c r="IZC56" s="20"/>
      <c r="IZD56" s="20"/>
      <c r="IZE56" s="20"/>
      <c r="IZF56" s="20"/>
      <c r="IZG56" s="20"/>
      <c r="IZH56" s="20"/>
      <c r="IZI56" s="20"/>
      <c r="IZJ56" s="20"/>
      <c r="IZK56" s="20"/>
      <c r="IZL56" s="20"/>
      <c r="IZM56" s="20"/>
      <c r="IZN56" s="20"/>
      <c r="IZO56" s="20"/>
      <c r="IZP56" s="20"/>
      <c r="IZQ56" s="20"/>
      <c r="IZR56" s="20"/>
      <c r="IZS56" s="20"/>
      <c r="IZT56" s="20"/>
      <c r="IZU56" s="20"/>
      <c r="IZV56" s="20"/>
      <c r="IZW56" s="20"/>
      <c r="IZX56" s="20"/>
      <c r="IZY56" s="20"/>
      <c r="IZZ56" s="20"/>
      <c r="JAA56" s="20"/>
      <c r="JAB56" s="20"/>
      <c r="JAC56" s="20"/>
      <c r="JAD56" s="20"/>
      <c r="JAE56" s="20"/>
      <c r="JAF56" s="20"/>
      <c r="JAG56" s="20"/>
      <c r="JAH56" s="20"/>
      <c r="JAI56" s="20"/>
      <c r="JAJ56" s="20"/>
      <c r="JAK56" s="20"/>
      <c r="JAL56" s="20"/>
      <c r="JAM56" s="20"/>
      <c r="JAN56" s="20"/>
      <c r="JAO56" s="20"/>
      <c r="JAP56" s="20"/>
      <c r="JAQ56" s="20"/>
      <c r="JAR56" s="20"/>
      <c r="JAS56" s="20"/>
      <c r="JAT56" s="20"/>
      <c r="JAU56" s="20"/>
      <c r="JAV56" s="20"/>
      <c r="JAW56" s="20"/>
      <c r="JAX56" s="20"/>
      <c r="JAY56" s="20"/>
      <c r="JAZ56" s="20"/>
      <c r="JBA56" s="20"/>
      <c r="JBB56" s="20"/>
      <c r="JBC56" s="20"/>
      <c r="JBD56" s="20"/>
      <c r="JBE56" s="20"/>
      <c r="JBF56" s="20"/>
      <c r="JBG56" s="20"/>
      <c r="JBH56" s="20"/>
      <c r="JBI56" s="20"/>
      <c r="JBJ56" s="20"/>
      <c r="JBK56" s="20"/>
      <c r="JBL56" s="20"/>
      <c r="JBM56" s="20"/>
      <c r="JBN56" s="20"/>
      <c r="JBO56" s="20"/>
      <c r="JBP56" s="20"/>
      <c r="JBQ56" s="20"/>
      <c r="JBR56" s="20"/>
      <c r="JBS56" s="20"/>
      <c r="JBT56" s="20"/>
      <c r="JBU56" s="20"/>
      <c r="JBV56" s="20"/>
      <c r="JBW56" s="20"/>
      <c r="JBX56" s="20"/>
      <c r="JBY56" s="20"/>
      <c r="JBZ56" s="20"/>
      <c r="JCA56" s="20"/>
      <c r="JCB56" s="20"/>
      <c r="JCC56" s="20"/>
      <c r="JCD56" s="20"/>
      <c r="JCE56" s="20"/>
      <c r="JCF56" s="20"/>
      <c r="JCG56" s="20"/>
      <c r="JCH56" s="20"/>
      <c r="JCI56" s="20"/>
      <c r="JCJ56" s="20"/>
      <c r="JCK56" s="20"/>
      <c r="JCL56" s="20"/>
      <c r="JCM56" s="20"/>
      <c r="JCN56" s="20"/>
      <c r="JCO56" s="20"/>
      <c r="JCP56" s="20"/>
      <c r="JCQ56" s="20"/>
      <c r="JCR56" s="20"/>
      <c r="JCS56" s="20"/>
      <c r="JCT56" s="20"/>
      <c r="JCU56" s="20"/>
      <c r="JCV56" s="20"/>
      <c r="JCW56" s="20"/>
      <c r="JCX56" s="20"/>
      <c r="JCY56" s="20"/>
      <c r="JCZ56" s="20"/>
      <c r="JDA56" s="20"/>
      <c r="JDB56" s="20"/>
      <c r="JDC56" s="20"/>
      <c r="JDD56" s="20"/>
      <c r="JDE56" s="20"/>
      <c r="JDF56" s="20"/>
      <c r="JDG56" s="20"/>
      <c r="JDH56" s="20"/>
      <c r="JDI56" s="20"/>
      <c r="JDJ56" s="20"/>
      <c r="JDK56" s="20"/>
      <c r="JDL56" s="20"/>
      <c r="JDM56" s="20"/>
      <c r="JDN56" s="20"/>
      <c r="JDO56" s="20"/>
      <c r="JDP56" s="20"/>
      <c r="JDQ56" s="20"/>
      <c r="JDR56" s="20"/>
      <c r="JDS56" s="20"/>
      <c r="JDT56" s="20"/>
      <c r="JDU56" s="20"/>
      <c r="JDV56" s="20"/>
      <c r="JDW56" s="20"/>
      <c r="JDX56" s="20"/>
      <c r="JDY56" s="20"/>
      <c r="JDZ56" s="20"/>
      <c r="JEA56" s="20"/>
      <c r="JEB56" s="20"/>
      <c r="JEC56" s="20"/>
      <c r="JED56" s="20"/>
      <c r="JEE56" s="20"/>
      <c r="JEF56" s="20"/>
      <c r="JEG56" s="20"/>
      <c r="JEH56" s="20"/>
      <c r="JEI56" s="20"/>
      <c r="JEJ56" s="20"/>
      <c r="JEK56" s="20"/>
      <c r="JEL56" s="20"/>
      <c r="JEM56" s="20"/>
      <c r="JEN56" s="20"/>
      <c r="JEO56" s="20"/>
      <c r="JEP56" s="20"/>
      <c r="JEQ56" s="20"/>
      <c r="JER56" s="20"/>
      <c r="JES56" s="20"/>
      <c r="JET56" s="20"/>
      <c r="JEU56" s="20"/>
      <c r="JEV56" s="20"/>
      <c r="JEW56" s="20"/>
      <c r="JEX56" s="20"/>
      <c r="JEY56" s="20"/>
      <c r="JEZ56" s="20"/>
      <c r="JFA56" s="20"/>
      <c r="JFB56" s="20"/>
      <c r="JFC56" s="20"/>
      <c r="JFD56" s="20"/>
      <c r="JFE56" s="20"/>
      <c r="JFF56" s="20"/>
      <c r="JFG56" s="20"/>
      <c r="JFH56" s="20"/>
      <c r="JFI56" s="20"/>
      <c r="JFJ56" s="20"/>
      <c r="JFK56" s="20"/>
      <c r="JFL56" s="20"/>
      <c r="JFM56" s="20"/>
      <c r="JFN56" s="20"/>
      <c r="JFO56" s="20"/>
      <c r="JFP56" s="20"/>
      <c r="JFQ56" s="20"/>
      <c r="JFR56" s="20"/>
      <c r="JFS56" s="20"/>
      <c r="JFT56" s="20"/>
      <c r="JFU56" s="20"/>
      <c r="JFV56" s="20"/>
      <c r="JFW56" s="20"/>
      <c r="JFX56" s="20"/>
      <c r="JFY56" s="20"/>
      <c r="JFZ56" s="20"/>
      <c r="JGA56" s="20"/>
      <c r="JGB56" s="20"/>
      <c r="JGC56" s="20"/>
      <c r="JGD56" s="20"/>
      <c r="JGE56" s="20"/>
      <c r="JGF56" s="20"/>
      <c r="JGG56" s="20"/>
      <c r="JGH56" s="20"/>
      <c r="JGI56" s="20"/>
      <c r="JGJ56" s="20"/>
      <c r="JGK56" s="20"/>
      <c r="JGL56" s="20"/>
      <c r="JGM56" s="20"/>
      <c r="JGN56" s="20"/>
      <c r="JGO56" s="20"/>
      <c r="JGP56" s="20"/>
      <c r="JGQ56" s="20"/>
      <c r="JGR56" s="20"/>
      <c r="JGS56" s="20"/>
      <c r="JGT56" s="20"/>
      <c r="JGU56" s="20"/>
      <c r="JGV56" s="20"/>
      <c r="JGW56" s="20"/>
      <c r="JGX56" s="20"/>
      <c r="JGY56" s="20"/>
      <c r="JGZ56" s="20"/>
      <c r="JHA56" s="20"/>
      <c r="JHB56" s="20"/>
      <c r="JHC56" s="20"/>
      <c r="JHD56" s="20"/>
      <c r="JHE56" s="20"/>
      <c r="JHF56" s="20"/>
      <c r="JHG56" s="20"/>
      <c r="JHH56" s="20"/>
      <c r="JHI56" s="20"/>
      <c r="JHJ56" s="20"/>
      <c r="JHK56" s="20"/>
      <c r="JHL56" s="20"/>
      <c r="JHM56" s="20"/>
      <c r="JHN56" s="20"/>
      <c r="JHO56" s="20"/>
      <c r="JHP56" s="20"/>
      <c r="JHQ56" s="20"/>
      <c r="JHR56" s="20"/>
      <c r="JHS56" s="20"/>
      <c r="JHT56" s="20"/>
      <c r="JHU56" s="20"/>
      <c r="JHV56" s="20"/>
      <c r="JHW56" s="20"/>
      <c r="JHX56" s="20"/>
      <c r="JHY56" s="20"/>
      <c r="JHZ56" s="20"/>
      <c r="JIA56" s="20"/>
      <c r="JIB56" s="20"/>
      <c r="JIC56" s="20"/>
      <c r="JID56" s="20"/>
      <c r="JIE56" s="20"/>
      <c r="JIF56" s="20"/>
      <c r="JIG56" s="20"/>
      <c r="JIH56" s="20"/>
      <c r="JII56" s="20"/>
      <c r="JIJ56" s="20"/>
      <c r="JIK56" s="20"/>
      <c r="JIL56" s="20"/>
      <c r="JIM56" s="20"/>
      <c r="JIN56" s="20"/>
      <c r="JIO56" s="20"/>
      <c r="JIP56" s="20"/>
      <c r="JIQ56" s="20"/>
      <c r="JIR56" s="20"/>
      <c r="JIS56" s="20"/>
      <c r="JIT56" s="20"/>
      <c r="JIU56" s="20"/>
      <c r="JIV56" s="20"/>
      <c r="JIW56" s="20"/>
      <c r="JIX56" s="20"/>
      <c r="JIY56" s="20"/>
      <c r="JIZ56" s="20"/>
      <c r="JJA56" s="20"/>
      <c r="JJB56" s="20"/>
      <c r="JJC56" s="20"/>
      <c r="JJD56" s="20"/>
      <c r="JJE56" s="20"/>
      <c r="JJF56" s="20"/>
      <c r="JJG56" s="20"/>
      <c r="JJH56" s="20"/>
      <c r="JJI56" s="20"/>
      <c r="JJJ56" s="20"/>
      <c r="JJK56" s="20"/>
      <c r="JJL56" s="20"/>
      <c r="JJM56" s="20"/>
      <c r="JJN56" s="20"/>
      <c r="JJO56" s="20"/>
      <c r="JJP56" s="20"/>
      <c r="JJQ56" s="20"/>
      <c r="JJR56" s="20"/>
      <c r="JJS56" s="20"/>
      <c r="JJT56" s="20"/>
      <c r="JJU56" s="20"/>
      <c r="JJV56" s="20"/>
      <c r="JJW56" s="20"/>
      <c r="JJX56" s="20"/>
      <c r="JJY56" s="20"/>
      <c r="JJZ56" s="20"/>
      <c r="JKA56" s="20"/>
      <c r="JKB56" s="20"/>
      <c r="JKC56" s="20"/>
      <c r="JKD56" s="20"/>
      <c r="JKE56" s="20"/>
      <c r="JKF56" s="20"/>
      <c r="JKG56" s="20"/>
      <c r="JKH56" s="20"/>
      <c r="JKI56" s="20"/>
      <c r="JKJ56" s="20"/>
      <c r="JKK56" s="20"/>
      <c r="JKL56" s="20"/>
      <c r="JKM56" s="20"/>
      <c r="JKN56" s="20"/>
      <c r="JKO56" s="20"/>
      <c r="JKP56" s="20"/>
      <c r="JKQ56" s="20"/>
      <c r="JKR56" s="20"/>
      <c r="JKS56" s="20"/>
      <c r="JKT56" s="20"/>
      <c r="JKU56" s="20"/>
      <c r="JKV56" s="20"/>
      <c r="JKW56" s="20"/>
      <c r="JKX56" s="20"/>
      <c r="JKY56" s="20"/>
      <c r="JKZ56" s="20"/>
      <c r="JLA56" s="20"/>
      <c r="JLB56" s="20"/>
      <c r="JLC56" s="20"/>
      <c r="JLD56" s="20"/>
      <c r="JLE56" s="20"/>
      <c r="JLF56" s="20"/>
      <c r="JLG56" s="20"/>
      <c r="JLH56" s="20"/>
      <c r="JLI56" s="20"/>
      <c r="JLJ56" s="20"/>
      <c r="JLK56" s="20"/>
      <c r="JLL56" s="20"/>
      <c r="JLM56" s="20"/>
      <c r="JLN56" s="20"/>
      <c r="JLO56" s="20"/>
      <c r="JLP56" s="20"/>
      <c r="JLQ56" s="20"/>
      <c r="JLR56" s="20"/>
      <c r="JLS56" s="20"/>
      <c r="JLT56" s="20"/>
      <c r="JLU56" s="20"/>
      <c r="JLV56" s="20"/>
      <c r="JLW56" s="20"/>
      <c r="JLX56" s="20"/>
      <c r="JLY56" s="20"/>
      <c r="JLZ56" s="20"/>
      <c r="JMA56" s="20"/>
      <c r="JMB56" s="20"/>
      <c r="JMC56" s="20"/>
      <c r="JMD56" s="20"/>
      <c r="JME56" s="20"/>
      <c r="JMF56" s="20"/>
      <c r="JMG56" s="20"/>
      <c r="JMH56" s="20"/>
      <c r="JMI56" s="20"/>
      <c r="JMJ56" s="20"/>
      <c r="JMK56" s="20"/>
      <c r="JML56" s="20"/>
      <c r="JMM56" s="20"/>
      <c r="JMN56" s="20"/>
      <c r="JMO56" s="20"/>
      <c r="JMP56" s="20"/>
      <c r="JMQ56" s="20"/>
      <c r="JMR56" s="20"/>
      <c r="JMS56" s="20"/>
      <c r="JMT56" s="20"/>
      <c r="JMU56" s="20"/>
      <c r="JMV56" s="20"/>
      <c r="JMW56" s="20"/>
      <c r="JMX56" s="20"/>
      <c r="JMY56" s="20"/>
      <c r="JMZ56" s="20"/>
      <c r="JNA56" s="20"/>
      <c r="JNB56" s="20"/>
      <c r="JNC56" s="20"/>
      <c r="JND56" s="20"/>
      <c r="JNE56" s="20"/>
      <c r="JNF56" s="20"/>
      <c r="JNG56" s="20"/>
      <c r="JNH56" s="20"/>
      <c r="JNI56" s="20"/>
      <c r="JNJ56" s="20"/>
      <c r="JNK56" s="20"/>
      <c r="JNL56" s="20"/>
      <c r="JNM56" s="20"/>
      <c r="JNN56" s="20"/>
      <c r="JNO56" s="20"/>
      <c r="JNP56" s="20"/>
      <c r="JNQ56" s="20"/>
      <c r="JNR56" s="20"/>
      <c r="JNS56" s="20"/>
      <c r="JNT56" s="20"/>
      <c r="JNU56" s="20"/>
      <c r="JNV56" s="20"/>
      <c r="JNW56" s="20"/>
      <c r="JNX56" s="20"/>
      <c r="JNY56" s="20"/>
      <c r="JNZ56" s="20"/>
      <c r="JOA56" s="20"/>
      <c r="JOB56" s="20"/>
      <c r="JOC56" s="20"/>
      <c r="JOD56" s="20"/>
      <c r="JOE56" s="20"/>
      <c r="JOF56" s="20"/>
      <c r="JOG56" s="20"/>
      <c r="JOH56" s="20"/>
      <c r="JOI56" s="20"/>
      <c r="JOJ56" s="20"/>
      <c r="JOK56" s="20"/>
      <c r="JOL56" s="20"/>
      <c r="JOM56" s="20"/>
      <c r="JON56" s="20"/>
      <c r="JOO56" s="20"/>
      <c r="JOP56" s="20"/>
      <c r="JOQ56" s="20"/>
      <c r="JOR56" s="20"/>
      <c r="JOS56" s="20"/>
      <c r="JOT56" s="20"/>
      <c r="JOU56" s="20"/>
      <c r="JOV56" s="20"/>
      <c r="JOW56" s="20"/>
      <c r="JOX56" s="20"/>
      <c r="JOY56" s="20"/>
      <c r="JOZ56" s="20"/>
      <c r="JPA56" s="20"/>
      <c r="JPB56" s="20"/>
      <c r="JPC56" s="20"/>
      <c r="JPD56" s="20"/>
      <c r="JPE56" s="20"/>
      <c r="JPF56" s="20"/>
      <c r="JPG56" s="20"/>
      <c r="JPH56" s="20"/>
      <c r="JPI56" s="20"/>
      <c r="JPJ56" s="20"/>
      <c r="JPK56" s="20"/>
      <c r="JPL56" s="20"/>
      <c r="JPM56" s="20"/>
      <c r="JPN56" s="20"/>
      <c r="JPO56" s="20"/>
      <c r="JPP56" s="20"/>
      <c r="JPQ56" s="20"/>
      <c r="JPR56" s="20"/>
      <c r="JPS56" s="20"/>
      <c r="JPT56" s="20"/>
      <c r="JPU56" s="20"/>
      <c r="JPV56" s="20"/>
      <c r="JPW56" s="20"/>
      <c r="JPX56" s="20"/>
      <c r="JPY56" s="20"/>
      <c r="JPZ56" s="20"/>
      <c r="JQA56" s="20"/>
      <c r="JQB56" s="20"/>
      <c r="JQC56" s="20"/>
      <c r="JQD56" s="20"/>
      <c r="JQE56" s="20"/>
      <c r="JQF56" s="20"/>
      <c r="JQG56" s="20"/>
      <c r="JQH56" s="20"/>
      <c r="JQI56" s="20"/>
      <c r="JQJ56" s="20"/>
      <c r="JQK56" s="20"/>
      <c r="JQL56" s="20"/>
      <c r="JQM56" s="20"/>
      <c r="JQN56" s="20"/>
      <c r="JQO56" s="20"/>
      <c r="JQP56" s="20"/>
      <c r="JQQ56" s="20"/>
      <c r="JQR56" s="20"/>
      <c r="JQS56" s="20"/>
      <c r="JQT56" s="20"/>
      <c r="JQU56" s="20"/>
      <c r="JQV56" s="20"/>
      <c r="JQW56" s="20"/>
      <c r="JQX56" s="20"/>
      <c r="JQY56" s="20"/>
      <c r="JQZ56" s="20"/>
      <c r="JRA56" s="20"/>
      <c r="JRB56" s="20"/>
      <c r="JRC56" s="20"/>
      <c r="JRD56" s="20"/>
      <c r="JRE56" s="20"/>
      <c r="JRF56" s="20"/>
      <c r="JRG56" s="20"/>
      <c r="JRH56" s="20"/>
      <c r="JRI56" s="20"/>
      <c r="JRJ56" s="20"/>
      <c r="JRK56" s="20"/>
      <c r="JRL56" s="20"/>
      <c r="JRM56" s="20"/>
      <c r="JRN56" s="20"/>
      <c r="JRO56" s="20"/>
      <c r="JRP56" s="20"/>
      <c r="JRQ56" s="20"/>
      <c r="JRR56" s="20"/>
      <c r="JRS56" s="20"/>
      <c r="JRT56" s="20"/>
      <c r="JRU56" s="20"/>
      <c r="JRV56" s="20"/>
      <c r="JRW56" s="20"/>
      <c r="JRX56" s="20"/>
      <c r="JRY56" s="20"/>
      <c r="JRZ56" s="20"/>
      <c r="JSA56" s="20"/>
      <c r="JSB56" s="20"/>
      <c r="JSC56" s="20"/>
      <c r="JSD56" s="20"/>
      <c r="JSE56" s="20"/>
      <c r="JSF56" s="20"/>
      <c r="JSG56" s="20"/>
      <c r="JSH56" s="20"/>
      <c r="JSI56" s="20"/>
      <c r="JSJ56" s="20"/>
      <c r="JSK56" s="20"/>
      <c r="JSL56" s="20"/>
      <c r="JSM56" s="20"/>
      <c r="JSN56" s="20"/>
      <c r="JSO56" s="20"/>
      <c r="JSP56" s="20"/>
      <c r="JSQ56" s="20"/>
      <c r="JSR56" s="20"/>
      <c r="JSS56" s="20"/>
      <c r="JST56" s="20"/>
      <c r="JSU56" s="20"/>
      <c r="JSV56" s="20"/>
      <c r="JSW56" s="20"/>
      <c r="JSX56" s="20"/>
      <c r="JSY56" s="20"/>
      <c r="JSZ56" s="20"/>
      <c r="JTA56" s="20"/>
      <c r="JTB56" s="20"/>
      <c r="JTC56" s="20"/>
      <c r="JTD56" s="20"/>
      <c r="JTE56" s="20"/>
      <c r="JTF56" s="20"/>
      <c r="JTG56" s="20"/>
      <c r="JTH56" s="20"/>
      <c r="JTI56" s="20"/>
      <c r="JTJ56" s="20"/>
      <c r="JTK56" s="20"/>
      <c r="JTL56" s="20"/>
      <c r="JTM56" s="20"/>
      <c r="JTN56" s="20"/>
      <c r="JTO56" s="20"/>
      <c r="JTP56" s="20"/>
      <c r="JTQ56" s="20"/>
      <c r="JTR56" s="20"/>
      <c r="JTS56" s="20"/>
      <c r="JTT56" s="20"/>
      <c r="JTU56" s="20"/>
      <c r="JTV56" s="20"/>
      <c r="JTW56" s="20"/>
      <c r="JTX56" s="20"/>
      <c r="JTY56" s="20"/>
      <c r="JTZ56" s="20"/>
      <c r="JUA56" s="20"/>
      <c r="JUB56" s="20"/>
      <c r="JUC56" s="20"/>
      <c r="JUD56" s="20"/>
      <c r="JUE56" s="20"/>
      <c r="JUF56" s="20"/>
      <c r="JUG56" s="20"/>
      <c r="JUH56" s="20"/>
      <c r="JUI56" s="20"/>
      <c r="JUJ56" s="20"/>
      <c r="JUK56" s="20"/>
      <c r="JUL56" s="20"/>
      <c r="JUM56" s="20"/>
      <c r="JUN56" s="20"/>
      <c r="JUO56" s="20"/>
      <c r="JUP56" s="20"/>
      <c r="JUQ56" s="20"/>
      <c r="JUR56" s="20"/>
      <c r="JUS56" s="20"/>
      <c r="JUT56" s="20"/>
      <c r="JUU56" s="20"/>
      <c r="JUV56" s="20"/>
      <c r="JUW56" s="20"/>
      <c r="JUX56" s="20"/>
      <c r="JUY56" s="20"/>
      <c r="JUZ56" s="20"/>
      <c r="JVA56" s="20"/>
      <c r="JVB56" s="20"/>
      <c r="JVC56" s="20"/>
      <c r="JVD56" s="20"/>
      <c r="JVE56" s="20"/>
      <c r="JVF56" s="20"/>
      <c r="JVG56" s="20"/>
      <c r="JVH56" s="20"/>
      <c r="JVI56" s="20"/>
      <c r="JVJ56" s="20"/>
      <c r="JVK56" s="20"/>
      <c r="JVL56" s="20"/>
      <c r="JVM56" s="20"/>
      <c r="JVN56" s="20"/>
      <c r="JVO56" s="20"/>
      <c r="JVP56" s="20"/>
      <c r="JVQ56" s="20"/>
      <c r="JVR56" s="20"/>
      <c r="JVS56" s="20"/>
      <c r="JVT56" s="20"/>
      <c r="JVU56" s="20"/>
      <c r="JVV56" s="20"/>
      <c r="JVW56" s="20"/>
      <c r="JVX56" s="20"/>
      <c r="JVY56" s="20"/>
      <c r="JVZ56" s="20"/>
      <c r="JWA56" s="20"/>
      <c r="JWB56" s="20"/>
      <c r="JWC56" s="20"/>
      <c r="JWD56" s="20"/>
      <c r="JWE56" s="20"/>
      <c r="JWF56" s="20"/>
      <c r="JWG56" s="20"/>
      <c r="JWH56" s="20"/>
      <c r="JWI56" s="20"/>
      <c r="JWJ56" s="20"/>
      <c r="JWK56" s="20"/>
      <c r="JWL56" s="20"/>
      <c r="JWM56" s="20"/>
      <c r="JWN56" s="20"/>
      <c r="JWO56" s="20"/>
      <c r="JWP56" s="20"/>
      <c r="JWQ56" s="20"/>
      <c r="JWR56" s="20"/>
      <c r="JWS56" s="20"/>
      <c r="JWT56" s="20"/>
      <c r="JWU56" s="20"/>
      <c r="JWV56" s="20"/>
      <c r="JWW56" s="20"/>
      <c r="JWX56" s="20"/>
      <c r="JWY56" s="20"/>
      <c r="JWZ56" s="20"/>
      <c r="JXA56" s="20"/>
      <c r="JXB56" s="20"/>
      <c r="JXC56" s="20"/>
      <c r="JXD56" s="20"/>
      <c r="JXE56" s="20"/>
      <c r="JXF56" s="20"/>
      <c r="JXG56" s="20"/>
      <c r="JXH56" s="20"/>
      <c r="JXI56" s="20"/>
      <c r="JXJ56" s="20"/>
      <c r="JXK56" s="20"/>
      <c r="JXL56" s="20"/>
      <c r="JXM56" s="20"/>
      <c r="JXN56" s="20"/>
      <c r="JXO56" s="20"/>
      <c r="JXP56" s="20"/>
      <c r="JXQ56" s="20"/>
      <c r="JXR56" s="20"/>
      <c r="JXS56" s="20"/>
      <c r="JXT56" s="20"/>
      <c r="JXU56" s="20"/>
      <c r="JXV56" s="20"/>
      <c r="JXW56" s="20"/>
      <c r="JXX56" s="20"/>
      <c r="JXY56" s="20"/>
      <c r="JXZ56" s="20"/>
      <c r="JYA56" s="20"/>
      <c r="JYB56" s="20"/>
      <c r="JYC56" s="20"/>
      <c r="JYD56" s="20"/>
      <c r="JYE56" s="20"/>
      <c r="JYF56" s="20"/>
      <c r="JYG56" s="20"/>
      <c r="JYH56" s="20"/>
      <c r="JYI56" s="20"/>
      <c r="JYJ56" s="20"/>
      <c r="JYK56" s="20"/>
      <c r="JYL56" s="20"/>
      <c r="JYM56" s="20"/>
      <c r="JYN56" s="20"/>
      <c r="JYO56" s="20"/>
      <c r="JYP56" s="20"/>
      <c r="JYQ56" s="20"/>
      <c r="JYR56" s="20"/>
      <c r="JYS56" s="20"/>
      <c r="JYT56" s="20"/>
      <c r="JYU56" s="20"/>
      <c r="JYV56" s="20"/>
      <c r="JYW56" s="20"/>
      <c r="JYX56" s="20"/>
      <c r="JYY56" s="20"/>
      <c r="JYZ56" s="20"/>
      <c r="JZA56" s="20"/>
      <c r="JZB56" s="20"/>
      <c r="JZC56" s="20"/>
      <c r="JZD56" s="20"/>
      <c r="JZE56" s="20"/>
      <c r="JZF56" s="20"/>
      <c r="JZG56" s="20"/>
      <c r="JZH56" s="20"/>
      <c r="JZI56" s="20"/>
      <c r="JZJ56" s="20"/>
      <c r="JZK56" s="20"/>
      <c r="JZL56" s="20"/>
      <c r="JZM56" s="20"/>
      <c r="JZN56" s="20"/>
      <c r="JZO56" s="20"/>
      <c r="JZP56" s="20"/>
      <c r="JZQ56" s="20"/>
      <c r="JZR56" s="20"/>
      <c r="JZS56" s="20"/>
      <c r="JZT56" s="20"/>
      <c r="JZU56" s="20"/>
      <c r="JZV56" s="20"/>
      <c r="JZW56" s="20"/>
      <c r="JZX56" s="20"/>
      <c r="JZY56" s="20"/>
      <c r="JZZ56" s="20"/>
      <c r="KAA56" s="20"/>
      <c r="KAB56" s="20"/>
      <c r="KAC56" s="20"/>
      <c r="KAD56" s="20"/>
      <c r="KAE56" s="20"/>
      <c r="KAF56" s="20"/>
      <c r="KAG56" s="20"/>
      <c r="KAH56" s="20"/>
      <c r="KAI56" s="20"/>
      <c r="KAJ56" s="20"/>
      <c r="KAK56" s="20"/>
      <c r="KAL56" s="20"/>
      <c r="KAM56" s="20"/>
      <c r="KAN56" s="20"/>
      <c r="KAO56" s="20"/>
      <c r="KAP56" s="20"/>
      <c r="KAQ56" s="20"/>
      <c r="KAR56" s="20"/>
      <c r="KAS56" s="20"/>
      <c r="KAT56" s="20"/>
      <c r="KAU56" s="20"/>
      <c r="KAV56" s="20"/>
      <c r="KAW56" s="20"/>
      <c r="KAX56" s="20"/>
      <c r="KAY56" s="20"/>
      <c r="KAZ56" s="20"/>
      <c r="KBA56" s="20"/>
      <c r="KBB56" s="20"/>
      <c r="KBC56" s="20"/>
      <c r="KBD56" s="20"/>
      <c r="KBE56" s="20"/>
      <c r="KBF56" s="20"/>
      <c r="KBG56" s="20"/>
      <c r="KBH56" s="20"/>
      <c r="KBI56" s="20"/>
      <c r="KBJ56" s="20"/>
      <c r="KBK56" s="20"/>
      <c r="KBL56" s="20"/>
      <c r="KBM56" s="20"/>
      <c r="KBN56" s="20"/>
      <c r="KBO56" s="20"/>
      <c r="KBP56" s="20"/>
      <c r="KBQ56" s="20"/>
      <c r="KBR56" s="20"/>
      <c r="KBS56" s="20"/>
      <c r="KBT56" s="20"/>
      <c r="KBU56" s="20"/>
      <c r="KBV56" s="20"/>
      <c r="KBW56" s="20"/>
      <c r="KBX56" s="20"/>
      <c r="KBY56" s="20"/>
      <c r="KBZ56" s="20"/>
      <c r="KCA56" s="20"/>
      <c r="KCB56" s="20"/>
      <c r="KCC56" s="20"/>
      <c r="KCD56" s="20"/>
      <c r="KCE56" s="20"/>
      <c r="KCF56" s="20"/>
      <c r="KCG56" s="20"/>
      <c r="KCH56" s="20"/>
      <c r="KCI56" s="20"/>
      <c r="KCJ56" s="20"/>
      <c r="KCK56" s="20"/>
      <c r="KCL56" s="20"/>
      <c r="KCM56" s="20"/>
      <c r="KCN56" s="20"/>
      <c r="KCO56" s="20"/>
      <c r="KCP56" s="20"/>
      <c r="KCQ56" s="20"/>
      <c r="KCR56" s="20"/>
      <c r="KCS56" s="20"/>
      <c r="KCT56" s="20"/>
      <c r="KCU56" s="20"/>
      <c r="KCV56" s="20"/>
      <c r="KCW56" s="20"/>
      <c r="KCX56" s="20"/>
      <c r="KCY56" s="20"/>
      <c r="KCZ56" s="20"/>
      <c r="KDA56" s="20"/>
      <c r="KDB56" s="20"/>
      <c r="KDC56" s="20"/>
      <c r="KDD56" s="20"/>
      <c r="KDE56" s="20"/>
      <c r="KDF56" s="20"/>
      <c r="KDG56" s="20"/>
      <c r="KDH56" s="20"/>
      <c r="KDI56" s="20"/>
      <c r="KDJ56" s="20"/>
      <c r="KDK56" s="20"/>
      <c r="KDL56" s="20"/>
      <c r="KDM56" s="20"/>
      <c r="KDN56" s="20"/>
      <c r="KDO56" s="20"/>
      <c r="KDP56" s="20"/>
      <c r="KDQ56" s="20"/>
      <c r="KDR56" s="20"/>
      <c r="KDS56" s="20"/>
      <c r="KDT56" s="20"/>
      <c r="KDU56" s="20"/>
      <c r="KDV56" s="20"/>
      <c r="KDW56" s="20"/>
      <c r="KDX56" s="20"/>
      <c r="KDY56" s="20"/>
      <c r="KDZ56" s="20"/>
      <c r="KEA56" s="20"/>
      <c r="KEB56" s="20"/>
      <c r="KEC56" s="20"/>
      <c r="KED56" s="20"/>
      <c r="KEE56" s="20"/>
      <c r="KEF56" s="20"/>
      <c r="KEG56" s="20"/>
      <c r="KEH56" s="20"/>
      <c r="KEI56" s="20"/>
      <c r="KEJ56" s="20"/>
      <c r="KEK56" s="20"/>
      <c r="KEL56" s="20"/>
      <c r="KEM56" s="20"/>
      <c r="KEN56" s="20"/>
      <c r="KEO56" s="20"/>
      <c r="KEP56" s="20"/>
      <c r="KEQ56" s="20"/>
      <c r="KER56" s="20"/>
      <c r="KES56" s="20"/>
      <c r="KET56" s="20"/>
      <c r="KEU56" s="20"/>
      <c r="KEV56" s="20"/>
      <c r="KEW56" s="20"/>
      <c r="KEX56" s="20"/>
      <c r="KEY56" s="20"/>
      <c r="KEZ56" s="20"/>
      <c r="KFA56" s="20"/>
      <c r="KFB56" s="20"/>
      <c r="KFC56" s="20"/>
      <c r="KFD56" s="20"/>
      <c r="KFE56" s="20"/>
      <c r="KFF56" s="20"/>
      <c r="KFG56" s="20"/>
      <c r="KFH56" s="20"/>
      <c r="KFI56" s="20"/>
      <c r="KFJ56" s="20"/>
      <c r="KFK56" s="20"/>
      <c r="KFL56" s="20"/>
      <c r="KFM56" s="20"/>
      <c r="KFN56" s="20"/>
      <c r="KFO56" s="20"/>
      <c r="KFP56" s="20"/>
      <c r="KFQ56" s="20"/>
      <c r="KFR56" s="20"/>
      <c r="KFS56" s="20"/>
      <c r="KFT56" s="20"/>
      <c r="KFU56" s="20"/>
      <c r="KFV56" s="20"/>
      <c r="KFW56" s="20"/>
      <c r="KFX56" s="20"/>
      <c r="KFY56" s="20"/>
      <c r="KFZ56" s="20"/>
      <c r="KGA56" s="20"/>
      <c r="KGB56" s="20"/>
      <c r="KGC56" s="20"/>
      <c r="KGD56" s="20"/>
      <c r="KGE56" s="20"/>
      <c r="KGF56" s="20"/>
      <c r="KGG56" s="20"/>
      <c r="KGH56" s="20"/>
      <c r="KGI56" s="20"/>
      <c r="KGJ56" s="20"/>
      <c r="KGK56" s="20"/>
      <c r="KGL56" s="20"/>
      <c r="KGM56" s="20"/>
      <c r="KGN56" s="20"/>
      <c r="KGO56" s="20"/>
      <c r="KGP56" s="20"/>
      <c r="KGQ56" s="20"/>
      <c r="KGR56" s="20"/>
      <c r="KGS56" s="20"/>
      <c r="KGT56" s="20"/>
      <c r="KGU56" s="20"/>
      <c r="KGV56" s="20"/>
      <c r="KGW56" s="20"/>
      <c r="KGX56" s="20"/>
      <c r="KGY56" s="20"/>
      <c r="KGZ56" s="20"/>
      <c r="KHA56" s="20"/>
      <c r="KHB56" s="20"/>
      <c r="KHC56" s="20"/>
      <c r="KHD56" s="20"/>
      <c r="KHE56" s="20"/>
      <c r="KHF56" s="20"/>
      <c r="KHG56" s="20"/>
      <c r="KHH56" s="20"/>
      <c r="KHI56" s="20"/>
      <c r="KHJ56" s="20"/>
      <c r="KHK56" s="20"/>
      <c r="KHL56" s="20"/>
      <c r="KHM56" s="20"/>
      <c r="KHN56" s="20"/>
      <c r="KHO56" s="20"/>
      <c r="KHP56" s="20"/>
      <c r="KHQ56" s="20"/>
      <c r="KHR56" s="20"/>
      <c r="KHS56" s="20"/>
      <c r="KHT56" s="20"/>
      <c r="KHU56" s="20"/>
      <c r="KHV56" s="20"/>
      <c r="KHW56" s="20"/>
      <c r="KHX56" s="20"/>
      <c r="KHY56" s="20"/>
      <c r="KHZ56" s="20"/>
      <c r="KIA56" s="20"/>
      <c r="KIB56" s="20"/>
      <c r="KIC56" s="20"/>
      <c r="KID56" s="20"/>
      <c r="KIE56" s="20"/>
      <c r="KIF56" s="20"/>
      <c r="KIG56" s="20"/>
      <c r="KIH56" s="20"/>
      <c r="KII56" s="20"/>
      <c r="KIJ56" s="20"/>
      <c r="KIK56" s="20"/>
      <c r="KIL56" s="20"/>
      <c r="KIM56" s="20"/>
      <c r="KIN56" s="20"/>
      <c r="KIO56" s="20"/>
      <c r="KIP56" s="20"/>
      <c r="KIQ56" s="20"/>
      <c r="KIR56" s="20"/>
      <c r="KIS56" s="20"/>
      <c r="KIT56" s="20"/>
      <c r="KIU56" s="20"/>
      <c r="KIV56" s="20"/>
      <c r="KIW56" s="20"/>
      <c r="KIX56" s="20"/>
      <c r="KIY56" s="20"/>
      <c r="KIZ56" s="20"/>
      <c r="KJA56" s="20"/>
      <c r="KJB56" s="20"/>
      <c r="KJC56" s="20"/>
      <c r="KJD56" s="20"/>
      <c r="KJE56" s="20"/>
      <c r="KJF56" s="20"/>
      <c r="KJG56" s="20"/>
      <c r="KJH56" s="20"/>
      <c r="KJI56" s="20"/>
      <c r="KJJ56" s="20"/>
      <c r="KJK56" s="20"/>
      <c r="KJL56" s="20"/>
      <c r="KJM56" s="20"/>
      <c r="KJN56" s="20"/>
      <c r="KJO56" s="20"/>
      <c r="KJP56" s="20"/>
      <c r="KJQ56" s="20"/>
      <c r="KJR56" s="20"/>
      <c r="KJS56" s="20"/>
      <c r="KJT56" s="20"/>
      <c r="KJU56" s="20"/>
      <c r="KJV56" s="20"/>
      <c r="KJW56" s="20"/>
      <c r="KJX56" s="20"/>
      <c r="KJY56" s="20"/>
      <c r="KJZ56" s="20"/>
      <c r="KKA56" s="20"/>
      <c r="KKB56" s="20"/>
      <c r="KKC56" s="20"/>
      <c r="KKD56" s="20"/>
      <c r="KKE56" s="20"/>
      <c r="KKF56" s="20"/>
      <c r="KKG56" s="20"/>
      <c r="KKH56" s="20"/>
      <c r="KKI56" s="20"/>
      <c r="KKJ56" s="20"/>
      <c r="KKK56" s="20"/>
      <c r="KKL56" s="20"/>
      <c r="KKM56" s="20"/>
      <c r="KKN56" s="20"/>
      <c r="KKO56" s="20"/>
      <c r="KKP56" s="20"/>
      <c r="KKQ56" s="20"/>
      <c r="KKR56" s="20"/>
      <c r="KKS56" s="20"/>
      <c r="KKT56" s="20"/>
      <c r="KKU56" s="20"/>
      <c r="KKV56" s="20"/>
      <c r="KKW56" s="20"/>
      <c r="KKX56" s="20"/>
      <c r="KKY56" s="20"/>
      <c r="KKZ56" s="20"/>
      <c r="KLA56" s="20"/>
      <c r="KLB56" s="20"/>
      <c r="KLC56" s="20"/>
      <c r="KLD56" s="20"/>
      <c r="KLE56" s="20"/>
      <c r="KLF56" s="20"/>
      <c r="KLG56" s="20"/>
      <c r="KLH56" s="20"/>
      <c r="KLI56" s="20"/>
      <c r="KLJ56" s="20"/>
      <c r="KLK56" s="20"/>
      <c r="KLL56" s="20"/>
      <c r="KLM56" s="20"/>
      <c r="KLN56" s="20"/>
      <c r="KLO56" s="20"/>
      <c r="KLP56" s="20"/>
      <c r="KLQ56" s="20"/>
      <c r="KLR56" s="20"/>
      <c r="KLS56" s="20"/>
      <c r="KLT56" s="20"/>
      <c r="KLU56" s="20"/>
      <c r="KLV56" s="20"/>
      <c r="KLW56" s="20"/>
      <c r="KLX56" s="20"/>
      <c r="KLY56" s="20"/>
      <c r="KLZ56" s="20"/>
      <c r="KMA56" s="20"/>
      <c r="KMB56" s="20"/>
      <c r="KMC56" s="20"/>
      <c r="KMD56" s="20"/>
      <c r="KME56" s="20"/>
      <c r="KMF56" s="20"/>
      <c r="KMG56" s="20"/>
      <c r="KMH56" s="20"/>
      <c r="KMI56" s="20"/>
      <c r="KMJ56" s="20"/>
      <c r="KMK56" s="20"/>
      <c r="KML56" s="20"/>
      <c r="KMM56" s="20"/>
      <c r="KMN56" s="20"/>
      <c r="KMO56" s="20"/>
      <c r="KMP56" s="20"/>
      <c r="KMQ56" s="20"/>
      <c r="KMR56" s="20"/>
      <c r="KMS56" s="20"/>
      <c r="KMT56" s="20"/>
      <c r="KMU56" s="20"/>
      <c r="KMV56" s="20"/>
      <c r="KMW56" s="20"/>
      <c r="KMX56" s="20"/>
      <c r="KMY56" s="20"/>
      <c r="KMZ56" s="20"/>
      <c r="KNA56" s="20"/>
      <c r="KNB56" s="20"/>
      <c r="KNC56" s="20"/>
      <c r="KND56" s="20"/>
      <c r="KNE56" s="20"/>
      <c r="KNF56" s="20"/>
      <c r="KNG56" s="20"/>
      <c r="KNH56" s="20"/>
      <c r="KNI56" s="20"/>
      <c r="KNJ56" s="20"/>
      <c r="KNK56" s="20"/>
      <c r="KNL56" s="20"/>
      <c r="KNM56" s="20"/>
      <c r="KNN56" s="20"/>
      <c r="KNO56" s="20"/>
      <c r="KNP56" s="20"/>
      <c r="KNQ56" s="20"/>
      <c r="KNR56" s="20"/>
      <c r="KNS56" s="20"/>
      <c r="KNT56" s="20"/>
      <c r="KNU56" s="20"/>
      <c r="KNV56" s="20"/>
      <c r="KNW56" s="20"/>
      <c r="KNX56" s="20"/>
      <c r="KNY56" s="20"/>
      <c r="KNZ56" s="20"/>
      <c r="KOA56" s="20"/>
      <c r="KOB56" s="20"/>
      <c r="KOC56" s="20"/>
      <c r="KOD56" s="20"/>
      <c r="KOE56" s="20"/>
      <c r="KOF56" s="20"/>
      <c r="KOG56" s="20"/>
      <c r="KOH56" s="20"/>
      <c r="KOI56" s="20"/>
      <c r="KOJ56" s="20"/>
      <c r="KOK56" s="20"/>
      <c r="KOL56" s="20"/>
      <c r="KOM56" s="20"/>
      <c r="KON56" s="20"/>
      <c r="KOO56" s="20"/>
      <c r="KOP56" s="20"/>
      <c r="KOQ56" s="20"/>
      <c r="KOR56" s="20"/>
      <c r="KOS56" s="20"/>
      <c r="KOT56" s="20"/>
      <c r="KOU56" s="20"/>
      <c r="KOV56" s="20"/>
      <c r="KOW56" s="20"/>
      <c r="KOX56" s="20"/>
      <c r="KOY56" s="20"/>
      <c r="KOZ56" s="20"/>
      <c r="KPA56" s="20"/>
      <c r="KPB56" s="20"/>
      <c r="KPC56" s="20"/>
      <c r="KPD56" s="20"/>
      <c r="KPE56" s="20"/>
      <c r="KPF56" s="20"/>
      <c r="KPG56" s="20"/>
      <c r="KPH56" s="20"/>
      <c r="KPI56" s="20"/>
      <c r="KPJ56" s="20"/>
      <c r="KPK56" s="20"/>
      <c r="KPL56" s="20"/>
      <c r="KPM56" s="20"/>
      <c r="KPN56" s="20"/>
      <c r="KPO56" s="20"/>
      <c r="KPP56" s="20"/>
      <c r="KPQ56" s="20"/>
      <c r="KPR56" s="20"/>
      <c r="KPS56" s="20"/>
      <c r="KPT56" s="20"/>
      <c r="KPU56" s="20"/>
      <c r="KPV56" s="20"/>
      <c r="KPW56" s="20"/>
      <c r="KPX56" s="20"/>
      <c r="KPY56" s="20"/>
      <c r="KPZ56" s="20"/>
      <c r="KQA56" s="20"/>
      <c r="KQB56" s="20"/>
      <c r="KQC56" s="20"/>
      <c r="KQD56" s="20"/>
      <c r="KQE56" s="20"/>
      <c r="KQF56" s="20"/>
      <c r="KQG56" s="20"/>
      <c r="KQH56" s="20"/>
      <c r="KQI56" s="20"/>
      <c r="KQJ56" s="20"/>
      <c r="KQK56" s="20"/>
      <c r="KQL56" s="20"/>
      <c r="KQM56" s="20"/>
      <c r="KQN56" s="20"/>
      <c r="KQO56" s="20"/>
      <c r="KQP56" s="20"/>
      <c r="KQQ56" s="20"/>
      <c r="KQR56" s="20"/>
      <c r="KQS56" s="20"/>
      <c r="KQT56" s="20"/>
      <c r="KQU56" s="20"/>
      <c r="KQV56" s="20"/>
      <c r="KQW56" s="20"/>
      <c r="KQX56" s="20"/>
      <c r="KQY56" s="20"/>
      <c r="KQZ56" s="20"/>
      <c r="KRA56" s="20"/>
      <c r="KRB56" s="20"/>
      <c r="KRC56" s="20"/>
      <c r="KRD56" s="20"/>
      <c r="KRE56" s="20"/>
      <c r="KRF56" s="20"/>
      <c r="KRG56" s="20"/>
      <c r="KRH56" s="20"/>
      <c r="KRI56" s="20"/>
      <c r="KRJ56" s="20"/>
      <c r="KRK56" s="20"/>
      <c r="KRL56" s="20"/>
      <c r="KRM56" s="20"/>
      <c r="KRN56" s="20"/>
      <c r="KRO56" s="20"/>
      <c r="KRP56" s="20"/>
      <c r="KRQ56" s="20"/>
      <c r="KRR56" s="20"/>
      <c r="KRS56" s="20"/>
      <c r="KRT56" s="20"/>
      <c r="KRU56" s="20"/>
      <c r="KRV56" s="20"/>
      <c r="KRW56" s="20"/>
      <c r="KRX56" s="20"/>
      <c r="KRY56" s="20"/>
      <c r="KRZ56" s="20"/>
      <c r="KSA56" s="20"/>
      <c r="KSB56" s="20"/>
      <c r="KSC56" s="20"/>
      <c r="KSD56" s="20"/>
      <c r="KSE56" s="20"/>
      <c r="KSF56" s="20"/>
      <c r="KSG56" s="20"/>
      <c r="KSH56" s="20"/>
      <c r="KSI56" s="20"/>
      <c r="KSJ56" s="20"/>
      <c r="KSK56" s="20"/>
      <c r="KSL56" s="20"/>
      <c r="KSM56" s="20"/>
      <c r="KSN56" s="20"/>
      <c r="KSO56" s="20"/>
      <c r="KSP56" s="20"/>
      <c r="KSQ56" s="20"/>
      <c r="KSR56" s="20"/>
      <c r="KSS56" s="20"/>
      <c r="KST56" s="20"/>
      <c r="KSU56" s="20"/>
      <c r="KSV56" s="20"/>
      <c r="KSW56" s="20"/>
      <c r="KSX56" s="20"/>
      <c r="KSY56" s="20"/>
      <c r="KSZ56" s="20"/>
      <c r="KTA56" s="20"/>
      <c r="KTB56" s="20"/>
      <c r="KTC56" s="20"/>
      <c r="KTD56" s="20"/>
      <c r="KTE56" s="20"/>
      <c r="KTF56" s="20"/>
      <c r="KTG56" s="20"/>
      <c r="KTH56" s="20"/>
      <c r="KTI56" s="20"/>
      <c r="KTJ56" s="20"/>
      <c r="KTK56" s="20"/>
      <c r="KTL56" s="20"/>
      <c r="KTM56" s="20"/>
      <c r="KTN56" s="20"/>
      <c r="KTO56" s="20"/>
      <c r="KTP56" s="20"/>
      <c r="KTQ56" s="20"/>
      <c r="KTR56" s="20"/>
      <c r="KTS56" s="20"/>
      <c r="KTT56" s="20"/>
      <c r="KTU56" s="20"/>
      <c r="KTV56" s="20"/>
      <c r="KTW56" s="20"/>
      <c r="KTX56" s="20"/>
      <c r="KTY56" s="20"/>
      <c r="KTZ56" s="20"/>
      <c r="KUA56" s="20"/>
      <c r="KUB56" s="20"/>
      <c r="KUC56" s="20"/>
      <c r="KUD56" s="20"/>
      <c r="KUE56" s="20"/>
      <c r="KUF56" s="20"/>
      <c r="KUG56" s="20"/>
      <c r="KUH56" s="20"/>
      <c r="KUI56" s="20"/>
      <c r="KUJ56" s="20"/>
      <c r="KUK56" s="20"/>
      <c r="KUL56" s="20"/>
      <c r="KUM56" s="20"/>
      <c r="KUN56" s="20"/>
      <c r="KUO56" s="20"/>
      <c r="KUP56" s="20"/>
      <c r="KUQ56" s="20"/>
      <c r="KUR56" s="20"/>
      <c r="KUS56" s="20"/>
      <c r="KUT56" s="20"/>
      <c r="KUU56" s="20"/>
      <c r="KUV56" s="20"/>
      <c r="KUW56" s="20"/>
      <c r="KUX56" s="20"/>
      <c r="KUY56" s="20"/>
      <c r="KUZ56" s="20"/>
      <c r="KVA56" s="20"/>
      <c r="KVB56" s="20"/>
      <c r="KVC56" s="20"/>
      <c r="KVD56" s="20"/>
      <c r="KVE56" s="20"/>
      <c r="KVF56" s="20"/>
      <c r="KVG56" s="20"/>
      <c r="KVH56" s="20"/>
      <c r="KVI56" s="20"/>
      <c r="KVJ56" s="20"/>
      <c r="KVK56" s="20"/>
      <c r="KVL56" s="20"/>
      <c r="KVM56" s="20"/>
      <c r="KVN56" s="20"/>
      <c r="KVO56" s="20"/>
      <c r="KVP56" s="20"/>
      <c r="KVQ56" s="20"/>
      <c r="KVR56" s="20"/>
      <c r="KVS56" s="20"/>
      <c r="KVT56" s="20"/>
      <c r="KVU56" s="20"/>
      <c r="KVV56" s="20"/>
      <c r="KVW56" s="20"/>
      <c r="KVX56" s="20"/>
      <c r="KVY56" s="20"/>
      <c r="KVZ56" s="20"/>
      <c r="KWA56" s="20"/>
      <c r="KWB56" s="20"/>
      <c r="KWC56" s="20"/>
      <c r="KWD56" s="20"/>
      <c r="KWE56" s="20"/>
      <c r="KWF56" s="20"/>
      <c r="KWG56" s="20"/>
      <c r="KWH56" s="20"/>
      <c r="KWI56" s="20"/>
      <c r="KWJ56" s="20"/>
      <c r="KWK56" s="20"/>
      <c r="KWL56" s="20"/>
      <c r="KWM56" s="20"/>
      <c r="KWN56" s="20"/>
      <c r="KWO56" s="20"/>
      <c r="KWP56" s="20"/>
      <c r="KWQ56" s="20"/>
      <c r="KWR56" s="20"/>
      <c r="KWS56" s="20"/>
      <c r="KWT56" s="20"/>
      <c r="KWU56" s="20"/>
      <c r="KWV56" s="20"/>
      <c r="KWW56" s="20"/>
      <c r="KWX56" s="20"/>
      <c r="KWY56" s="20"/>
      <c r="KWZ56" s="20"/>
      <c r="KXA56" s="20"/>
      <c r="KXB56" s="20"/>
      <c r="KXC56" s="20"/>
      <c r="KXD56" s="20"/>
      <c r="KXE56" s="20"/>
      <c r="KXF56" s="20"/>
      <c r="KXG56" s="20"/>
      <c r="KXH56" s="20"/>
      <c r="KXI56" s="20"/>
      <c r="KXJ56" s="20"/>
      <c r="KXK56" s="20"/>
      <c r="KXL56" s="20"/>
      <c r="KXM56" s="20"/>
      <c r="KXN56" s="20"/>
      <c r="KXO56" s="20"/>
      <c r="KXP56" s="20"/>
      <c r="KXQ56" s="20"/>
      <c r="KXR56" s="20"/>
      <c r="KXS56" s="20"/>
      <c r="KXT56" s="20"/>
      <c r="KXU56" s="20"/>
      <c r="KXV56" s="20"/>
      <c r="KXW56" s="20"/>
      <c r="KXX56" s="20"/>
      <c r="KXY56" s="20"/>
      <c r="KXZ56" s="20"/>
      <c r="KYA56" s="20"/>
      <c r="KYB56" s="20"/>
      <c r="KYC56" s="20"/>
      <c r="KYD56" s="20"/>
      <c r="KYE56" s="20"/>
      <c r="KYF56" s="20"/>
      <c r="KYG56" s="20"/>
      <c r="KYH56" s="20"/>
      <c r="KYI56" s="20"/>
      <c r="KYJ56" s="20"/>
      <c r="KYK56" s="20"/>
      <c r="KYL56" s="20"/>
      <c r="KYM56" s="20"/>
      <c r="KYN56" s="20"/>
      <c r="KYO56" s="20"/>
      <c r="KYP56" s="20"/>
      <c r="KYQ56" s="20"/>
      <c r="KYR56" s="20"/>
      <c r="KYS56" s="20"/>
      <c r="KYT56" s="20"/>
      <c r="KYU56" s="20"/>
      <c r="KYV56" s="20"/>
      <c r="KYW56" s="20"/>
      <c r="KYX56" s="20"/>
      <c r="KYY56" s="20"/>
      <c r="KYZ56" s="20"/>
      <c r="KZA56" s="20"/>
      <c r="KZB56" s="20"/>
      <c r="KZC56" s="20"/>
      <c r="KZD56" s="20"/>
      <c r="KZE56" s="20"/>
      <c r="KZF56" s="20"/>
      <c r="KZG56" s="20"/>
      <c r="KZH56" s="20"/>
      <c r="KZI56" s="20"/>
      <c r="KZJ56" s="20"/>
      <c r="KZK56" s="20"/>
      <c r="KZL56" s="20"/>
      <c r="KZM56" s="20"/>
      <c r="KZN56" s="20"/>
      <c r="KZO56" s="20"/>
      <c r="KZP56" s="20"/>
      <c r="KZQ56" s="20"/>
      <c r="KZR56" s="20"/>
      <c r="KZS56" s="20"/>
      <c r="KZT56" s="20"/>
      <c r="KZU56" s="20"/>
      <c r="KZV56" s="20"/>
      <c r="KZW56" s="20"/>
      <c r="KZX56" s="20"/>
      <c r="KZY56" s="20"/>
      <c r="KZZ56" s="20"/>
      <c r="LAA56" s="20"/>
      <c r="LAB56" s="20"/>
      <c r="LAC56" s="20"/>
      <c r="LAD56" s="20"/>
      <c r="LAE56" s="20"/>
      <c r="LAF56" s="20"/>
      <c r="LAG56" s="20"/>
      <c r="LAH56" s="20"/>
      <c r="LAI56" s="20"/>
      <c r="LAJ56" s="20"/>
      <c r="LAK56" s="20"/>
      <c r="LAL56" s="20"/>
      <c r="LAM56" s="20"/>
      <c r="LAN56" s="20"/>
      <c r="LAO56" s="20"/>
      <c r="LAP56" s="20"/>
      <c r="LAQ56" s="20"/>
      <c r="LAR56" s="20"/>
      <c r="LAS56" s="20"/>
      <c r="LAT56" s="20"/>
      <c r="LAU56" s="20"/>
      <c r="LAV56" s="20"/>
      <c r="LAW56" s="20"/>
      <c r="LAX56" s="20"/>
      <c r="LAY56" s="20"/>
      <c r="LAZ56" s="20"/>
      <c r="LBA56" s="20"/>
      <c r="LBB56" s="20"/>
      <c r="LBC56" s="20"/>
      <c r="LBD56" s="20"/>
      <c r="LBE56" s="20"/>
      <c r="LBF56" s="20"/>
      <c r="LBG56" s="20"/>
      <c r="LBH56" s="20"/>
      <c r="LBI56" s="20"/>
      <c r="LBJ56" s="20"/>
      <c r="LBK56" s="20"/>
      <c r="LBL56" s="20"/>
      <c r="LBM56" s="20"/>
      <c r="LBN56" s="20"/>
      <c r="LBO56" s="20"/>
      <c r="LBP56" s="20"/>
      <c r="LBQ56" s="20"/>
      <c r="LBR56" s="20"/>
      <c r="LBS56" s="20"/>
      <c r="LBT56" s="20"/>
      <c r="LBU56" s="20"/>
      <c r="LBV56" s="20"/>
      <c r="LBW56" s="20"/>
      <c r="LBX56" s="20"/>
      <c r="LBY56" s="20"/>
      <c r="LBZ56" s="20"/>
      <c r="LCA56" s="20"/>
      <c r="LCB56" s="20"/>
      <c r="LCC56" s="20"/>
      <c r="LCD56" s="20"/>
      <c r="LCE56" s="20"/>
      <c r="LCF56" s="20"/>
      <c r="LCG56" s="20"/>
      <c r="LCH56" s="20"/>
      <c r="LCI56" s="20"/>
      <c r="LCJ56" s="20"/>
      <c r="LCK56" s="20"/>
      <c r="LCL56" s="20"/>
      <c r="LCM56" s="20"/>
      <c r="LCN56" s="20"/>
      <c r="LCO56" s="20"/>
      <c r="LCP56" s="20"/>
      <c r="LCQ56" s="20"/>
      <c r="LCR56" s="20"/>
      <c r="LCS56" s="20"/>
      <c r="LCT56" s="20"/>
      <c r="LCU56" s="20"/>
      <c r="LCV56" s="20"/>
      <c r="LCW56" s="20"/>
      <c r="LCX56" s="20"/>
      <c r="LCY56" s="20"/>
      <c r="LCZ56" s="20"/>
      <c r="LDA56" s="20"/>
      <c r="LDB56" s="20"/>
      <c r="LDC56" s="20"/>
      <c r="LDD56" s="20"/>
      <c r="LDE56" s="20"/>
      <c r="LDF56" s="20"/>
      <c r="LDG56" s="20"/>
      <c r="LDH56" s="20"/>
      <c r="LDI56" s="20"/>
      <c r="LDJ56" s="20"/>
      <c r="LDK56" s="20"/>
      <c r="LDL56" s="20"/>
      <c r="LDM56" s="20"/>
      <c r="LDN56" s="20"/>
      <c r="LDO56" s="20"/>
      <c r="LDP56" s="20"/>
      <c r="LDQ56" s="20"/>
      <c r="LDR56" s="20"/>
      <c r="LDS56" s="20"/>
      <c r="LDT56" s="20"/>
      <c r="LDU56" s="20"/>
      <c r="LDV56" s="20"/>
      <c r="LDW56" s="20"/>
      <c r="LDX56" s="20"/>
      <c r="LDY56" s="20"/>
      <c r="LDZ56" s="20"/>
      <c r="LEA56" s="20"/>
      <c r="LEB56" s="20"/>
      <c r="LEC56" s="20"/>
      <c r="LED56" s="20"/>
      <c r="LEE56" s="20"/>
      <c r="LEF56" s="20"/>
      <c r="LEG56" s="20"/>
      <c r="LEH56" s="20"/>
      <c r="LEI56" s="20"/>
      <c r="LEJ56" s="20"/>
      <c r="LEK56" s="20"/>
      <c r="LEL56" s="20"/>
      <c r="LEM56" s="20"/>
      <c r="LEN56" s="20"/>
      <c r="LEO56" s="20"/>
      <c r="LEP56" s="20"/>
      <c r="LEQ56" s="20"/>
      <c r="LER56" s="20"/>
      <c r="LES56" s="20"/>
      <c r="LET56" s="20"/>
      <c r="LEU56" s="20"/>
      <c r="LEV56" s="20"/>
      <c r="LEW56" s="20"/>
      <c r="LEX56" s="20"/>
      <c r="LEY56" s="20"/>
      <c r="LEZ56" s="20"/>
      <c r="LFA56" s="20"/>
      <c r="LFB56" s="20"/>
      <c r="LFC56" s="20"/>
      <c r="LFD56" s="20"/>
      <c r="LFE56" s="20"/>
      <c r="LFF56" s="20"/>
      <c r="LFG56" s="20"/>
      <c r="LFH56" s="20"/>
      <c r="LFI56" s="20"/>
      <c r="LFJ56" s="20"/>
      <c r="LFK56" s="20"/>
      <c r="LFL56" s="20"/>
      <c r="LFM56" s="20"/>
      <c r="LFN56" s="20"/>
      <c r="LFO56" s="20"/>
      <c r="LFP56" s="20"/>
      <c r="LFQ56" s="20"/>
      <c r="LFR56" s="20"/>
      <c r="LFS56" s="20"/>
      <c r="LFT56" s="20"/>
      <c r="LFU56" s="20"/>
      <c r="LFV56" s="20"/>
      <c r="LFW56" s="20"/>
      <c r="LFX56" s="20"/>
      <c r="LFY56" s="20"/>
      <c r="LFZ56" s="20"/>
      <c r="LGA56" s="20"/>
      <c r="LGB56" s="20"/>
      <c r="LGC56" s="20"/>
      <c r="LGD56" s="20"/>
      <c r="LGE56" s="20"/>
      <c r="LGF56" s="20"/>
      <c r="LGG56" s="20"/>
      <c r="LGH56" s="20"/>
      <c r="LGI56" s="20"/>
      <c r="LGJ56" s="20"/>
      <c r="LGK56" s="20"/>
      <c r="LGL56" s="20"/>
      <c r="LGM56" s="20"/>
      <c r="LGN56" s="20"/>
      <c r="LGO56" s="20"/>
      <c r="LGP56" s="20"/>
      <c r="LGQ56" s="20"/>
      <c r="LGR56" s="20"/>
      <c r="LGS56" s="20"/>
      <c r="LGT56" s="20"/>
      <c r="LGU56" s="20"/>
      <c r="LGV56" s="20"/>
      <c r="LGW56" s="20"/>
      <c r="LGX56" s="20"/>
      <c r="LGY56" s="20"/>
      <c r="LGZ56" s="20"/>
      <c r="LHA56" s="20"/>
      <c r="LHB56" s="20"/>
      <c r="LHC56" s="20"/>
      <c r="LHD56" s="20"/>
      <c r="LHE56" s="20"/>
      <c r="LHF56" s="20"/>
      <c r="LHG56" s="20"/>
      <c r="LHH56" s="20"/>
      <c r="LHI56" s="20"/>
      <c r="LHJ56" s="20"/>
      <c r="LHK56" s="20"/>
      <c r="LHL56" s="20"/>
      <c r="LHM56" s="20"/>
      <c r="LHN56" s="20"/>
      <c r="LHO56" s="20"/>
      <c r="LHP56" s="20"/>
      <c r="LHQ56" s="20"/>
      <c r="LHR56" s="20"/>
      <c r="LHS56" s="20"/>
      <c r="LHT56" s="20"/>
      <c r="LHU56" s="20"/>
      <c r="LHV56" s="20"/>
      <c r="LHW56" s="20"/>
      <c r="LHX56" s="20"/>
      <c r="LHY56" s="20"/>
      <c r="LHZ56" s="20"/>
      <c r="LIA56" s="20"/>
      <c r="LIB56" s="20"/>
      <c r="LIC56" s="20"/>
      <c r="LID56" s="20"/>
      <c r="LIE56" s="20"/>
      <c r="LIF56" s="20"/>
      <c r="LIG56" s="20"/>
      <c r="LIH56" s="20"/>
      <c r="LII56" s="20"/>
      <c r="LIJ56" s="20"/>
      <c r="LIK56" s="20"/>
      <c r="LIL56" s="20"/>
      <c r="LIM56" s="20"/>
      <c r="LIN56" s="20"/>
      <c r="LIO56" s="20"/>
      <c r="LIP56" s="20"/>
      <c r="LIQ56" s="20"/>
      <c r="LIR56" s="20"/>
      <c r="LIS56" s="20"/>
      <c r="LIT56" s="20"/>
      <c r="LIU56" s="20"/>
      <c r="LIV56" s="20"/>
      <c r="LIW56" s="20"/>
      <c r="LIX56" s="20"/>
      <c r="LIY56" s="20"/>
      <c r="LIZ56" s="20"/>
      <c r="LJA56" s="20"/>
      <c r="LJB56" s="20"/>
      <c r="LJC56" s="20"/>
      <c r="LJD56" s="20"/>
      <c r="LJE56" s="20"/>
      <c r="LJF56" s="20"/>
      <c r="LJG56" s="20"/>
      <c r="LJH56" s="20"/>
      <c r="LJI56" s="20"/>
      <c r="LJJ56" s="20"/>
      <c r="LJK56" s="20"/>
      <c r="LJL56" s="20"/>
      <c r="LJM56" s="20"/>
      <c r="LJN56" s="20"/>
      <c r="LJO56" s="20"/>
      <c r="LJP56" s="20"/>
      <c r="LJQ56" s="20"/>
      <c r="LJR56" s="20"/>
      <c r="LJS56" s="20"/>
      <c r="LJT56" s="20"/>
      <c r="LJU56" s="20"/>
      <c r="LJV56" s="20"/>
      <c r="LJW56" s="20"/>
      <c r="LJX56" s="20"/>
      <c r="LJY56" s="20"/>
      <c r="LJZ56" s="20"/>
      <c r="LKA56" s="20"/>
      <c r="LKB56" s="20"/>
      <c r="LKC56" s="20"/>
      <c r="LKD56" s="20"/>
      <c r="LKE56" s="20"/>
      <c r="LKF56" s="20"/>
      <c r="LKG56" s="20"/>
      <c r="LKH56" s="20"/>
      <c r="LKI56" s="20"/>
      <c r="LKJ56" s="20"/>
      <c r="LKK56" s="20"/>
      <c r="LKL56" s="20"/>
      <c r="LKM56" s="20"/>
      <c r="LKN56" s="20"/>
      <c r="LKO56" s="20"/>
      <c r="LKP56" s="20"/>
      <c r="LKQ56" s="20"/>
      <c r="LKR56" s="20"/>
      <c r="LKS56" s="20"/>
      <c r="LKT56" s="20"/>
      <c r="LKU56" s="20"/>
      <c r="LKV56" s="20"/>
      <c r="LKW56" s="20"/>
      <c r="LKX56" s="20"/>
      <c r="LKY56" s="20"/>
      <c r="LKZ56" s="20"/>
      <c r="LLA56" s="20"/>
      <c r="LLB56" s="20"/>
      <c r="LLC56" s="20"/>
      <c r="LLD56" s="20"/>
      <c r="LLE56" s="20"/>
      <c r="LLF56" s="20"/>
      <c r="LLG56" s="20"/>
      <c r="LLH56" s="20"/>
      <c r="LLI56" s="20"/>
      <c r="LLJ56" s="20"/>
      <c r="LLK56" s="20"/>
      <c r="LLL56" s="20"/>
      <c r="LLM56" s="20"/>
      <c r="LLN56" s="20"/>
      <c r="LLO56" s="20"/>
      <c r="LLP56" s="20"/>
      <c r="LLQ56" s="20"/>
      <c r="LLR56" s="20"/>
      <c r="LLS56" s="20"/>
      <c r="LLT56" s="20"/>
      <c r="LLU56" s="20"/>
      <c r="LLV56" s="20"/>
      <c r="LLW56" s="20"/>
      <c r="LLX56" s="20"/>
      <c r="LLY56" s="20"/>
      <c r="LLZ56" s="20"/>
      <c r="LMA56" s="20"/>
      <c r="LMB56" s="20"/>
      <c r="LMC56" s="20"/>
      <c r="LMD56" s="20"/>
      <c r="LME56" s="20"/>
      <c r="LMF56" s="20"/>
      <c r="LMG56" s="20"/>
      <c r="LMH56" s="20"/>
      <c r="LMI56" s="20"/>
      <c r="LMJ56" s="20"/>
      <c r="LMK56" s="20"/>
      <c r="LML56" s="20"/>
      <c r="LMM56" s="20"/>
      <c r="LMN56" s="20"/>
      <c r="LMO56" s="20"/>
      <c r="LMP56" s="20"/>
      <c r="LMQ56" s="20"/>
      <c r="LMR56" s="20"/>
      <c r="LMS56" s="20"/>
      <c r="LMT56" s="20"/>
      <c r="LMU56" s="20"/>
      <c r="LMV56" s="20"/>
      <c r="LMW56" s="20"/>
      <c r="LMX56" s="20"/>
      <c r="LMY56" s="20"/>
      <c r="LMZ56" s="20"/>
      <c r="LNA56" s="20"/>
      <c r="LNB56" s="20"/>
      <c r="LNC56" s="20"/>
      <c r="LND56" s="20"/>
      <c r="LNE56" s="20"/>
      <c r="LNF56" s="20"/>
      <c r="LNG56" s="20"/>
      <c r="LNH56" s="20"/>
      <c r="LNI56" s="20"/>
      <c r="LNJ56" s="20"/>
      <c r="LNK56" s="20"/>
      <c r="LNL56" s="20"/>
      <c r="LNM56" s="20"/>
      <c r="LNN56" s="20"/>
      <c r="LNO56" s="20"/>
      <c r="LNP56" s="20"/>
      <c r="LNQ56" s="20"/>
      <c r="LNR56" s="20"/>
      <c r="LNS56" s="20"/>
      <c r="LNT56" s="20"/>
      <c r="LNU56" s="20"/>
      <c r="LNV56" s="20"/>
      <c r="LNW56" s="20"/>
      <c r="LNX56" s="20"/>
      <c r="LNY56" s="20"/>
      <c r="LNZ56" s="20"/>
      <c r="LOA56" s="20"/>
      <c r="LOB56" s="20"/>
      <c r="LOC56" s="20"/>
      <c r="LOD56" s="20"/>
      <c r="LOE56" s="20"/>
      <c r="LOF56" s="20"/>
      <c r="LOG56" s="20"/>
      <c r="LOH56" s="20"/>
      <c r="LOI56" s="20"/>
      <c r="LOJ56" s="20"/>
      <c r="LOK56" s="20"/>
      <c r="LOL56" s="20"/>
      <c r="LOM56" s="20"/>
      <c r="LON56" s="20"/>
      <c r="LOO56" s="20"/>
      <c r="LOP56" s="20"/>
      <c r="LOQ56" s="20"/>
      <c r="LOR56" s="20"/>
      <c r="LOS56" s="20"/>
      <c r="LOT56" s="20"/>
      <c r="LOU56" s="20"/>
      <c r="LOV56" s="20"/>
      <c r="LOW56" s="20"/>
      <c r="LOX56" s="20"/>
      <c r="LOY56" s="20"/>
      <c r="LOZ56" s="20"/>
      <c r="LPA56" s="20"/>
      <c r="LPB56" s="20"/>
      <c r="LPC56" s="20"/>
      <c r="LPD56" s="20"/>
      <c r="LPE56" s="20"/>
      <c r="LPF56" s="20"/>
      <c r="LPG56" s="20"/>
      <c r="LPH56" s="20"/>
      <c r="LPI56" s="20"/>
      <c r="LPJ56" s="20"/>
      <c r="LPK56" s="20"/>
      <c r="LPL56" s="20"/>
      <c r="LPM56" s="20"/>
      <c r="LPN56" s="20"/>
      <c r="LPO56" s="20"/>
      <c r="LPP56" s="20"/>
      <c r="LPQ56" s="20"/>
      <c r="LPR56" s="20"/>
      <c r="LPS56" s="20"/>
      <c r="LPT56" s="20"/>
      <c r="LPU56" s="20"/>
      <c r="LPV56" s="20"/>
      <c r="LPW56" s="20"/>
      <c r="LPX56" s="20"/>
      <c r="LPY56" s="20"/>
      <c r="LPZ56" s="20"/>
      <c r="LQA56" s="20"/>
      <c r="LQB56" s="20"/>
      <c r="LQC56" s="20"/>
      <c r="LQD56" s="20"/>
      <c r="LQE56" s="20"/>
      <c r="LQF56" s="20"/>
      <c r="LQG56" s="20"/>
      <c r="LQH56" s="20"/>
      <c r="LQI56" s="20"/>
      <c r="LQJ56" s="20"/>
      <c r="LQK56" s="20"/>
      <c r="LQL56" s="20"/>
      <c r="LQM56" s="20"/>
      <c r="LQN56" s="20"/>
      <c r="LQO56" s="20"/>
      <c r="LQP56" s="20"/>
      <c r="LQQ56" s="20"/>
      <c r="LQR56" s="20"/>
      <c r="LQS56" s="20"/>
      <c r="LQT56" s="20"/>
      <c r="LQU56" s="20"/>
      <c r="LQV56" s="20"/>
      <c r="LQW56" s="20"/>
      <c r="LQX56" s="20"/>
      <c r="LQY56" s="20"/>
      <c r="LQZ56" s="20"/>
      <c r="LRA56" s="20"/>
      <c r="LRB56" s="20"/>
      <c r="LRC56" s="20"/>
      <c r="LRD56" s="20"/>
      <c r="LRE56" s="20"/>
      <c r="LRF56" s="20"/>
      <c r="LRG56" s="20"/>
      <c r="LRH56" s="20"/>
      <c r="LRI56" s="20"/>
      <c r="LRJ56" s="20"/>
      <c r="LRK56" s="20"/>
      <c r="LRL56" s="20"/>
      <c r="LRM56" s="20"/>
      <c r="LRN56" s="20"/>
      <c r="LRO56" s="20"/>
      <c r="LRP56" s="20"/>
      <c r="LRQ56" s="20"/>
      <c r="LRR56" s="20"/>
      <c r="LRS56" s="20"/>
      <c r="LRT56" s="20"/>
      <c r="LRU56" s="20"/>
      <c r="LRV56" s="20"/>
      <c r="LRW56" s="20"/>
      <c r="LRX56" s="20"/>
      <c r="LRY56" s="20"/>
      <c r="LRZ56" s="20"/>
      <c r="LSA56" s="20"/>
      <c r="LSB56" s="20"/>
      <c r="LSC56" s="20"/>
      <c r="LSD56" s="20"/>
      <c r="LSE56" s="20"/>
      <c r="LSF56" s="20"/>
      <c r="LSG56" s="20"/>
      <c r="LSH56" s="20"/>
      <c r="LSI56" s="20"/>
      <c r="LSJ56" s="20"/>
      <c r="LSK56" s="20"/>
      <c r="LSL56" s="20"/>
      <c r="LSM56" s="20"/>
      <c r="LSN56" s="20"/>
      <c r="LSO56" s="20"/>
      <c r="LSP56" s="20"/>
      <c r="LSQ56" s="20"/>
      <c r="LSR56" s="20"/>
      <c r="LSS56" s="20"/>
      <c r="LST56" s="20"/>
      <c r="LSU56" s="20"/>
      <c r="LSV56" s="20"/>
      <c r="LSW56" s="20"/>
      <c r="LSX56" s="20"/>
      <c r="LSY56" s="20"/>
      <c r="LSZ56" s="20"/>
      <c r="LTA56" s="20"/>
      <c r="LTB56" s="20"/>
      <c r="LTC56" s="20"/>
      <c r="LTD56" s="20"/>
      <c r="LTE56" s="20"/>
      <c r="LTF56" s="20"/>
      <c r="LTG56" s="20"/>
      <c r="LTH56" s="20"/>
      <c r="LTI56" s="20"/>
      <c r="LTJ56" s="20"/>
      <c r="LTK56" s="20"/>
      <c r="LTL56" s="20"/>
      <c r="LTM56" s="20"/>
      <c r="LTN56" s="20"/>
      <c r="LTO56" s="20"/>
      <c r="LTP56" s="20"/>
      <c r="LTQ56" s="20"/>
      <c r="LTR56" s="20"/>
      <c r="LTS56" s="20"/>
      <c r="LTT56" s="20"/>
      <c r="LTU56" s="20"/>
      <c r="LTV56" s="20"/>
      <c r="LTW56" s="20"/>
      <c r="LTX56" s="20"/>
      <c r="LTY56" s="20"/>
      <c r="LTZ56" s="20"/>
      <c r="LUA56" s="20"/>
      <c r="LUB56" s="20"/>
      <c r="LUC56" s="20"/>
      <c r="LUD56" s="20"/>
      <c r="LUE56" s="20"/>
      <c r="LUF56" s="20"/>
      <c r="LUG56" s="20"/>
      <c r="LUH56" s="20"/>
      <c r="LUI56" s="20"/>
      <c r="LUJ56" s="20"/>
      <c r="LUK56" s="20"/>
      <c r="LUL56" s="20"/>
      <c r="LUM56" s="20"/>
      <c r="LUN56" s="20"/>
      <c r="LUO56" s="20"/>
      <c r="LUP56" s="20"/>
      <c r="LUQ56" s="20"/>
      <c r="LUR56" s="20"/>
      <c r="LUS56" s="20"/>
      <c r="LUT56" s="20"/>
      <c r="LUU56" s="20"/>
      <c r="LUV56" s="20"/>
      <c r="LUW56" s="20"/>
      <c r="LUX56" s="20"/>
      <c r="LUY56" s="20"/>
      <c r="LUZ56" s="20"/>
      <c r="LVA56" s="20"/>
      <c r="LVB56" s="20"/>
      <c r="LVC56" s="20"/>
      <c r="LVD56" s="20"/>
      <c r="LVE56" s="20"/>
      <c r="LVF56" s="20"/>
      <c r="LVG56" s="20"/>
      <c r="LVH56" s="20"/>
      <c r="LVI56" s="20"/>
      <c r="LVJ56" s="20"/>
      <c r="LVK56" s="20"/>
      <c r="LVL56" s="20"/>
      <c r="LVM56" s="20"/>
      <c r="LVN56" s="20"/>
      <c r="LVO56" s="20"/>
      <c r="LVP56" s="20"/>
      <c r="LVQ56" s="20"/>
      <c r="LVR56" s="20"/>
      <c r="LVS56" s="20"/>
      <c r="LVT56" s="20"/>
      <c r="LVU56" s="20"/>
      <c r="LVV56" s="20"/>
      <c r="LVW56" s="20"/>
      <c r="LVX56" s="20"/>
      <c r="LVY56" s="20"/>
      <c r="LVZ56" s="20"/>
      <c r="LWA56" s="20"/>
      <c r="LWB56" s="20"/>
      <c r="LWC56" s="20"/>
      <c r="LWD56" s="20"/>
      <c r="LWE56" s="20"/>
      <c r="LWF56" s="20"/>
      <c r="LWG56" s="20"/>
      <c r="LWH56" s="20"/>
      <c r="LWI56" s="20"/>
      <c r="LWJ56" s="20"/>
      <c r="LWK56" s="20"/>
      <c r="LWL56" s="20"/>
      <c r="LWM56" s="20"/>
      <c r="LWN56" s="20"/>
      <c r="LWO56" s="20"/>
      <c r="LWP56" s="20"/>
      <c r="LWQ56" s="20"/>
      <c r="LWR56" s="20"/>
      <c r="LWS56" s="20"/>
      <c r="LWT56" s="20"/>
      <c r="LWU56" s="20"/>
      <c r="LWV56" s="20"/>
      <c r="LWW56" s="20"/>
      <c r="LWX56" s="20"/>
      <c r="LWY56" s="20"/>
      <c r="LWZ56" s="20"/>
      <c r="LXA56" s="20"/>
      <c r="LXB56" s="20"/>
      <c r="LXC56" s="20"/>
      <c r="LXD56" s="20"/>
      <c r="LXE56" s="20"/>
      <c r="LXF56" s="20"/>
      <c r="LXG56" s="20"/>
      <c r="LXH56" s="20"/>
      <c r="LXI56" s="20"/>
      <c r="LXJ56" s="20"/>
      <c r="LXK56" s="20"/>
      <c r="LXL56" s="20"/>
      <c r="LXM56" s="20"/>
      <c r="LXN56" s="20"/>
      <c r="LXO56" s="20"/>
      <c r="LXP56" s="20"/>
      <c r="LXQ56" s="20"/>
      <c r="LXR56" s="20"/>
      <c r="LXS56" s="20"/>
      <c r="LXT56" s="20"/>
      <c r="LXU56" s="20"/>
      <c r="LXV56" s="20"/>
      <c r="LXW56" s="20"/>
      <c r="LXX56" s="20"/>
      <c r="LXY56" s="20"/>
      <c r="LXZ56" s="20"/>
      <c r="LYA56" s="20"/>
      <c r="LYB56" s="20"/>
      <c r="LYC56" s="20"/>
      <c r="LYD56" s="20"/>
      <c r="LYE56" s="20"/>
      <c r="LYF56" s="20"/>
      <c r="LYG56" s="20"/>
      <c r="LYH56" s="20"/>
      <c r="LYI56" s="20"/>
      <c r="LYJ56" s="20"/>
      <c r="LYK56" s="20"/>
      <c r="LYL56" s="20"/>
      <c r="LYM56" s="20"/>
      <c r="LYN56" s="20"/>
      <c r="LYO56" s="20"/>
      <c r="LYP56" s="20"/>
      <c r="LYQ56" s="20"/>
      <c r="LYR56" s="20"/>
      <c r="LYS56" s="20"/>
      <c r="LYT56" s="20"/>
      <c r="LYU56" s="20"/>
      <c r="LYV56" s="20"/>
      <c r="LYW56" s="20"/>
      <c r="LYX56" s="20"/>
      <c r="LYY56" s="20"/>
      <c r="LYZ56" s="20"/>
      <c r="LZA56" s="20"/>
      <c r="LZB56" s="20"/>
      <c r="LZC56" s="20"/>
      <c r="LZD56" s="20"/>
      <c r="LZE56" s="20"/>
      <c r="LZF56" s="20"/>
      <c r="LZG56" s="20"/>
      <c r="LZH56" s="20"/>
      <c r="LZI56" s="20"/>
      <c r="LZJ56" s="20"/>
      <c r="LZK56" s="20"/>
      <c r="LZL56" s="20"/>
      <c r="LZM56" s="20"/>
      <c r="LZN56" s="20"/>
      <c r="LZO56" s="20"/>
      <c r="LZP56" s="20"/>
      <c r="LZQ56" s="20"/>
      <c r="LZR56" s="20"/>
      <c r="LZS56" s="20"/>
      <c r="LZT56" s="20"/>
      <c r="LZU56" s="20"/>
      <c r="LZV56" s="20"/>
      <c r="LZW56" s="20"/>
      <c r="LZX56" s="20"/>
      <c r="LZY56" s="20"/>
      <c r="LZZ56" s="20"/>
      <c r="MAA56" s="20"/>
      <c r="MAB56" s="20"/>
      <c r="MAC56" s="20"/>
      <c r="MAD56" s="20"/>
      <c r="MAE56" s="20"/>
      <c r="MAF56" s="20"/>
      <c r="MAG56" s="20"/>
      <c r="MAH56" s="20"/>
      <c r="MAI56" s="20"/>
      <c r="MAJ56" s="20"/>
      <c r="MAK56" s="20"/>
      <c r="MAL56" s="20"/>
      <c r="MAM56" s="20"/>
      <c r="MAN56" s="20"/>
      <c r="MAO56" s="20"/>
      <c r="MAP56" s="20"/>
      <c r="MAQ56" s="20"/>
      <c r="MAR56" s="20"/>
      <c r="MAS56" s="20"/>
      <c r="MAT56" s="20"/>
      <c r="MAU56" s="20"/>
      <c r="MAV56" s="20"/>
      <c r="MAW56" s="20"/>
      <c r="MAX56" s="20"/>
      <c r="MAY56" s="20"/>
      <c r="MAZ56" s="20"/>
      <c r="MBA56" s="20"/>
      <c r="MBB56" s="20"/>
      <c r="MBC56" s="20"/>
      <c r="MBD56" s="20"/>
      <c r="MBE56" s="20"/>
      <c r="MBF56" s="20"/>
      <c r="MBG56" s="20"/>
      <c r="MBH56" s="20"/>
      <c r="MBI56" s="20"/>
      <c r="MBJ56" s="20"/>
      <c r="MBK56" s="20"/>
      <c r="MBL56" s="20"/>
      <c r="MBM56" s="20"/>
      <c r="MBN56" s="20"/>
      <c r="MBO56" s="20"/>
      <c r="MBP56" s="20"/>
      <c r="MBQ56" s="20"/>
      <c r="MBR56" s="20"/>
      <c r="MBS56" s="20"/>
      <c r="MBT56" s="20"/>
      <c r="MBU56" s="20"/>
      <c r="MBV56" s="20"/>
      <c r="MBW56" s="20"/>
      <c r="MBX56" s="20"/>
      <c r="MBY56" s="20"/>
      <c r="MBZ56" s="20"/>
      <c r="MCA56" s="20"/>
      <c r="MCB56" s="20"/>
      <c r="MCC56" s="20"/>
      <c r="MCD56" s="20"/>
      <c r="MCE56" s="20"/>
      <c r="MCF56" s="20"/>
      <c r="MCG56" s="20"/>
      <c r="MCH56" s="20"/>
      <c r="MCI56" s="20"/>
      <c r="MCJ56" s="20"/>
      <c r="MCK56" s="20"/>
      <c r="MCL56" s="20"/>
      <c r="MCM56" s="20"/>
      <c r="MCN56" s="20"/>
      <c r="MCO56" s="20"/>
      <c r="MCP56" s="20"/>
      <c r="MCQ56" s="20"/>
      <c r="MCR56" s="20"/>
      <c r="MCS56" s="20"/>
      <c r="MCT56" s="20"/>
      <c r="MCU56" s="20"/>
      <c r="MCV56" s="20"/>
      <c r="MCW56" s="20"/>
      <c r="MCX56" s="20"/>
      <c r="MCY56" s="20"/>
      <c r="MCZ56" s="20"/>
      <c r="MDA56" s="20"/>
      <c r="MDB56" s="20"/>
      <c r="MDC56" s="20"/>
      <c r="MDD56" s="20"/>
      <c r="MDE56" s="20"/>
      <c r="MDF56" s="20"/>
      <c r="MDG56" s="20"/>
      <c r="MDH56" s="20"/>
      <c r="MDI56" s="20"/>
      <c r="MDJ56" s="20"/>
      <c r="MDK56" s="20"/>
      <c r="MDL56" s="20"/>
      <c r="MDM56" s="20"/>
      <c r="MDN56" s="20"/>
      <c r="MDO56" s="20"/>
      <c r="MDP56" s="20"/>
      <c r="MDQ56" s="20"/>
      <c r="MDR56" s="20"/>
      <c r="MDS56" s="20"/>
      <c r="MDT56" s="20"/>
      <c r="MDU56" s="20"/>
      <c r="MDV56" s="20"/>
      <c r="MDW56" s="20"/>
      <c r="MDX56" s="20"/>
      <c r="MDY56" s="20"/>
      <c r="MDZ56" s="20"/>
      <c r="MEA56" s="20"/>
      <c r="MEB56" s="20"/>
      <c r="MEC56" s="20"/>
      <c r="MED56" s="20"/>
      <c r="MEE56" s="20"/>
      <c r="MEF56" s="20"/>
      <c r="MEG56" s="20"/>
      <c r="MEH56" s="20"/>
      <c r="MEI56" s="20"/>
      <c r="MEJ56" s="20"/>
      <c r="MEK56" s="20"/>
      <c r="MEL56" s="20"/>
      <c r="MEM56" s="20"/>
      <c r="MEN56" s="20"/>
      <c r="MEO56" s="20"/>
      <c r="MEP56" s="20"/>
      <c r="MEQ56" s="20"/>
      <c r="MER56" s="20"/>
      <c r="MES56" s="20"/>
      <c r="MET56" s="20"/>
      <c r="MEU56" s="20"/>
      <c r="MEV56" s="20"/>
      <c r="MEW56" s="20"/>
      <c r="MEX56" s="20"/>
      <c r="MEY56" s="20"/>
      <c r="MEZ56" s="20"/>
      <c r="MFA56" s="20"/>
      <c r="MFB56" s="20"/>
      <c r="MFC56" s="20"/>
      <c r="MFD56" s="20"/>
      <c r="MFE56" s="20"/>
      <c r="MFF56" s="20"/>
      <c r="MFG56" s="20"/>
      <c r="MFH56" s="20"/>
      <c r="MFI56" s="20"/>
      <c r="MFJ56" s="20"/>
      <c r="MFK56" s="20"/>
      <c r="MFL56" s="20"/>
      <c r="MFM56" s="20"/>
      <c r="MFN56" s="20"/>
      <c r="MFO56" s="20"/>
      <c r="MFP56" s="20"/>
      <c r="MFQ56" s="20"/>
      <c r="MFR56" s="20"/>
      <c r="MFS56" s="20"/>
      <c r="MFT56" s="20"/>
      <c r="MFU56" s="20"/>
      <c r="MFV56" s="20"/>
      <c r="MFW56" s="20"/>
      <c r="MFX56" s="20"/>
      <c r="MFY56" s="20"/>
      <c r="MFZ56" s="20"/>
      <c r="MGA56" s="20"/>
      <c r="MGB56" s="20"/>
      <c r="MGC56" s="20"/>
      <c r="MGD56" s="20"/>
      <c r="MGE56" s="20"/>
      <c r="MGF56" s="20"/>
      <c r="MGG56" s="20"/>
      <c r="MGH56" s="20"/>
      <c r="MGI56" s="20"/>
      <c r="MGJ56" s="20"/>
      <c r="MGK56" s="20"/>
      <c r="MGL56" s="20"/>
      <c r="MGM56" s="20"/>
      <c r="MGN56" s="20"/>
      <c r="MGO56" s="20"/>
      <c r="MGP56" s="20"/>
      <c r="MGQ56" s="20"/>
      <c r="MGR56" s="20"/>
      <c r="MGS56" s="20"/>
      <c r="MGT56" s="20"/>
      <c r="MGU56" s="20"/>
      <c r="MGV56" s="20"/>
      <c r="MGW56" s="20"/>
      <c r="MGX56" s="20"/>
      <c r="MGY56" s="20"/>
      <c r="MGZ56" s="20"/>
      <c r="MHA56" s="20"/>
      <c r="MHB56" s="20"/>
      <c r="MHC56" s="20"/>
      <c r="MHD56" s="20"/>
      <c r="MHE56" s="20"/>
      <c r="MHF56" s="20"/>
      <c r="MHG56" s="20"/>
      <c r="MHH56" s="20"/>
      <c r="MHI56" s="20"/>
      <c r="MHJ56" s="20"/>
      <c r="MHK56" s="20"/>
      <c r="MHL56" s="20"/>
      <c r="MHM56" s="20"/>
      <c r="MHN56" s="20"/>
      <c r="MHO56" s="20"/>
      <c r="MHP56" s="20"/>
      <c r="MHQ56" s="20"/>
      <c r="MHR56" s="20"/>
      <c r="MHS56" s="20"/>
      <c r="MHT56" s="20"/>
      <c r="MHU56" s="20"/>
      <c r="MHV56" s="20"/>
      <c r="MHW56" s="20"/>
      <c r="MHX56" s="20"/>
      <c r="MHY56" s="20"/>
      <c r="MHZ56" s="20"/>
      <c r="MIA56" s="20"/>
      <c r="MIB56" s="20"/>
      <c r="MIC56" s="20"/>
      <c r="MID56" s="20"/>
      <c r="MIE56" s="20"/>
      <c r="MIF56" s="20"/>
      <c r="MIG56" s="20"/>
      <c r="MIH56" s="20"/>
      <c r="MII56" s="20"/>
      <c r="MIJ56" s="20"/>
      <c r="MIK56" s="20"/>
      <c r="MIL56" s="20"/>
      <c r="MIM56" s="20"/>
      <c r="MIN56" s="20"/>
      <c r="MIO56" s="20"/>
      <c r="MIP56" s="20"/>
      <c r="MIQ56" s="20"/>
      <c r="MIR56" s="20"/>
      <c r="MIS56" s="20"/>
      <c r="MIT56" s="20"/>
      <c r="MIU56" s="20"/>
      <c r="MIV56" s="20"/>
      <c r="MIW56" s="20"/>
      <c r="MIX56" s="20"/>
      <c r="MIY56" s="20"/>
      <c r="MIZ56" s="20"/>
      <c r="MJA56" s="20"/>
      <c r="MJB56" s="20"/>
      <c r="MJC56" s="20"/>
      <c r="MJD56" s="20"/>
      <c r="MJE56" s="20"/>
      <c r="MJF56" s="20"/>
      <c r="MJG56" s="20"/>
      <c r="MJH56" s="20"/>
      <c r="MJI56" s="20"/>
      <c r="MJJ56" s="20"/>
      <c r="MJK56" s="20"/>
      <c r="MJL56" s="20"/>
      <c r="MJM56" s="20"/>
      <c r="MJN56" s="20"/>
      <c r="MJO56" s="20"/>
      <c r="MJP56" s="20"/>
      <c r="MJQ56" s="20"/>
      <c r="MJR56" s="20"/>
      <c r="MJS56" s="20"/>
      <c r="MJT56" s="20"/>
      <c r="MJU56" s="20"/>
      <c r="MJV56" s="20"/>
      <c r="MJW56" s="20"/>
      <c r="MJX56" s="20"/>
      <c r="MJY56" s="20"/>
      <c r="MJZ56" s="20"/>
      <c r="MKA56" s="20"/>
      <c r="MKB56" s="20"/>
      <c r="MKC56" s="20"/>
      <c r="MKD56" s="20"/>
      <c r="MKE56" s="20"/>
      <c r="MKF56" s="20"/>
      <c r="MKG56" s="20"/>
      <c r="MKH56" s="20"/>
      <c r="MKI56" s="20"/>
      <c r="MKJ56" s="20"/>
      <c r="MKK56" s="20"/>
      <c r="MKL56" s="20"/>
      <c r="MKM56" s="20"/>
      <c r="MKN56" s="20"/>
      <c r="MKO56" s="20"/>
      <c r="MKP56" s="20"/>
      <c r="MKQ56" s="20"/>
      <c r="MKR56" s="20"/>
      <c r="MKS56" s="20"/>
      <c r="MKT56" s="20"/>
      <c r="MKU56" s="20"/>
      <c r="MKV56" s="20"/>
      <c r="MKW56" s="20"/>
      <c r="MKX56" s="20"/>
      <c r="MKY56" s="20"/>
      <c r="MKZ56" s="20"/>
      <c r="MLA56" s="20"/>
      <c r="MLB56" s="20"/>
      <c r="MLC56" s="20"/>
      <c r="MLD56" s="20"/>
      <c r="MLE56" s="20"/>
      <c r="MLF56" s="20"/>
      <c r="MLG56" s="20"/>
      <c r="MLH56" s="20"/>
      <c r="MLI56" s="20"/>
      <c r="MLJ56" s="20"/>
      <c r="MLK56" s="20"/>
      <c r="MLL56" s="20"/>
      <c r="MLM56" s="20"/>
      <c r="MLN56" s="20"/>
      <c r="MLO56" s="20"/>
      <c r="MLP56" s="20"/>
      <c r="MLQ56" s="20"/>
      <c r="MLR56" s="20"/>
      <c r="MLS56" s="20"/>
      <c r="MLT56" s="20"/>
      <c r="MLU56" s="20"/>
      <c r="MLV56" s="20"/>
      <c r="MLW56" s="20"/>
      <c r="MLX56" s="20"/>
      <c r="MLY56" s="20"/>
      <c r="MLZ56" s="20"/>
      <c r="MMA56" s="20"/>
      <c r="MMB56" s="20"/>
      <c r="MMC56" s="20"/>
      <c r="MMD56" s="20"/>
      <c r="MME56" s="20"/>
      <c r="MMF56" s="20"/>
      <c r="MMG56" s="20"/>
      <c r="MMH56" s="20"/>
      <c r="MMI56" s="20"/>
      <c r="MMJ56" s="20"/>
      <c r="MMK56" s="20"/>
      <c r="MML56" s="20"/>
      <c r="MMM56" s="20"/>
      <c r="MMN56" s="20"/>
      <c r="MMO56" s="20"/>
      <c r="MMP56" s="20"/>
      <c r="MMQ56" s="20"/>
      <c r="MMR56" s="20"/>
      <c r="MMS56" s="20"/>
      <c r="MMT56" s="20"/>
      <c r="MMU56" s="20"/>
      <c r="MMV56" s="20"/>
      <c r="MMW56" s="20"/>
      <c r="MMX56" s="20"/>
      <c r="MMY56" s="20"/>
      <c r="MMZ56" s="20"/>
      <c r="MNA56" s="20"/>
      <c r="MNB56" s="20"/>
      <c r="MNC56" s="20"/>
      <c r="MND56" s="20"/>
      <c r="MNE56" s="20"/>
      <c r="MNF56" s="20"/>
      <c r="MNG56" s="20"/>
      <c r="MNH56" s="20"/>
      <c r="MNI56" s="20"/>
      <c r="MNJ56" s="20"/>
      <c r="MNK56" s="20"/>
      <c r="MNL56" s="20"/>
      <c r="MNM56" s="20"/>
      <c r="MNN56" s="20"/>
      <c r="MNO56" s="20"/>
      <c r="MNP56" s="20"/>
      <c r="MNQ56" s="20"/>
      <c r="MNR56" s="20"/>
      <c r="MNS56" s="20"/>
      <c r="MNT56" s="20"/>
      <c r="MNU56" s="20"/>
      <c r="MNV56" s="20"/>
      <c r="MNW56" s="20"/>
      <c r="MNX56" s="20"/>
      <c r="MNY56" s="20"/>
      <c r="MNZ56" s="20"/>
      <c r="MOA56" s="20"/>
      <c r="MOB56" s="20"/>
      <c r="MOC56" s="20"/>
      <c r="MOD56" s="20"/>
      <c r="MOE56" s="20"/>
      <c r="MOF56" s="20"/>
      <c r="MOG56" s="20"/>
      <c r="MOH56" s="20"/>
      <c r="MOI56" s="20"/>
      <c r="MOJ56" s="20"/>
      <c r="MOK56" s="20"/>
      <c r="MOL56" s="20"/>
      <c r="MOM56" s="20"/>
      <c r="MON56" s="20"/>
      <c r="MOO56" s="20"/>
      <c r="MOP56" s="20"/>
      <c r="MOQ56" s="20"/>
      <c r="MOR56" s="20"/>
      <c r="MOS56" s="20"/>
      <c r="MOT56" s="20"/>
      <c r="MOU56" s="20"/>
      <c r="MOV56" s="20"/>
      <c r="MOW56" s="20"/>
      <c r="MOX56" s="20"/>
      <c r="MOY56" s="20"/>
      <c r="MOZ56" s="20"/>
      <c r="MPA56" s="20"/>
      <c r="MPB56" s="20"/>
      <c r="MPC56" s="20"/>
      <c r="MPD56" s="20"/>
      <c r="MPE56" s="20"/>
      <c r="MPF56" s="20"/>
      <c r="MPG56" s="20"/>
      <c r="MPH56" s="20"/>
      <c r="MPI56" s="20"/>
      <c r="MPJ56" s="20"/>
      <c r="MPK56" s="20"/>
      <c r="MPL56" s="20"/>
      <c r="MPM56" s="20"/>
      <c r="MPN56" s="20"/>
      <c r="MPO56" s="20"/>
      <c r="MPP56" s="20"/>
      <c r="MPQ56" s="20"/>
      <c r="MPR56" s="20"/>
      <c r="MPS56" s="20"/>
      <c r="MPT56" s="20"/>
      <c r="MPU56" s="20"/>
      <c r="MPV56" s="20"/>
      <c r="MPW56" s="20"/>
      <c r="MPX56" s="20"/>
      <c r="MPY56" s="20"/>
      <c r="MPZ56" s="20"/>
      <c r="MQA56" s="20"/>
      <c r="MQB56" s="20"/>
      <c r="MQC56" s="20"/>
      <c r="MQD56" s="20"/>
      <c r="MQE56" s="20"/>
      <c r="MQF56" s="20"/>
      <c r="MQG56" s="20"/>
      <c r="MQH56" s="20"/>
      <c r="MQI56" s="20"/>
      <c r="MQJ56" s="20"/>
      <c r="MQK56" s="20"/>
      <c r="MQL56" s="20"/>
      <c r="MQM56" s="20"/>
      <c r="MQN56" s="20"/>
      <c r="MQO56" s="20"/>
      <c r="MQP56" s="20"/>
      <c r="MQQ56" s="20"/>
      <c r="MQR56" s="20"/>
      <c r="MQS56" s="20"/>
      <c r="MQT56" s="20"/>
      <c r="MQU56" s="20"/>
      <c r="MQV56" s="20"/>
      <c r="MQW56" s="20"/>
      <c r="MQX56" s="20"/>
      <c r="MQY56" s="20"/>
      <c r="MQZ56" s="20"/>
      <c r="MRA56" s="20"/>
      <c r="MRB56" s="20"/>
      <c r="MRC56" s="20"/>
      <c r="MRD56" s="20"/>
      <c r="MRE56" s="20"/>
      <c r="MRF56" s="20"/>
      <c r="MRG56" s="20"/>
      <c r="MRH56" s="20"/>
      <c r="MRI56" s="20"/>
      <c r="MRJ56" s="20"/>
      <c r="MRK56" s="20"/>
      <c r="MRL56" s="20"/>
      <c r="MRM56" s="20"/>
      <c r="MRN56" s="20"/>
      <c r="MRO56" s="20"/>
      <c r="MRP56" s="20"/>
      <c r="MRQ56" s="20"/>
      <c r="MRR56" s="20"/>
      <c r="MRS56" s="20"/>
      <c r="MRT56" s="20"/>
      <c r="MRU56" s="20"/>
      <c r="MRV56" s="20"/>
      <c r="MRW56" s="20"/>
      <c r="MRX56" s="20"/>
      <c r="MRY56" s="20"/>
      <c r="MRZ56" s="20"/>
      <c r="MSA56" s="20"/>
      <c r="MSB56" s="20"/>
      <c r="MSC56" s="20"/>
      <c r="MSD56" s="20"/>
      <c r="MSE56" s="20"/>
      <c r="MSF56" s="20"/>
      <c r="MSG56" s="20"/>
      <c r="MSH56" s="20"/>
      <c r="MSI56" s="20"/>
      <c r="MSJ56" s="20"/>
      <c r="MSK56" s="20"/>
      <c r="MSL56" s="20"/>
      <c r="MSM56" s="20"/>
      <c r="MSN56" s="20"/>
      <c r="MSO56" s="20"/>
      <c r="MSP56" s="20"/>
      <c r="MSQ56" s="20"/>
      <c r="MSR56" s="20"/>
      <c r="MSS56" s="20"/>
      <c r="MST56" s="20"/>
      <c r="MSU56" s="20"/>
      <c r="MSV56" s="20"/>
      <c r="MSW56" s="20"/>
      <c r="MSX56" s="20"/>
      <c r="MSY56" s="20"/>
      <c r="MSZ56" s="20"/>
      <c r="MTA56" s="20"/>
      <c r="MTB56" s="20"/>
      <c r="MTC56" s="20"/>
      <c r="MTD56" s="20"/>
      <c r="MTE56" s="20"/>
      <c r="MTF56" s="20"/>
      <c r="MTG56" s="20"/>
      <c r="MTH56" s="20"/>
      <c r="MTI56" s="20"/>
      <c r="MTJ56" s="20"/>
      <c r="MTK56" s="20"/>
      <c r="MTL56" s="20"/>
      <c r="MTM56" s="20"/>
      <c r="MTN56" s="20"/>
      <c r="MTO56" s="20"/>
      <c r="MTP56" s="20"/>
      <c r="MTQ56" s="20"/>
      <c r="MTR56" s="20"/>
      <c r="MTS56" s="20"/>
      <c r="MTT56" s="20"/>
      <c r="MTU56" s="20"/>
      <c r="MTV56" s="20"/>
      <c r="MTW56" s="20"/>
      <c r="MTX56" s="20"/>
      <c r="MTY56" s="20"/>
      <c r="MTZ56" s="20"/>
      <c r="MUA56" s="20"/>
      <c r="MUB56" s="20"/>
      <c r="MUC56" s="20"/>
      <c r="MUD56" s="20"/>
      <c r="MUE56" s="20"/>
      <c r="MUF56" s="20"/>
      <c r="MUG56" s="20"/>
      <c r="MUH56" s="20"/>
      <c r="MUI56" s="20"/>
      <c r="MUJ56" s="20"/>
      <c r="MUK56" s="20"/>
      <c r="MUL56" s="20"/>
      <c r="MUM56" s="20"/>
      <c r="MUN56" s="20"/>
      <c r="MUO56" s="20"/>
      <c r="MUP56" s="20"/>
      <c r="MUQ56" s="20"/>
      <c r="MUR56" s="20"/>
      <c r="MUS56" s="20"/>
      <c r="MUT56" s="20"/>
      <c r="MUU56" s="20"/>
      <c r="MUV56" s="20"/>
      <c r="MUW56" s="20"/>
      <c r="MUX56" s="20"/>
      <c r="MUY56" s="20"/>
      <c r="MUZ56" s="20"/>
      <c r="MVA56" s="20"/>
      <c r="MVB56" s="20"/>
      <c r="MVC56" s="20"/>
      <c r="MVD56" s="20"/>
      <c r="MVE56" s="20"/>
      <c r="MVF56" s="20"/>
      <c r="MVG56" s="20"/>
      <c r="MVH56" s="20"/>
      <c r="MVI56" s="20"/>
      <c r="MVJ56" s="20"/>
      <c r="MVK56" s="20"/>
      <c r="MVL56" s="20"/>
      <c r="MVM56" s="20"/>
      <c r="MVN56" s="20"/>
      <c r="MVO56" s="20"/>
      <c r="MVP56" s="20"/>
      <c r="MVQ56" s="20"/>
      <c r="MVR56" s="20"/>
      <c r="MVS56" s="20"/>
      <c r="MVT56" s="20"/>
      <c r="MVU56" s="20"/>
      <c r="MVV56" s="20"/>
      <c r="MVW56" s="20"/>
      <c r="MVX56" s="20"/>
      <c r="MVY56" s="20"/>
      <c r="MVZ56" s="20"/>
      <c r="MWA56" s="20"/>
      <c r="MWB56" s="20"/>
      <c r="MWC56" s="20"/>
      <c r="MWD56" s="20"/>
      <c r="MWE56" s="20"/>
      <c r="MWF56" s="20"/>
      <c r="MWG56" s="20"/>
      <c r="MWH56" s="20"/>
      <c r="MWI56" s="20"/>
      <c r="MWJ56" s="20"/>
      <c r="MWK56" s="20"/>
      <c r="MWL56" s="20"/>
      <c r="MWM56" s="20"/>
      <c r="MWN56" s="20"/>
      <c r="MWO56" s="20"/>
      <c r="MWP56" s="20"/>
      <c r="MWQ56" s="20"/>
      <c r="MWR56" s="20"/>
      <c r="MWS56" s="20"/>
      <c r="MWT56" s="20"/>
      <c r="MWU56" s="20"/>
      <c r="MWV56" s="20"/>
      <c r="MWW56" s="20"/>
      <c r="MWX56" s="20"/>
      <c r="MWY56" s="20"/>
      <c r="MWZ56" s="20"/>
      <c r="MXA56" s="20"/>
      <c r="MXB56" s="20"/>
      <c r="MXC56" s="20"/>
      <c r="MXD56" s="20"/>
      <c r="MXE56" s="20"/>
      <c r="MXF56" s="20"/>
      <c r="MXG56" s="20"/>
      <c r="MXH56" s="20"/>
      <c r="MXI56" s="20"/>
      <c r="MXJ56" s="20"/>
      <c r="MXK56" s="20"/>
      <c r="MXL56" s="20"/>
      <c r="MXM56" s="20"/>
      <c r="MXN56" s="20"/>
      <c r="MXO56" s="20"/>
      <c r="MXP56" s="20"/>
      <c r="MXQ56" s="20"/>
      <c r="MXR56" s="20"/>
      <c r="MXS56" s="20"/>
      <c r="MXT56" s="20"/>
      <c r="MXU56" s="20"/>
      <c r="MXV56" s="20"/>
      <c r="MXW56" s="20"/>
      <c r="MXX56" s="20"/>
      <c r="MXY56" s="20"/>
      <c r="MXZ56" s="20"/>
      <c r="MYA56" s="20"/>
      <c r="MYB56" s="20"/>
      <c r="MYC56" s="20"/>
      <c r="MYD56" s="20"/>
      <c r="MYE56" s="20"/>
      <c r="MYF56" s="20"/>
      <c r="MYG56" s="20"/>
      <c r="MYH56" s="20"/>
      <c r="MYI56" s="20"/>
      <c r="MYJ56" s="20"/>
      <c r="MYK56" s="20"/>
      <c r="MYL56" s="20"/>
      <c r="MYM56" s="20"/>
      <c r="MYN56" s="20"/>
      <c r="MYO56" s="20"/>
      <c r="MYP56" s="20"/>
      <c r="MYQ56" s="20"/>
      <c r="MYR56" s="20"/>
      <c r="MYS56" s="20"/>
      <c r="MYT56" s="20"/>
      <c r="MYU56" s="20"/>
      <c r="MYV56" s="20"/>
      <c r="MYW56" s="20"/>
      <c r="MYX56" s="20"/>
      <c r="MYY56" s="20"/>
      <c r="MYZ56" s="20"/>
      <c r="MZA56" s="20"/>
      <c r="MZB56" s="20"/>
      <c r="MZC56" s="20"/>
      <c r="MZD56" s="20"/>
      <c r="MZE56" s="20"/>
      <c r="MZF56" s="20"/>
      <c r="MZG56" s="20"/>
      <c r="MZH56" s="20"/>
      <c r="MZI56" s="20"/>
      <c r="MZJ56" s="20"/>
      <c r="MZK56" s="20"/>
      <c r="MZL56" s="20"/>
      <c r="MZM56" s="20"/>
      <c r="MZN56" s="20"/>
      <c r="MZO56" s="20"/>
      <c r="MZP56" s="20"/>
      <c r="MZQ56" s="20"/>
      <c r="MZR56" s="20"/>
      <c r="MZS56" s="20"/>
      <c r="MZT56" s="20"/>
      <c r="MZU56" s="20"/>
      <c r="MZV56" s="20"/>
      <c r="MZW56" s="20"/>
      <c r="MZX56" s="20"/>
      <c r="MZY56" s="20"/>
      <c r="MZZ56" s="20"/>
      <c r="NAA56" s="20"/>
      <c r="NAB56" s="20"/>
      <c r="NAC56" s="20"/>
      <c r="NAD56" s="20"/>
      <c r="NAE56" s="20"/>
      <c r="NAF56" s="20"/>
      <c r="NAG56" s="20"/>
      <c r="NAH56" s="20"/>
      <c r="NAI56" s="20"/>
      <c r="NAJ56" s="20"/>
      <c r="NAK56" s="20"/>
      <c r="NAL56" s="20"/>
      <c r="NAM56" s="20"/>
      <c r="NAN56" s="20"/>
      <c r="NAO56" s="20"/>
      <c r="NAP56" s="20"/>
      <c r="NAQ56" s="20"/>
      <c r="NAR56" s="20"/>
      <c r="NAS56" s="20"/>
      <c r="NAT56" s="20"/>
      <c r="NAU56" s="20"/>
      <c r="NAV56" s="20"/>
      <c r="NAW56" s="20"/>
      <c r="NAX56" s="20"/>
      <c r="NAY56" s="20"/>
      <c r="NAZ56" s="20"/>
      <c r="NBA56" s="20"/>
      <c r="NBB56" s="20"/>
      <c r="NBC56" s="20"/>
      <c r="NBD56" s="20"/>
      <c r="NBE56" s="20"/>
      <c r="NBF56" s="20"/>
      <c r="NBG56" s="20"/>
      <c r="NBH56" s="20"/>
      <c r="NBI56" s="20"/>
      <c r="NBJ56" s="20"/>
      <c r="NBK56" s="20"/>
      <c r="NBL56" s="20"/>
      <c r="NBM56" s="20"/>
      <c r="NBN56" s="20"/>
      <c r="NBO56" s="20"/>
      <c r="NBP56" s="20"/>
      <c r="NBQ56" s="20"/>
      <c r="NBR56" s="20"/>
      <c r="NBS56" s="20"/>
      <c r="NBT56" s="20"/>
      <c r="NBU56" s="20"/>
      <c r="NBV56" s="20"/>
      <c r="NBW56" s="20"/>
      <c r="NBX56" s="20"/>
      <c r="NBY56" s="20"/>
      <c r="NBZ56" s="20"/>
      <c r="NCA56" s="20"/>
      <c r="NCB56" s="20"/>
      <c r="NCC56" s="20"/>
      <c r="NCD56" s="20"/>
      <c r="NCE56" s="20"/>
      <c r="NCF56" s="20"/>
      <c r="NCG56" s="20"/>
      <c r="NCH56" s="20"/>
      <c r="NCI56" s="20"/>
      <c r="NCJ56" s="20"/>
      <c r="NCK56" s="20"/>
      <c r="NCL56" s="20"/>
      <c r="NCM56" s="20"/>
      <c r="NCN56" s="20"/>
      <c r="NCO56" s="20"/>
      <c r="NCP56" s="20"/>
      <c r="NCQ56" s="20"/>
      <c r="NCR56" s="20"/>
      <c r="NCS56" s="20"/>
      <c r="NCT56" s="20"/>
      <c r="NCU56" s="20"/>
      <c r="NCV56" s="20"/>
      <c r="NCW56" s="20"/>
      <c r="NCX56" s="20"/>
      <c r="NCY56" s="20"/>
      <c r="NCZ56" s="20"/>
      <c r="NDA56" s="20"/>
      <c r="NDB56" s="20"/>
      <c r="NDC56" s="20"/>
      <c r="NDD56" s="20"/>
      <c r="NDE56" s="20"/>
      <c r="NDF56" s="20"/>
      <c r="NDG56" s="20"/>
      <c r="NDH56" s="20"/>
      <c r="NDI56" s="20"/>
      <c r="NDJ56" s="20"/>
      <c r="NDK56" s="20"/>
      <c r="NDL56" s="20"/>
      <c r="NDM56" s="20"/>
      <c r="NDN56" s="20"/>
      <c r="NDO56" s="20"/>
      <c r="NDP56" s="20"/>
      <c r="NDQ56" s="20"/>
      <c r="NDR56" s="20"/>
      <c r="NDS56" s="20"/>
      <c r="NDT56" s="20"/>
      <c r="NDU56" s="20"/>
      <c r="NDV56" s="20"/>
      <c r="NDW56" s="20"/>
      <c r="NDX56" s="20"/>
      <c r="NDY56" s="20"/>
      <c r="NDZ56" s="20"/>
      <c r="NEA56" s="20"/>
      <c r="NEB56" s="20"/>
      <c r="NEC56" s="20"/>
      <c r="NED56" s="20"/>
      <c r="NEE56" s="20"/>
      <c r="NEF56" s="20"/>
      <c r="NEG56" s="20"/>
      <c r="NEH56" s="20"/>
      <c r="NEI56" s="20"/>
      <c r="NEJ56" s="20"/>
      <c r="NEK56" s="20"/>
      <c r="NEL56" s="20"/>
      <c r="NEM56" s="20"/>
      <c r="NEN56" s="20"/>
      <c r="NEO56" s="20"/>
      <c r="NEP56" s="20"/>
      <c r="NEQ56" s="20"/>
      <c r="NER56" s="20"/>
      <c r="NES56" s="20"/>
      <c r="NET56" s="20"/>
      <c r="NEU56" s="20"/>
      <c r="NEV56" s="20"/>
      <c r="NEW56" s="20"/>
      <c r="NEX56" s="20"/>
      <c r="NEY56" s="20"/>
      <c r="NEZ56" s="20"/>
      <c r="NFA56" s="20"/>
      <c r="NFB56" s="20"/>
      <c r="NFC56" s="20"/>
      <c r="NFD56" s="20"/>
      <c r="NFE56" s="20"/>
      <c r="NFF56" s="20"/>
      <c r="NFG56" s="20"/>
      <c r="NFH56" s="20"/>
      <c r="NFI56" s="20"/>
      <c r="NFJ56" s="20"/>
      <c r="NFK56" s="20"/>
      <c r="NFL56" s="20"/>
      <c r="NFM56" s="20"/>
      <c r="NFN56" s="20"/>
      <c r="NFO56" s="20"/>
      <c r="NFP56" s="20"/>
      <c r="NFQ56" s="20"/>
      <c r="NFR56" s="20"/>
      <c r="NFS56" s="20"/>
      <c r="NFT56" s="20"/>
      <c r="NFU56" s="20"/>
      <c r="NFV56" s="20"/>
      <c r="NFW56" s="20"/>
      <c r="NFX56" s="20"/>
      <c r="NFY56" s="20"/>
      <c r="NFZ56" s="20"/>
      <c r="NGA56" s="20"/>
      <c r="NGB56" s="20"/>
      <c r="NGC56" s="20"/>
      <c r="NGD56" s="20"/>
      <c r="NGE56" s="20"/>
      <c r="NGF56" s="20"/>
      <c r="NGG56" s="20"/>
      <c r="NGH56" s="20"/>
      <c r="NGI56" s="20"/>
      <c r="NGJ56" s="20"/>
      <c r="NGK56" s="20"/>
      <c r="NGL56" s="20"/>
      <c r="NGM56" s="20"/>
      <c r="NGN56" s="20"/>
      <c r="NGO56" s="20"/>
      <c r="NGP56" s="20"/>
      <c r="NGQ56" s="20"/>
      <c r="NGR56" s="20"/>
      <c r="NGS56" s="20"/>
      <c r="NGT56" s="20"/>
      <c r="NGU56" s="20"/>
      <c r="NGV56" s="20"/>
      <c r="NGW56" s="20"/>
      <c r="NGX56" s="20"/>
      <c r="NGY56" s="20"/>
      <c r="NGZ56" s="20"/>
      <c r="NHA56" s="20"/>
      <c r="NHB56" s="20"/>
      <c r="NHC56" s="20"/>
      <c r="NHD56" s="20"/>
      <c r="NHE56" s="20"/>
      <c r="NHF56" s="20"/>
      <c r="NHG56" s="20"/>
      <c r="NHH56" s="20"/>
      <c r="NHI56" s="20"/>
      <c r="NHJ56" s="20"/>
      <c r="NHK56" s="20"/>
      <c r="NHL56" s="20"/>
      <c r="NHM56" s="20"/>
      <c r="NHN56" s="20"/>
      <c r="NHO56" s="20"/>
      <c r="NHP56" s="20"/>
      <c r="NHQ56" s="20"/>
      <c r="NHR56" s="20"/>
      <c r="NHS56" s="20"/>
      <c r="NHT56" s="20"/>
      <c r="NHU56" s="20"/>
      <c r="NHV56" s="20"/>
      <c r="NHW56" s="20"/>
      <c r="NHX56" s="20"/>
      <c r="NHY56" s="20"/>
      <c r="NHZ56" s="20"/>
      <c r="NIA56" s="20"/>
      <c r="NIB56" s="20"/>
      <c r="NIC56" s="20"/>
      <c r="NID56" s="20"/>
      <c r="NIE56" s="20"/>
      <c r="NIF56" s="20"/>
      <c r="NIG56" s="20"/>
      <c r="NIH56" s="20"/>
      <c r="NII56" s="20"/>
      <c r="NIJ56" s="20"/>
      <c r="NIK56" s="20"/>
      <c r="NIL56" s="20"/>
      <c r="NIM56" s="20"/>
      <c r="NIN56" s="20"/>
      <c r="NIO56" s="20"/>
      <c r="NIP56" s="20"/>
      <c r="NIQ56" s="20"/>
      <c r="NIR56" s="20"/>
      <c r="NIS56" s="20"/>
      <c r="NIT56" s="20"/>
      <c r="NIU56" s="20"/>
      <c r="NIV56" s="20"/>
      <c r="NIW56" s="20"/>
      <c r="NIX56" s="20"/>
      <c r="NIY56" s="20"/>
      <c r="NIZ56" s="20"/>
      <c r="NJA56" s="20"/>
      <c r="NJB56" s="20"/>
      <c r="NJC56" s="20"/>
      <c r="NJD56" s="20"/>
      <c r="NJE56" s="20"/>
      <c r="NJF56" s="20"/>
      <c r="NJG56" s="20"/>
      <c r="NJH56" s="20"/>
      <c r="NJI56" s="20"/>
      <c r="NJJ56" s="20"/>
      <c r="NJK56" s="20"/>
      <c r="NJL56" s="20"/>
      <c r="NJM56" s="20"/>
      <c r="NJN56" s="20"/>
      <c r="NJO56" s="20"/>
      <c r="NJP56" s="20"/>
      <c r="NJQ56" s="20"/>
      <c r="NJR56" s="20"/>
      <c r="NJS56" s="20"/>
      <c r="NJT56" s="20"/>
      <c r="NJU56" s="20"/>
      <c r="NJV56" s="20"/>
      <c r="NJW56" s="20"/>
      <c r="NJX56" s="20"/>
      <c r="NJY56" s="20"/>
      <c r="NJZ56" s="20"/>
      <c r="NKA56" s="20"/>
      <c r="NKB56" s="20"/>
      <c r="NKC56" s="20"/>
      <c r="NKD56" s="20"/>
      <c r="NKE56" s="20"/>
      <c r="NKF56" s="20"/>
      <c r="NKG56" s="20"/>
      <c r="NKH56" s="20"/>
      <c r="NKI56" s="20"/>
      <c r="NKJ56" s="20"/>
      <c r="NKK56" s="20"/>
      <c r="NKL56" s="20"/>
      <c r="NKM56" s="20"/>
      <c r="NKN56" s="20"/>
      <c r="NKO56" s="20"/>
      <c r="NKP56" s="20"/>
      <c r="NKQ56" s="20"/>
      <c r="NKR56" s="20"/>
      <c r="NKS56" s="20"/>
      <c r="NKT56" s="20"/>
      <c r="NKU56" s="20"/>
      <c r="NKV56" s="20"/>
      <c r="NKW56" s="20"/>
      <c r="NKX56" s="20"/>
      <c r="NKY56" s="20"/>
      <c r="NKZ56" s="20"/>
      <c r="NLA56" s="20"/>
      <c r="NLB56" s="20"/>
      <c r="NLC56" s="20"/>
      <c r="NLD56" s="20"/>
      <c r="NLE56" s="20"/>
      <c r="NLF56" s="20"/>
      <c r="NLG56" s="20"/>
      <c r="NLH56" s="20"/>
      <c r="NLI56" s="20"/>
      <c r="NLJ56" s="20"/>
      <c r="NLK56" s="20"/>
      <c r="NLL56" s="20"/>
      <c r="NLM56" s="20"/>
      <c r="NLN56" s="20"/>
      <c r="NLO56" s="20"/>
      <c r="NLP56" s="20"/>
      <c r="NLQ56" s="20"/>
      <c r="NLR56" s="20"/>
      <c r="NLS56" s="20"/>
      <c r="NLT56" s="20"/>
      <c r="NLU56" s="20"/>
      <c r="NLV56" s="20"/>
      <c r="NLW56" s="20"/>
      <c r="NLX56" s="20"/>
      <c r="NLY56" s="20"/>
      <c r="NLZ56" s="20"/>
      <c r="NMA56" s="20"/>
      <c r="NMB56" s="20"/>
      <c r="NMC56" s="20"/>
      <c r="NMD56" s="20"/>
      <c r="NME56" s="20"/>
      <c r="NMF56" s="20"/>
      <c r="NMG56" s="20"/>
      <c r="NMH56" s="20"/>
      <c r="NMI56" s="20"/>
      <c r="NMJ56" s="20"/>
      <c r="NMK56" s="20"/>
      <c r="NML56" s="20"/>
      <c r="NMM56" s="20"/>
      <c r="NMN56" s="20"/>
      <c r="NMO56" s="20"/>
      <c r="NMP56" s="20"/>
      <c r="NMQ56" s="20"/>
      <c r="NMR56" s="20"/>
      <c r="NMS56" s="20"/>
      <c r="NMT56" s="20"/>
      <c r="NMU56" s="20"/>
      <c r="NMV56" s="20"/>
      <c r="NMW56" s="20"/>
      <c r="NMX56" s="20"/>
      <c r="NMY56" s="20"/>
      <c r="NMZ56" s="20"/>
      <c r="NNA56" s="20"/>
      <c r="NNB56" s="20"/>
      <c r="NNC56" s="20"/>
      <c r="NND56" s="20"/>
      <c r="NNE56" s="20"/>
      <c r="NNF56" s="20"/>
      <c r="NNG56" s="20"/>
      <c r="NNH56" s="20"/>
      <c r="NNI56" s="20"/>
      <c r="NNJ56" s="20"/>
      <c r="NNK56" s="20"/>
      <c r="NNL56" s="20"/>
      <c r="NNM56" s="20"/>
      <c r="NNN56" s="20"/>
      <c r="NNO56" s="20"/>
      <c r="NNP56" s="20"/>
      <c r="NNQ56" s="20"/>
      <c r="NNR56" s="20"/>
      <c r="NNS56" s="20"/>
      <c r="NNT56" s="20"/>
      <c r="NNU56" s="20"/>
      <c r="NNV56" s="20"/>
      <c r="NNW56" s="20"/>
      <c r="NNX56" s="20"/>
      <c r="NNY56" s="20"/>
      <c r="NNZ56" s="20"/>
      <c r="NOA56" s="20"/>
      <c r="NOB56" s="20"/>
      <c r="NOC56" s="20"/>
      <c r="NOD56" s="20"/>
      <c r="NOE56" s="20"/>
      <c r="NOF56" s="20"/>
      <c r="NOG56" s="20"/>
      <c r="NOH56" s="20"/>
      <c r="NOI56" s="20"/>
      <c r="NOJ56" s="20"/>
      <c r="NOK56" s="20"/>
      <c r="NOL56" s="20"/>
      <c r="NOM56" s="20"/>
      <c r="NON56" s="20"/>
      <c r="NOO56" s="20"/>
      <c r="NOP56" s="20"/>
      <c r="NOQ56" s="20"/>
      <c r="NOR56" s="20"/>
      <c r="NOS56" s="20"/>
      <c r="NOT56" s="20"/>
      <c r="NOU56" s="20"/>
      <c r="NOV56" s="20"/>
      <c r="NOW56" s="20"/>
      <c r="NOX56" s="20"/>
      <c r="NOY56" s="20"/>
      <c r="NOZ56" s="20"/>
      <c r="NPA56" s="20"/>
      <c r="NPB56" s="20"/>
      <c r="NPC56" s="20"/>
      <c r="NPD56" s="20"/>
      <c r="NPE56" s="20"/>
      <c r="NPF56" s="20"/>
      <c r="NPG56" s="20"/>
      <c r="NPH56" s="20"/>
      <c r="NPI56" s="20"/>
      <c r="NPJ56" s="20"/>
      <c r="NPK56" s="20"/>
      <c r="NPL56" s="20"/>
      <c r="NPM56" s="20"/>
      <c r="NPN56" s="20"/>
      <c r="NPO56" s="20"/>
      <c r="NPP56" s="20"/>
      <c r="NPQ56" s="20"/>
      <c r="NPR56" s="20"/>
      <c r="NPS56" s="20"/>
      <c r="NPT56" s="20"/>
      <c r="NPU56" s="20"/>
      <c r="NPV56" s="20"/>
      <c r="NPW56" s="20"/>
      <c r="NPX56" s="20"/>
      <c r="NPY56" s="20"/>
      <c r="NPZ56" s="20"/>
      <c r="NQA56" s="20"/>
      <c r="NQB56" s="20"/>
      <c r="NQC56" s="20"/>
      <c r="NQD56" s="20"/>
      <c r="NQE56" s="20"/>
      <c r="NQF56" s="20"/>
      <c r="NQG56" s="20"/>
      <c r="NQH56" s="20"/>
      <c r="NQI56" s="20"/>
      <c r="NQJ56" s="20"/>
      <c r="NQK56" s="20"/>
      <c r="NQL56" s="20"/>
      <c r="NQM56" s="20"/>
      <c r="NQN56" s="20"/>
      <c r="NQO56" s="20"/>
      <c r="NQP56" s="20"/>
      <c r="NQQ56" s="20"/>
      <c r="NQR56" s="20"/>
      <c r="NQS56" s="20"/>
      <c r="NQT56" s="20"/>
      <c r="NQU56" s="20"/>
      <c r="NQV56" s="20"/>
      <c r="NQW56" s="20"/>
      <c r="NQX56" s="20"/>
      <c r="NQY56" s="20"/>
      <c r="NQZ56" s="20"/>
      <c r="NRA56" s="20"/>
      <c r="NRB56" s="20"/>
      <c r="NRC56" s="20"/>
      <c r="NRD56" s="20"/>
      <c r="NRE56" s="20"/>
      <c r="NRF56" s="20"/>
      <c r="NRG56" s="20"/>
      <c r="NRH56" s="20"/>
      <c r="NRI56" s="20"/>
      <c r="NRJ56" s="20"/>
      <c r="NRK56" s="20"/>
      <c r="NRL56" s="20"/>
      <c r="NRM56" s="20"/>
      <c r="NRN56" s="20"/>
      <c r="NRO56" s="20"/>
      <c r="NRP56" s="20"/>
      <c r="NRQ56" s="20"/>
      <c r="NRR56" s="20"/>
      <c r="NRS56" s="20"/>
      <c r="NRT56" s="20"/>
      <c r="NRU56" s="20"/>
      <c r="NRV56" s="20"/>
      <c r="NRW56" s="20"/>
      <c r="NRX56" s="20"/>
      <c r="NRY56" s="20"/>
      <c r="NRZ56" s="20"/>
      <c r="NSA56" s="20"/>
      <c r="NSB56" s="20"/>
      <c r="NSC56" s="20"/>
      <c r="NSD56" s="20"/>
      <c r="NSE56" s="20"/>
      <c r="NSF56" s="20"/>
      <c r="NSG56" s="20"/>
      <c r="NSH56" s="20"/>
      <c r="NSI56" s="20"/>
      <c r="NSJ56" s="20"/>
      <c r="NSK56" s="20"/>
      <c r="NSL56" s="20"/>
      <c r="NSM56" s="20"/>
      <c r="NSN56" s="20"/>
      <c r="NSO56" s="20"/>
      <c r="NSP56" s="20"/>
      <c r="NSQ56" s="20"/>
      <c r="NSR56" s="20"/>
      <c r="NSS56" s="20"/>
      <c r="NST56" s="20"/>
      <c r="NSU56" s="20"/>
      <c r="NSV56" s="20"/>
      <c r="NSW56" s="20"/>
      <c r="NSX56" s="20"/>
      <c r="NSY56" s="20"/>
      <c r="NSZ56" s="20"/>
      <c r="NTA56" s="20"/>
      <c r="NTB56" s="20"/>
      <c r="NTC56" s="20"/>
      <c r="NTD56" s="20"/>
      <c r="NTE56" s="20"/>
      <c r="NTF56" s="20"/>
      <c r="NTG56" s="20"/>
      <c r="NTH56" s="20"/>
      <c r="NTI56" s="20"/>
      <c r="NTJ56" s="20"/>
      <c r="NTK56" s="20"/>
      <c r="NTL56" s="20"/>
      <c r="NTM56" s="20"/>
      <c r="NTN56" s="20"/>
      <c r="NTO56" s="20"/>
      <c r="NTP56" s="20"/>
      <c r="NTQ56" s="20"/>
      <c r="NTR56" s="20"/>
      <c r="NTS56" s="20"/>
      <c r="NTT56" s="20"/>
      <c r="NTU56" s="20"/>
      <c r="NTV56" s="20"/>
      <c r="NTW56" s="20"/>
      <c r="NTX56" s="20"/>
      <c r="NTY56" s="20"/>
      <c r="NTZ56" s="20"/>
      <c r="NUA56" s="20"/>
      <c r="NUB56" s="20"/>
      <c r="NUC56" s="20"/>
      <c r="NUD56" s="20"/>
      <c r="NUE56" s="20"/>
      <c r="NUF56" s="20"/>
      <c r="NUG56" s="20"/>
      <c r="NUH56" s="20"/>
      <c r="NUI56" s="20"/>
      <c r="NUJ56" s="20"/>
      <c r="NUK56" s="20"/>
      <c r="NUL56" s="20"/>
      <c r="NUM56" s="20"/>
      <c r="NUN56" s="20"/>
      <c r="NUO56" s="20"/>
      <c r="NUP56" s="20"/>
      <c r="NUQ56" s="20"/>
      <c r="NUR56" s="20"/>
      <c r="NUS56" s="20"/>
      <c r="NUT56" s="20"/>
      <c r="NUU56" s="20"/>
      <c r="NUV56" s="20"/>
      <c r="NUW56" s="20"/>
      <c r="NUX56" s="20"/>
      <c r="NUY56" s="20"/>
      <c r="NUZ56" s="20"/>
      <c r="NVA56" s="20"/>
      <c r="NVB56" s="20"/>
      <c r="NVC56" s="20"/>
      <c r="NVD56" s="20"/>
      <c r="NVE56" s="20"/>
      <c r="NVF56" s="20"/>
      <c r="NVG56" s="20"/>
      <c r="NVH56" s="20"/>
      <c r="NVI56" s="20"/>
      <c r="NVJ56" s="20"/>
      <c r="NVK56" s="20"/>
      <c r="NVL56" s="20"/>
      <c r="NVM56" s="20"/>
      <c r="NVN56" s="20"/>
      <c r="NVO56" s="20"/>
      <c r="NVP56" s="20"/>
      <c r="NVQ56" s="20"/>
      <c r="NVR56" s="20"/>
      <c r="NVS56" s="20"/>
      <c r="NVT56" s="20"/>
      <c r="NVU56" s="20"/>
      <c r="NVV56" s="20"/>
      <c r="NVW56" s="20"/>
      <c r="NVX56" s="20"/>
      <c r="NVY56" s="20"/>
      <c r="NVZ56" s="20"/>
      <c r="NWA56" s="20"/>
      <c r="NWB56" s="20"/>
      <c r="NWC56" s="20"/>
      <c r="NWD56" s="20"/>
      <c r="NWE56" s="20"/>
      <c r="NWF56" s="20"/>
      <c r="NWG56" s="20"/>
      <c r="NWH56" s="20"/>
      <c r="NWI56" s="20"/>
      <c r="NWJ56" s="20"/>
      <c r="NWK56" s="20"/>
      <c r="NWL56" s="20"/>
      <c r="NWM56" s="20"/>
      <c r="NWN56" s="20"/>
      <c r="NWO56" s="20"/>
      <c r="NWP56" s="20"/>
      <c r="NWQ56" s="20"/>
      <c r="NWR56" s="20"/>
      <c r="NWS56" s="20"/>
      <c r="NWT56" s="20"/>
      <c r="NWU56" s="20"/>
      <c r="NWV56" s="20"/>
      <c r="NWW56" s="20"/>
      <c r="NWX56" s="20"/>
      <c r="NWY56" s="20"/>
      <c r="NWZ56" s="20"/>
      <c r="NXA56" s="20"/>
      <c r="NXB56" s="20"/>
      <c r="NXC56" s="20"/>
      <c r="NXD56" s="20"/>
      <c r="NXE56" s="20"/>
      <c r="NXF56" s="20"/>
      <c r="NXG56" s="20"/>
      <c r="NXH56" s="20"/>
      <c r="NXI56" s="20"/>
      <c r="NXJ56" s="20"/>
      <c r="NXK56" s="20"/>
      <c r="NXL56" s="20"/>
      <c r="NXM56" s="20"/>
      <c r="NXN56" s="20"/>
      <c r="NXO56" s="20"/>
      <c r="NXP56" s="20"/>
      <c r="NXQ56" s="20"/>
      <c r="NXR56" s="20"/>
      <c r="NXS56" s="20"/>
      <c r="NXT56" s="20"/>
      <c r="NXU56" s="20"/>
      <c r="NXV56" s="20"/>
      <c r="NXW56" s="20"/>
      <c r="NXX56" s="20"/>
      <c r="NXY56" s="20"/>
      <c r="NXZ56" s="20"/>
      <c r="NYA56" s="20"/>
      <c r="NYB56" s="20"/>
      <c r="NYC56" s="20"/>
      <c r="NYD56" s="20"/>
      <c r="NYE56" s="20"/>
      <c r="NYF56" s="20"/>
      <c r="NYG56" s="20"/>
      <c r="NYH56" s="20"/>
      <c r="NYI56" s="20"/>
      <c r="NYJ56" s="20"/>
      <c r="NYK56" s="20"/>
      <c r="NYL56" s="20"/>
      <c r="NYM56" s="20"/>
      <c r="NYN56" s="20"/>
      <c r="NYO56" s="20"/>
      <c r="NYP56" s="20"/>
      <c r="NYQ56" s="20"/>
      <c r="NYR56" s="20"/>
      <c r="NYS56" s="20"/>
      <c r="NYT56" s="20"/>
      <c r="NYU56" s="20"/>
      <c r="NYV56" s="20"/>
      <c r="NYW56" s="20"/>
      <c r="NYX56" s="20"/>
      <c r="NYY56" s="20"/>
      <c r="NYZ56" s="20"/>
      <c r="NZA56" s="20"/>
      <c r="NZB56" s="20"/>
      <c r="NZC56" s="20"/>
      <c r="NZD56" s="20"/>
      <c r="NZE56" s="20"/>
      <c r="NZF56" s="20"/>
      <c r="NZG56" s="20"/>
      <c r="NZH56" s="20"/>
      <c r="NZI56" s="20"/>
      <c r="NZJ56" s="20"/>
      <c r="NZK56" s="20"/>
      <c r="NZL56" s="20"/>
      <c r="NZM56" s="20"/>
      <c r="NZN56" s="20"/>
      <c r="NZO56" s="20"/>
      <c r="NZP56" s="20"/>
      <c r="NZQ56" s="20"/>
      <c r="NZR56" s="20"/>
      <c r="NZS56" s="20"/>
      <c r="NZT56" s="20"/>
      <c r="NZU56" s="20"/>
      <c r="NZV56" s="20"/>
      <c r="NZW56" s="20"/>
      <c r="NZX56" s="20"/>
      <c r="NZY56" s="20"/>
      <c r="NZZ56" s="20"/>
      <c r="OAA56" s="20"/>
      <c r="OAB56" s="20"/>
      <c r="OAC56" s="20"/>
      <c r="OAD56" s="20"/>
      <c r="OAE56" s="20"/>
      <c r="OAF56" s="20"/>
      <c r="OAG56" s="20"/>
      <c r="OAH56" s="20"/>
      <c r="OAI56" s="20"/>
      <c r="OAJ56" s="20"/>
      <c r="OAK56" s="20"/>
      <c r="OAL56" s="20"/>
      <c r="OAM56" s="20"/>
      <c r="OAN56" s="20"/>
      <c r="OAO56" s="20"/>
      <c r="OAP56" s="20"/>
      <c r="OAQ56" s="20"/>
      <c r="OAR56" s="20"/>
      <c r="OAS56" s="20"/>
      <c r="OAT56" s="20"/>
      <c r="OAU56" s="20"/>
      <c r="OAV56" s="20"/>
      <c r="OAW56" s="20"/>
      <c r="OAX56" s="20"/>
      <c r="OAY56" s="20"/>
      <c r="OAZ56" s="20"/>
      <c r="OBA56" s="20"/>
      <c r="OBB56" s="20"/>
      <c r="OBC56" s="20"/>
      <c r="OBD56" s="20"/>
      <c r="OBE56" s="20"/>
      <c r="OBF56" s="20"/>
      <c r="OBG56" s="20"/>
      <c r="OBH56" s="20"/>
      <c r="OBI56" s="20"/>
      <c r="OBJ56" s="20"/>
      <c r="OBK56" s="20"/>
      <c r="OBL56" s="20"/>
      <c r="OBM56" s="20"/>
      <c r="OBN56" s="20"/>
      <c r="OBO56" s="20"/>
      <c r="OBP56" s="20"/>
      <c r="OBQ56" s="20"/>
      <c r="OBR56" s="20"/>
      <c r="OBS56" s="20"/>
      <c r="OBT56" s="20"/>
      <c r="OBU56" s="20"/>
      <c r="OBV56" s="20"/>
      <c r="OBW56" s="20"/>
      <c r="OBX56" s="20"/>
      <c r="OBY56" s="20"/>
      <c r="OBZ56" s="20"/>
      <c r="OCA56" s="20"/>
      <c r="OCB56" s="20"/>
      <c r="OCC56" s="20"/>
      <c r="OCD56" s="20"/>
      <c r="OCE56" s="20"/>
      <c r="OCF56" s="20"/>
      <c r="OCG56" s="20"/>
      <c r="OCH56" s="20"/>
      <c r="OCI56" s="20"/>
      <c r="OCJ56" s="20"/>
      <c r="OCK56" s="20"/>
      <c r="OCL56" s="20"/>
      <c r="OCM56" s="20"/>
      <c r="OCN56" s="20"/>
      <c r="OCO56" s="20"/>
      <c r="OCP56" s="20"/>
      <c r="OCQ56" s="20"/>
      <c r="OCR56" s="20"/>
      <c r="OCS56" s="20"/>
      <c r="OCT56" s="20"/>
      <c r="OCU56" s="20"/>
      <c r="OCV56" s="20"/>
      <c r="OCW56" s="20"/>
      <c r="OCX56" s="20"/>
      <c r="OCY56" s="20"/>
      <c r="OCZ56" s="20"/>
      <c r="ODA56" s="20"/>
      <c r="ODB56" s="20"/>
      <c r="ODC56" s="20"/>
      <c r="ODD56" s="20"/>
      <c r="ODE56" s="20"/>
      <c r="ODF56" s="20"/>
      <c r="ODG56" s="20"/>
      <c r="ODH56" s="20"/>
      <c r="ODI56" s="20"/>
      <c r="ODJ56" s="20"/>
      <c r="ODK56" s="20"/>
      <c r="ODL56" s="20"/>
      <c r="ODM56" s="20"/>
      <c r="ODN56" s="20"/>
      <c r="ODO56" s="20"/>
      <c r="ODP56" s="20"/>
      <c r="ODQ56" s="20"/>
      <c r="ODR56" s="20"/>
      <c r="ODS56" s="20"/>
      <c r="ODT56" s="20"/>
      <c r="ODU56" s="20"/>
      <c r="ODV56" s="20"/>
      <c r="ODW56" s="20"/>
      <c r="ODX56" s="20"/>
      <c r="ODY56" s="20"/>
      <c r="ODZ56" s="20"/>
      <c r="OEA56" s="20"/>
      <c r="OEB56" s="20"/>
      <c r="OEC56" s="20"/>
      <c r="OED56" s="20"/>
      <c r="OEE56" s="20"/>
      <c r="OEF56" s="20"/>
      <c r="OEG56" s="20"/>
      <c r="OEH56" s="20"/>
      <c r="OEI56" s="20"/>
      <c r="OEJ56" s="20"/>
      <c r="OEK56" s="20"/>
      <c r="OEL56" s="20"/>
      <c r="OEM56" s="20"/>
      <c r="OEN56" s="20"/>
      <c r="OEO56" s="20"/>
      <c r="OEP56" s="20"/>
      <c r="OEQ56" s="20"/>
      <c r="OER56" s="20"/>
      <c r="OES56" s="20"/>
      <c r="OET56" s="20"/>
      <c r="OEU56" s="20"/>
      <c r="OEV56" s="20"/>
      <c r="OEW56" s="20"/>
      <c r="OEX56" s="20"/>
      <c r="OEY56" s="20"/>
      <c r="OEZ56" s="20"/>
      <c r="OFA56" s="20"/>
      <c r="OFB56" s="20"/>
      <c r="OFC56" s="20"/>
      <c r="OFD56" s="20"/>
      <c r="OFE56" s="20"/>
      <c r="OFF56" s="20"/>
      <c r="OFG56" s="20"/>
      <c r="OFH56" s="20"/>
      <c r="OFI56" s="20"/>
      <c r="OFJ56" s="20"/>
      <c r="OFK56" s="20"/>
      <c r="OFL56" s="20"/>
      <c r="OFM56" s="20"/>
      <c r="OFN56" s="20"/>
      <c r="OFO56" s="20"/>
      <c r="OFP56" s="20"/>
      <c r="OFQ56" s="20"/>
      <c r="OFR56" s="20"/>
      <c r="OFS56" s="20"/>
      <c r="OFT56" s="20"/>
      <c r="OFU56" s="20"/>
      <c r="OFV56" s="20"/>
      <c r="OFW56" s="20"/>
      <c r="OFX56" s="20"/>
      <c r="OFY56" s="20"/>
      <c r="OFZ56" s="20"/>
      <c r="OGA56" s="20"/>
      <c r="OGB56" s="20"/>
      <c r="OGC56" s="20"/>
      <c r="OGD56" s="20"/>
      <c r="OGE56" s="20"/>
      <c r="OGF56" s="20"/>
      <c r="OGG56" s="20"/>
      <c r="OGH56" s="20"/>
      <c r="OGI56" s="20"/>
      <c r="OGJ56" s="20"/>
      <c r="OGK56" s="20"/>
      <c r="OGL56" s="20"/>
      <c r="OGM56" s="20"/>
      <c r="OGN56" s="20"/>
      <c r="OGO56" s="20"/>
      <c r="OGP56" s="20"/>
      <c r="OGQ56" s="20"/>
      <c r="OGR56" s="20"/>
      <c r="OGS56" s="20"/>
      <c r="OGT56" s="20"/>
      <c r="OGU56" s="20"/>
      <c r="OGV56" s="20"/>
      <c r="OGW56" s="20"/>
      <c r="OGX56" s="20"/>
      <c r="OGY56" s="20"/>
      <c r="OGZ56" s="20"/>
      <c r="OHA56" s="20"/>
      <c r="OHB56" s="20"/>
      <c r="OHC56" s="20"/>
      <c r="OHD56" s="20"/>
      <c r="OHE56" s="20"/>
      <c r="OHF56" s="20"/>
      <c r="OHG56" s="20"/>
      <c r="OHH56" s="20"/>
      <c r="OHI56" s="20"/>
      <c r="OHJ56" s="20"/>
      <c r="OHK56" s="20"/>
      <c r="OHL56" s="20"/>
      <c r="OHM56" s="20"/>
      <c r="OHN56" s="20"/>
      <c r="OHO56" s="20"/>
      <c r="OHP56" s="20"/>
      <c r="OHQ56" s="20"/>
      <c r="OHR56" s="20"/>
      <c r="OHS56" s="20"/>
      <c r="OHT56" s="20"/>
      <c r="OHU56" s="20"/>
      <c r="OHV56" s="20"/>
      <c r="OHW56" s="20"/>
      <c r="OHX56" s="20"/>
      <c r="OHY56" s="20"/>
      <c r="OHZ56" s="20"/>
      <c r="OIA56" s="20"/>
      <c r="OIB56" s="20"/>
      <c r="OIC56" s="20"/>
      <c r="OID56" s="20"/>
      <c r="OIE56" s="20"/>
      <c r="OIF56" s="20"/>
      <c r="OIG56" s="20"/>
      <c r="OIH56" s="20"/>
      <c r="OII56" s="20"/>
      <c r="OIJ56" s="20"/>
      <c r="OIK56" s="20"/>
      <c r="OIL56" s="20"/>
      <c r="OIM56" s="20"/>
      <c r="OIN56" s="20"/>
      <c r="OIO56" s="20"/>
      <c r="OIP56" s="20"/>
      <c r="OIQ56" s="20"/>
      <c r="OIR56" s="20"/>
      <c r="OIS56" s="20"/>
      <c r="OIT56" s="20"/>
      <c r="OIU56" s="20"/>
      <c r="OIV56" s="20"/>
      <c r="OIW56" s="20"/>
      <c r="OIX56" s="20"/>
      <c r="OIY56" s="20"/>
      <c r="OIZ56" s="20"/>
      <c r="OJA56" s="20"/>
      <c r="OJB56" s="20"/>
      <c r="OJC56" s="20"/>
      <c r="OJD56" s="20"/>
      <c r="OJE56" s="20"/>
      <c r="OJF56" s="20"/>
      <c r="OJG56" s="20"/>
      <c r="OJH56" s="20"/>
      <c r="OJI56" s="20"/>
      <c r="OJJ56" s="20"/>
      <c r="OJK56" s="20"/>
      <c r="OJL56" s="20"/>
      <c r="OJM56" s="20"/>
      <c r="OJN56" s="20"/>
      <c r="OJO56" s="20"/>
      <c r="OJP56" s="20"/>
      <c r="OJQ56" s="20"/>
      <c r="OJR56" s="20"/>
      <c r="OJS56" s="20"/>
      <c r="OJT56" s="20"/>
      <c r="OJU56" s="20"/>
      <c r="OJV56" s="20"/>
      <c r="OJW56" s="20"/>
      <c r="OJX56" s="20"/>
      <c r="OJY56" s="20"/>
      <c r="OJZ56" s="20"/>
      <c r="OKA56" s="20"/>
      <c r="OKB56" s="20"/>
      <c r="OKC56" s="20"/>
      <c r="OKD56" s="20"/>
      <c r="OKE56" s="20"/>
      <c r="OKF56" s="20"/>
      <c r="OKG56" s="20"/>
      <c r="OKH56" s="20"/>
      <c r="OKI56" s="20"/>
      <c r="OKJ56" s="20"/>
      <c r="OKK56" s="20"/>
      <c r="OKL56" s="20"/>
      <c r="OKM56" s="20"/>
      <c r="OKN56" s="20"/>
      <c r="OKO56" s="20"/>
      <c r="OKP56" s="20"/>
      <c r="OKQ56" s="20"/>
      <c r="OKR56" s="20"/>
      <c r="OKS56" s="20"/>
      <c r="OKT56" s="20"/>
      <c r="OKU56" s="20"/>
      <c r="OKV56" s="20"/>
      <c r="OKW56" s="20"/>
      <c r="OKX56" s="20"/>
      <c r="OKY56" s="20"/>
      <c r="OKZ56" s="20"/>
      <c r="OLA56" s="20"/>
      <c r="OLB56" s="20"/>
      <c r="OLC56" s="20"/>
      <c r="OLD56" s="20"/>
      <c r="OLE56" s="20"/>
      <c r="OLF56" s="20"/>
      <c r="OLG56" s="20"/>
      <c r="OLH56" s="20"/>
      <c r="OLI56" s="20"/>
      <c r="OLJ56" s="20"/>
      <c r="OLK56" s="20"/>
      <c r="OLL56" s="20"/>
      <c r="OLM56" s="20"/>
      <c r="OLN56" s="20"/>
      <c r="OLO56" s="20"/>
      <c r="OLP56" s="20"/>
      <c r="OLQ56" s="20"/>
      <c r="OLR56" s="20"/>
      <c r="OLS56" s="20"/>
      <c r="OLT56" s="20"/>
      <c r="OLU56" s="20"/>
      <c r="OLV56" s="20"/>
      <c r="OLW56" s="20"/>
      <c r="OLX56" s="20"/>
      <c r="OLY56" s="20"/>
      <c r="OLZ56" s="20"/>
      <c r="OMA56" s="20"/>
      <c r="OMB56" s="20"/>
      <c r="OMC56" s="20"/>
      <c r="OMD56" s="20"/>
      <c r="OME56" s="20"/>
      <c r="OMF56" s="20"/>
      <c r="OMG56" s="20"/>
      <c r="OMH56" s="20"/>
      <c r="OMI56" s="20"/>
      <c r="OMJ56" s="20"/>
      <c r="OMK56" s="20"/>
      <c r="OML56" s="20"/>
      <c r="OMM56" s="20"/>
      <c r="OMN56" s="20"/>
      <c r="OMO56" s="20"/>
      <c r="OMP56" s="20"/>
      <c r="OMQ56" s="20"/>
      <c r="OMR56" s="20"/>
      <c r="OMS56" s="20"/>
      <c r="OMT56" s="20"/>
      <c r="OMU56" s="20"/>
      <c r="OMV56" s="20"/>
      <c r="OMW56" s="20"/>
      <c r="OMX56" s="20"/>
      <c r="OMY56" s="20"/>
      <c r="OMZ56" s="20"/>
      <c r="ONA56" s="20"/>
      <c r="ONB56" s="20"/>
      <c r="ONC56" s="20"/>
      <c r="OND56" s="20"/>
      <c r="ONE56" s="20"/>
      <c r="ONF56" s="20"/>
      <c r="ONG56" s="20"/>
      <c r="ONH56" s="20"/>
      <c r="ONI56" s="20"/>
      <c r="ONJ56" s="20"/>
      <c r="ONK56" s="20"/>
      <c r="ONL56" s="20"/>
      <c r="ONM56" s="20"/>
      <c r="ONN56" s="20"/>
      <c r="ONO56" s="20"/>
      <c r="ONP56" s="20"/>
      <c r="ONQ56" s="20"/>
      <c r="ONR56" s="20"/>
      <c r="ONS56" s="20"/>
      <c r="ONT56" s="20"/>
      <c r="ONU56" s="20"/>
      <c r="ONV56" s="20"/>
      <c r="ONW56" s="20"/>
      <c r="ONX56" s="20"/>
      <c r="ONY56" s="20"/>
      <c r="ONZ56" s="20"/>
      <c r="OOA56" s="20"/>
      <c r="OOB56" s="20"/>
      <c r="OOC56" s="20"/>
      <c r="OOD56" s="20"/>
      <c r="OOE56" s="20"/>
      <c r="OOF56" s="20"/>
      <c r="OOG56" s="20"/>
      <c r="OOH56" s="20"/>
      <c r="OOI56" s="20"/>
      <c r="OOJ56" s="20"/>
      <c r="OOK56" s="20"/>
      <c r="OOL56" s="20"/>
      <c r="OOM56" s="20"/>
      <c r="OON56" s="20"/>
      <c r="OOO56" s="20"/>
      <c r="OOP56" s="20"/>
      <c r="OOQ56" s="20"/>
      <c r="OOR56" s="20"/>
      <c r="OOS56" s="20"/>
      <c r="OOT56" s="20"/>
      <c r="OOU56" s="20"/>
      <c r="OOV56" s="20"/>
      <c r="OOW56" s="20"/>
      <c r="OOX56" s="20"/>
      <c r="OOY56" s="20"/>
      <c r="OOZ56" s="20"/>
      <c r="OPA56" s="20"/>
      <c r="OPB56" s="20"/>
      <c r="OPC56" s="20"/>
      <c r="OPD56" s="20"/>
      <c r="OPE56" s="20"/>
      <c r="OPF56" s="20"/>
      <c r="OPG56" s="20"/>
      <c r="OPH56" s="20"/>
      <c r="OPI56" s="20"/>
      <c r="OPJ56" s="20"/>
      <c r="OPK56" s="20"/>
      <c r="OPL56" s="20"/>
      <c r="OPM56" s="20"/>
      <c r="OPN56" s="20"/>
      <c r="OPO56" s="20"/>
      <c r="OPP56" s="20"/>
      <c r="OPQ56" s="20"/>
      <c r="OPR56" s="20"/>
      <c r="OPS56" s="20"/>
      <c r="OPT56" s="20"/>
      <c r="OPU56" s="20"/>
      <c r="OPV56" s="20"/>
      <c r="OPW56" s="20"/>
      <c r="OPX56" s="20"/>
      <c r="OPY56" s="20"/>
      <c r="OPZ56" s="20"/>
      <c r="OQA56" s="20"/>
      <c r="OQB56" s="20"/>
      <c r="OQC56" s="20"/>
      <c r="OQD56" s="20"/>
      <c r="OQE56" s="20"/>
      <c r="OQF56" s="20"/>
      <c r="OQG56" s="20"/>
      <c r="OQH56" s="20"/>
      <c r="OQI56" s="20"/>
      <c r="OQJ56" s="20"/>
      <c r="OQK56" s="20"/>
      <c r="OQL56" s="20"/>
      <c r="OQM56" s="20"/>
      <c r="OQN56" s="20"/>
      <c r="OQO56" s="20"/>
      <c r="OQP56" s="20"/>
      <c r="OQQ56" s="20"/>
      <c r="OQR56" s="20"/>
      <c r="OQS56" s="20"/>
      <c r="OQT56" s="20"/>
      <c r="OQU56" s="20"/>
      <c r="OQV56" s="20"/>
      <c r="OQW56" s="20"/>
      <c r="OQX56" s="20"/>
      <c r="OQY56" s="20"/>
      <c r="OQZ56" s="20"/>
      <c r="ORA56" s="20"/>
      <c r="ORB56" s="20"/>
      <c r="ORC56" s="20"/>
      <c r="ORD56" s="20"/>
      <c r="ORE56" s="20"/>
      <c r="ORF56" s="20"/>
      <c r="ORG56" s="20"/>
      <c r="ORH56" s="20"/>
      <c r="ORI56" s="20"/>
      <c r="ORJ56" s="20"/>
      <c r="ORK56" s="20"/>
      <c r="ORL56" s="20"/>
      <c r="ORM56" s="20"/>
      <c r="ORN56" s="20"/>
      <c r="ORO56" s="20"/>
      <c r="ORP56" s="20"/>
      <c r="ORQ56" s="20"/>
      <c r="ORR56" s="20"/>
      <c r="ORS56" s="20"/>
      <c r="ORT56" s="20"/>
      <c r="ORU56" s="20"/>
      <c r="ORV56" s="20"/>
      <c r="ORW56" s="20"/>
      <c r="ORX56" s="20"/>
      <c r="ORY56" s="20"/>
      <c r="ORZ56" s="20"/>
      <c r="OSA56" s="20"/>
      <c r="OSB56" s="20"/>
      <c r="OSC56" s="20"/>
      <c r="OSD56" s="20"/>
      <c r="OSE56" s="20"/>
      <c r="OSF56" s="20"/>
      <c r="OSG56" s="20"/>
      <c r="OSH56" s="20"/>
      <c r="OSI56" s="20"/>
      <c r="OSJ56" s="20"/>
      <c r="OSK56" s="20"/>
      <c r="OSL56" s="20"/>
      <c r="OSM56" s="20"/>
      <c r="OSN56" s="20"/>
      <c r="OSO56" s="20"/>
      <c r="OSP56" s="20"/>
      <c r="OSQ56" s="20"/>
      <c r="OSR56" s="20"/>
      <c r="OSS56" s="20"/>
      <c r="OST56" s="20"/>
      <c r="OSU56" s="20"/>
      <c r="OSV56" s="20"/>
      <c r="OSW56" s="20"/>
      <c r="OSX56" s="20"/>
      <c r="OSY56" s="20"/>
      <c r="OSZ56" s="20"/>
      <c r="OTA56" s="20"/>
      <c r="OTB56" s="20"/>
      <c r="OTC56" s="20"/>
      <c r="OTD56" s="20"/>
      <c r="OTE56" s="20"/>
      <c r="OTF56" s="20"/>
      <c r="OTG56" s="20"/>
      <c r="OTH56" s="20"/>
      <c r="OTI56" s="20"/>
      <c r="OTJ56" s="20"/>
      <c r="OTK56" s="20"/>
      <c r="OTL56" s="20"/>
      <c r="OTM56" s="20"/>
      <c r="OTN56" s="20"/>
      <c r="OTO56" s="20"/>
      <c r="OTP56" s="20"/>
      <c r="OTQ56" s="20"/>
      <c r="OTR56" s="20"/>
      <c r="OTS56" s="20"/>
      <c r="OTT56" s="20"/>
      <c r="OTU56" s="20"/>
      <c r="OTV56" s="20"/>
      <c r="OTW56" s="20"/>
      <c r="OTX56" s="20"/>
      <c r="OTY56" s="20"/>
      <c r="OTZ56" s="20"/>
      <c r="OUA56" s="20"/>
      <c r="OUB56" s="20"/>
      <c r="OUC56" s="20"/>
      <c r="OUD56" s="20"/>
      <c r="OUE56" s="20"/>
      <c r="OUF56" s="20"/>
      <c r="OUG56" s="20"/>
      <c r="OUH56" s="20"/>
      <c r="OUI56" s="20"/>
      <c r="OUJ56" s="20"/>
      <c r="OUK56" s="20"/>
      <c r="OUL56" s="20"/>
      <c r="OUM56" s="20"/>
      <c r="OUN56" s="20"/>
      <c r="OUO56" s="20"/>
      <c r="OUP56" s="20"/>
      <c r="OUQ56" s="20"/>
      <c r="OUR56" s="20"/>
      <c r="OUS56" s="20"/>
      <c r="OUT56" s="20"/>
      <c r="OUU56" s="20"/>
      <c r="OUV56" s="20"/>
      <c r="OUW56" s="20"/>
      <c r="OUX56" s="20"/>
      <c r="OUY56" s="20"/>
      <c r="OUZ56" s="20"/>
      <c r="OVA56" s="20"/>
      <c r="OVB56" s="20"/>
      <c r="OVC56" s="20"/>
      <c r="OVD56" s="20"/>
      <c r="OVE56" s="20"/>
      <c r="OVF56" s="20"/>
      <c r="OVG56" s="20"/>
      <c r="OVH56" s="20"/>
      <c r="OVI56" s="20"/>
      <c r="OVJ56" s="20"/>
      <c r="OVK56" s="20"/>
      <c r="OVL56" s="20"/>
      <c r="OVM56" s="20"/>
      <c r="OVN56" s="20"/>
      <c r="OVO56" s="20"/>
      <c r="OVP56" s="20"/>
      <c r="OVQ56" s="20"/>
      <c r="OVR56" s="20"/>
      <c r="OVS56" s="20"/>
      <c r="OVT56" s="20"/>
      <c r="OVU56" s="20"/>
      <c r="OVV56" s="20"/>
      <c r="OVW56" s="20"/>
      <c r="OVX56" s="20"/>
      <c r="OVY56" s="20"/>
      <c r="OVZ56" s="20"/>
      <c r="OWA56" s="20"/>
      <c r="OWB56" s="20"/>
      <c r="OWC56" s="20"/>
      <c r="OWD56" s="20"/>
      <c r="OWE56" s="20"/>
      <c r="OWF56" s="20"/>
      <c r="OWG56" s="20"/>
      <c r="OWH56" s="20"/>
      <c r="OWI56" s="20"/>
      <c r="OWJ56" s="20"/>
      <c r="OWK56" s="20"/>
      <c r="OWL56" s="20"/>
      <c r="OWM56" s="20"/>
      <c r="OWN56" s="20"/>
      <c r="OWO56" s="20"/>
      <c r="OWP56" s="20"/>
      <c r="OWQ56" s="20"/>
      <c r="OWR56" s="20"/>
      <c r="OWS56" s="20"/>
      <c r="OWT56" s="20"/>
      <c r="OWU56" s="20"/>
      <c r="OWV56" s="20"/>
      <c r="OWW56" s="20"/>
      <c r="OWX56" s="20"/>
      <c r="OWY56" s="20"/>
      <c r="OWZ56" s="20"/>
      <c r="OXA56" s="20"/>
      <c r="OXB56" s="20"/>
      <c r="OXC56" s="20"/>
      <c r="OXD56" s="20"/>
      <c r="OXE56" s="20"/>
      <c r="OXF56" s="20"/>
      <c r="OXG56" s="20"/>
      <c r="OXH56" s="20"/>
      <c r="OXI56" s="20"/>
      <c r="OXJ56" s="20"/>
      <c r="OXK56" s="20"/>
      <c r="OXL56" s="20"/>
      <c r="OXM56" s="20"/>
      <c r="OXN56" s="20"/>
      <c r="OXO56" s="20"/>
      <c r="OXP56" s="20"/>
      <c r="OXQ56" s="20"/>
      <c r="OXR56" s="20"/>
      <c r="OXS56" s="20"/>
      <c r="OXT56" s="20"/>
      <c r="OXU56" s="20"/>
      <c r="OXV56" s="20"/>
      <c r="OXW56" s="20"/>
      <c r="OXX56" s="20"/>
      <c r="OXY56" s="20"/>
      <c r="OXZ56" s="20"/>
      <c r="OYA56" s="20"/>
      <c r="OYB56" s="20"/>
      <c r="OYC56" s="20"/>
      <c r="OYD56" s="20"/>
      <c r="OYE56" s="20"/>
      <c r="OYF56" s="20"/>
      <c r="OYG56" s="20"/>
      <c r="OYH56" s="20"/>
      <c r="OYI56" s="20"/>
      <c r="OYJ56" s="20"/>
      <c r="OYK56" s="20"/>
      <c r="OYL56" s="20"/>
      <c r="OYM56" s="20"/>
      <c r="OYN56" s="20"/>
      <c r="OYO56" s="20"/>
      <c r="OYP56" s="20"/>
      <c r="OYQ56" s="20"/>
      <c r="OYR56" s="20"/>
      <c r="OYS56" s="20"/>
      <c r="OYT56" s="20"/>
      <c r="OYU56" s="20"/>
      <c r="OYV56" s="20"/>
      <c r="OYW56" s="20"/>
      <c r="OYX56" s="20"/>
      <c r="OYY56" s="20"/>
      <c r="OYZ56" s="20"/>
      <c r="OZA56" s="20"/>
      <c r="OZB56" s="20"/>
      <c r="OZC56" s="20"/>
      <c r="OZD56" s="20"/>
      <c r="OZE56" s="20"/>
      <c r="OZF56" s="20"/>
      <c r="OZG56" s="20"/>
      <c r="OZH56" s="20"/>
      <c r="OZI56" s="20"/>
      <c r="OZJ56" s="20"/>
      <c r="OZK56" s="20"/>
      <c r="OZL56" s="20"/>
      <c r="OZM56" s="20"/>
      <c r="OZN56" s="20"/>
      <c r="OZO56" s="20"/>
      <c r="OZP56" s="20"/>
      <c r="OZQ56" s="20"/>
      <c r="OZR56" s="20"/>
      <c r="OZS56" s="20"/>
      <c r="OZT56" s="20"/>
      <c r="OZU56" s="20"/>
      <c r="OZV56" s="20"/>
      <c r="OZW56" s="20"/>
      <c r="OZX56" s="20"/>
      <c r="OZY56" s="20"/>
      <c r="OZZ56" s="20"/>
      <c r="PAA56" s="20"/>
      <c r="PAB56" s="20"/>
      <c r="PAC56" s="20"/>
      <c r="PAD56" s="20"/>
      <c r="PAE56" s="20"/>
      <c r="PAF56" s="20"/>
      <c r="PAG56" s="20"/>
      <c r="PAH56" s="20"/>
      <c r="PAI56" s="20"/>
      <c r="PAJ56" s="20"/>
      <c r="PAK56" s="20"/>
      <c r="PAL56" s="20"/>
      <c r="PAM56" s="20"/>
      <c r="PAN56" s="20"/>
      <c r="PAO56" s="20"/>
      <c r="PAP56" s="20"/>
      <c r="PAQ56" s="20"/>
      <c r="PAR56" s="20"/>
      <c r="PAS56" s="20"/>
      <c r="PAT56" s="20"/>
      <c r="PAU56" s="20"/>
      <c r="PAV56" s="20"/>
      <c r="PAW56" s="20"/>
      <c r="PAX56" s="20"/>
      <c r="PAY56" s="20"/>
      <c r="PAZ56" s="20"/>
      <c r="PBA56" s="20"/>
      <c r="PBB56" s="20"/>
      <c r="PBC56" s="20"/>
      <c r="PBD56" s="20"/>
      <c r="PBE56" s="20"/>
      <c r="PBF56" s="20"/>
      <c r="PBG56" s="20"/>
      <c r="PBH56" s="20"/>
      <c r="PBI56" s="20"/>
      <c r="PBJ56" s="20"/>
      <c r="PBK56" s="20"/>
      <c r="PBL56" s="20"/>
      <c r="PBM56" s="20"/>
      <c r="PBN56" s="20"/>
      <c r="PBO56" s="20"/>
      <c r="PBP56" s="20"/>
      <c r="PBQ56" s="20"/>
      <c r="PBR56" s="20"/>
      <c r="PBS56" s="20"/>
      <c r="PBT56" s="20"/>
      <c r="PBU56" s="20"/>
      <c r="PBV56" s="20"/>
      <c r="PBW56" s="20"/>
      <c r="PBX56" s="20"/>
      <c r="PBY56" s="20"/>
      <c r="PBZ56" s="20"/>
      <c r="PCA56" s="20"/>
      <c r="PCB56" s="20"/>
      <c r="PCC56" s="20"/>
      <c r="PCD56" s="20"/>
      <c r="PCE56" s="20"/>
      <c r="PCF56" s="20"/>
      <c r="PCG56" s="20"/>
      <c r="PCH56" s="20"/>
      <c r="PCI56" s="20"/>
      <c r="PCJ56" s="20"/>
      <c r="PCK56" s="20"/>
      <c r="PCL56" s="20"/>
      <c r="PCM56" s="20"/>
      <c r="PCN56" s="20"/>
      <c r="PCO56" s="20"/>
      <c r="PCP56" s="20"/>
      <c r="PCQ56" s="20"/>
      <c r="PCR56" s="20"/>
      <c r="PCS56" s="20"/>
      <c r="PCT56" s="20"/>
      <c r="PCU56" s="20"/>
      <c r="PCV56" s="20"/>
      <c r="PCW56" s="20"/>
      <c r="PCX56" s="20"/>
      <c r="PCY56" s="20"/>
      <c r="PCZ56" s="20"/>
      <c r="PDA56" s="20"/>
      <c r="PDB56" s="20"/>
      <c r="PDC56" s="20"/>
      <c r="PDD56" s="20"/>
      <c r="PDE56" s="20"/>
      <c r="PDF56" s="20"/>
      <c r="PDG56" s="20"/>
      <c r="PDH56" s="20"/>
      <c r="PDI56" s="20"/>
      <c r="PDJ56" s="20"/>
      <c r="PDK56" s="20"/>
      <c r="PDL56" s="20"/>
      <c r="PDM56" s="20"/>
      <c r="PDN56" s="20"/>
      <c r="PDO56" s="20"/>
      <c r="PDP56" s="20"/>
      <c r="PDQ56" s="20"/>
      <c r="PDR56" s="20"/>
      <c r="PDS56" s="20"/>
      <c r="PDT56" s="20"/>
      <c r="PDU56" s="20"/>
      <c r="PDV56" s="20"/>
      <c r="PDW56" s="20"/>
      <c r="PDX56" s="20"/>
      <c r="PDY56" s="20"/>
      <c r="PDZ56" s="20"/>
      <c r="PEA56" s="20"/>
      <c r="PEB56" s="20"/>
      <c r="PEC56" s="20"/>
      <c r="PED56" s="20"/>
      <c r="PEE56" s="20"/>
      <c r="PEF56" s="20"/>
      <c r="PEG56" s="20"/>
      <c r="PEH56" s="20"/>
      <c r="PEI56" s="20"/>
      <c r="PEJ56" s="20"/>
      <c r="PEK56" s="20"/>
      <c r="PEL56" s="20"/>
      <c r="PEM56" s="20"/>
      <c r="PEN56" s="20"/>
      <c r="PEO56" s="20"/>
      <c r="PEP56" s="20"/>
      <c r="PEQ56" s="20"/>
      <c r="PER56" s="20"/>
      <c r="PES56" s="20"/>
      <c r="PET56" s="20"/>
      <c r="PEU56" s="20"/>
      <c r="PEV56" s="20"/>
      <c r="PEW56" s="20"/>
      <c r="PEX56" s="20"/>
      <c r="PEY56" s="20"/>
      <c r="PEZ56" s="20"/>
      <c r="PFA56" s="20"/>
      <c r="PFB56" s="20"/>
      <c r="PFC56" s="20"/>
      <c r="PFD56" s="20"/>
      <c r="PFE56" s="20"/>
      <c r="PFF56" s="20"/>
      <c r="PFG56" s="20"/>
      <c r="PFH56" s="20"/>
      <c r="PFI56" s="20"/>
      <c r="PFJ56" s="20"/>
      <c r="PFK56" s="20"/>
      <c r="PFL56" s="20"/>
      <c r="PFM56" s="20"/>
      <c r="PFN56" s="20"/>
      <c r="PFO56" s="20"/>
      <c r="PFP56" s="20"/>
      <c r="PFQ56" s="20"/>
      <c r="PFR56" s="20"/>
      <c r="PFS56" s="20"/>
      <c r="PFT56" s="20"/>
      <c r="PFU56" s="20"/>
      <c r="PFV56" s="20"/>
      <c r="PFW56" s="20"/>
      <c r="PFX56" s="20"/>
      <c r="PFY56" s="20"/>
      <c r="PFZ56" s="20"/>
      <c r="PGA56" s="20"/>
      <c r="PGB56" s="20"/>
      <c r="PGC56" s="20"/>
      <c r="PGD56" s="20"/>
      <c r="PGE56" s="20"/>
      <c r="PGF56" s="20"/>
      <c r="PGG56" s="20"/>
      <c r="PGH56" s="20"/>
      <c r="PGI56" s="20"/>
      <c r="PGJ56" s="20"/>
      <c r="PGK56" s="20"/>
      <c r="PGL56" s="20"/>
      <c r="PGM56" s="20"/>
      <c r="PGN56" s="20"/>
      <c r="PGO56" s="20"/>
      <c r="PGP56" s="20"/>
      <c r="PGQ56" s="20"/>
      <c r="PGR56" s="20"/>
      <c r="PGS56" s="20"/>
      <c r="PGT56" s="20"/>
      <c r="PGU56" s="20"/>
      <c r="PGV56" s="20"/>
      <c r="PGW56" s="20"/>
      <c r="PGX56" s="20"/>
      <c r="PGY56" s="20"/>
      <c r="PGZ56" s="20"/>
      <c r="PHA56" s="20"/>
      <c r="PHB56" s="20"/>
      <c r="PHC56" s="20"/>
      <c r="PHD56" s="20"/>
      <c r="PHE56" s="20"/>
      <c r="PHF56" s="20"/>
      <c r="PHG56" s="20"/>
      <c r="PHH56" s="20"/>
      <c r="PHI56" s="20"/>
      <c r="PHJ56" s="20"/>
      <c r="PHK56" s="20"/>
      <c r="PHL56" s="20"/>
      <c r="PHM56" s="20"/>
      <c r="PHN56" s="20"/>
      <c r="PHO56" s="20"/>
      <c r="PHP56" s="20"/>
      <c r="PHQ56" s="20"/>
      <c r="PHR56" s="20"/>
      <c r="PHS56" s="20"/>
      <c r="PHT56" s="20"/>
      <c r="PHU56" s="20"/>
      <c r="PHV56" s="20"/>
      <c r="PHW56" s="20"/>
      <c r="PHX56" s="20"/>
      <c r="PHY56" s="20"/>
      <c r="PHZ56" s="20"/>
      <c r="PIA56" s="20"/>
      <c r="PIB56" s="20"/>
      <c r="PIC56" s="20"/>
      <c r="PID56" s="20"/>
      <c r="PIE56" s="20"/>
      <c r="PIF56" s="20"/>
      <c r="PIG56" s="20"/>
      <c r="PIH56" s="20"/>
      <c r="PII56" s="20"/>
      <c r="PIJ56" s="20"/>
      <c r="PIK56" s="20"/>
      <c r="PIL56" s="20"/>
      <c r="PIM56" s="20"/>
      <c r="PIN56" s="20"/>
      <c r="PIO56" s="20"/>
      <c r="PIP56" s="20"/>
      <c r="PIQ56" s="20"/>
      <c r="PIR56" s="20"/>
      <c r="PIS56" s="20"/>
      <c r="PIT56" s="20"/>
      <c r="PIU56" s="20"/>
      <c r="PIV56" s="20"/>
      <c r="PIW56" s="20"/>
      <c r="PIX56" s="20"/>
      <c r="PIY56" s="20"/>
      <c r="PIZ56" s="20"/>
      <c r="PJA56" s="20"/>
      <c r="PJB56" s="20"/>
      <c r="PJC56" s="20"/>
      <c r="PJD56" s="20"/>
      <c r="PJE56" s="20"/>
      <c r="PJF56" s="20"/>
      <c r="PJG56" s="20"/>
      <c r="PJH56" s="20"/>
      <c r="PJI56" s="20"/>
      <c r="PJJ56" s="20"/>
      <c r="PJK56" s="20"/>
      <c r="PJL56" s="20"/>
      <c r="PJM56" s="20"/>
      <c r="PJN56" s="20"/>
      <c r="PJO56" s="20"/>
      <c r="PJP56" s="20"/>
      <c r="PJQ56" s="20"/>
      <c r="PJR56" s="20"/>
      <c r="PJS56" s="20"/>
      <c r="PJT56" s="20"/>
      <c r="PJU56" s="20"/>
      <c r="PJV56" s="20"/>
      <c r="PJW56" s="20"/>
      <c r="PJX56" s="20"/>
      <c r="PJY56" s="20"/>
      <c r="PJZ56" s="20"/>
      <c r="PKA56" s="20"/>
      <c r="PKB56" s="20"/>
      <c r="PKC56" s="20"/>
      <c r="PKD56" s="20"/>
      <c r="PKE56" s="20"/>
      <c r="PKF56" s="20"/>
      <c r="PKG56" s="20"/>
      <c r="PKH56" s="20"/>
      <c r="PKI56" s="20"/>
      <c r="PKJ56" s="20"/>
      <c r="PKK56" s="20"/>
      <c r="PKL56" s="20"/>
      <c r="PKM56" s="20"/>
      <c r="PKN56" s="20"/>
      <c r="PKO56" s="20"/>
      <c r="PKP56" s="20"/>
      <c r="PKQ56" s="20"/>
      <c r="PKR56" s="20"/>
      <c r="PKS56" s="20"/>
      <c r="PKT56" s="20"/>
      <c r="PKU56" s="20"/>
      <c r="PKV56" s="20"/>
      <c r="PKW56" s="20"/>
      <c r="PKX56" s="20"/>
      <c r="PKY56" s="20"/>
      <c r="PKZ56" s="20"/>
      <c r="PLA56" s="20"/>
      <c r="PLB56" s="20"/>
      <c r="PLC56" s="20"/>
      <c r="PLD56" s="20"/>
      <c r="PLE56" s="20"/>
      <c r="PLF56" s="20"/>
      <c r="PLG56" s="20"/>
      <c r="PLH56" s="20"/>
      <c r="PLI56" s="20"/>
      <c r="PLJ56" s="20"/>
      <c r="PLK56" s="20"/>
      <c r="PLL56" s="20"/>
      <c r="PLM56" s="20"/>
      <c r="PLN56" s="20"/>
      <c r="PLO56" s="20"/>
      <c r="PLP56" s="20"/>
      <c r="PLQ56" s="20"/>
      <c r="PLR56" s="20"/>
      <c r="PLS56" s="20"/>
      <c r="PLT56" s="20"/>
      <c r="PLU56" s="20"/>
      <c r="PLV56" s="20"/>
      <c r="PLW56" s="20"/>
      <c r="PLX56" s="20"/>
      <c r="PLY56" s="20"/>
      <c r="PLZ56" s="20"/>
      <c r="PMA56" s="20"/>
      <c r="PMB56" s="20"/>
      <c r="PMC56" s="20"/>
      <c r="PMD56" s="20"/>
      <c r="PME56" s="20"/>
      <c r="PMF56" s="20"/>
      <c r="PMG56" s="20"/>
      <c r="PMH56" s="20"/>
      <c r="PMI56" s="20"/>
      <c r="PMJ56" s="20"/>
      <c r="PMK56" s="20"/>
      <c r="PML56" s="20"/>
      <c r="PMM56" s="20"/>
      <c r="PMN56" s="20"/>
      <c r="PMO56" s="20"/>
      <c r="PMP56" s="20"/>
      <c r="PMQ56" s="20"/>
      <c r="PMR56" s="20"/>
      <c r="PMS56" s="20"/>
      <c r="PMT56" s="20"/>
      <c r="PMU56" s="20"/>
      <c r="PMV56" s="20"/>
      <c r="PMW56" s="20"/>
      <c r="PMX56" s="20"/>
      <c r="PMY56" s="20"/>
      <c r="PMZ56" s="20"/>
      <c r="PNA56" s="20"/>
      <c r="PNB56" s="20"/>
      <c r="PNC56" s="20"/>
      <c r="PND56" s="20"/>
      <c r="PNE56" s="20"/>
      <c r="PNF56" s="20"/>
      <c r="PNG56" s="20"/>
      <c r="PNH56" s="20"/>
      <c r="PNI56" s="20"/>
      <c r="PNJ56" s="20"/>
      <c r="PNK56" s="20"/>
      <c r="PNL56" s="20"/>
      <c r="PNM56" s="20"/>
      <c r="PNN56" s="20"/>
      <c r="PNO56" s="20"/>
      <c r="PNP56" s="20"/>
      <c r="PNQ56" s="20"/>
      <c r="PNR56" s="20"/>
      <c r="PNS56" s="20"/>
      <c r="PNT56" s="20"/>
      <c r="PNU56" s="20"/>
      <c r="PNV56" s="20"/>
      <c r="PNW56" s="20"/>
      <c r="PNX56" s="20"/>
      <c r="PNY56" s="20"/>
      <c r="PNZ56" s="20"/>
      <c r="POA56" s="20"/>
      <c r="POB56" s="20"/>
      <c r="POC56" s="20"/>
      <c r="POD56" s="20"/>
      <c r="POE56" s="20"/>
      <c r="POF56" s="20"/>
      <c r="POG56" s="20"/>
      <c r="POH56" s="20"/>
      <c r="POI56" s="20"/>
      <c r="POJ56" s="20"/>
      <c r="POK56" s="20"/>
      <c r="POL56" s="20"/>
      <c r="POM56" s="20"/>
      <c r="PON56" s="20"/>
      <c r="POO56" s="20"/>
      <c r="POP56" s="20"/>
      <c r="POQ56" s="20"/>
      <c r="POR56" s="20"/>
      <c r="POS56" s="20"/>
      <c r="POT56" s="20"/>
      <c r="POU56" s="20"/>
      <c r="POV56" s="20"/>
      <c r="POW56" s="20"/>
      <c r="POX56" s="20"/>
      <c r="POY56" s="20"/>
      <c r="POZ56" s="20"/>
      <c r="PPA56" s="20"/>
      <c r="PPB56" s="20"/>
      <c r="PPC56" s="20"/>
      <c r="PPD56" s="20"/>
      <c r="PPE56" s="20"/>
      <c r="PPF56" s="20"/>
      <c r="PPG56" s="20"/>
      <c r="PPH56" s="20"/>
      <c r="PPI56" s="20"/>
      <c r="PPJ56" s="20"/>
      <c r="PPK56" s="20"/>
      <c r="PPL56" s="20"/>
      <c r="PPM56" s="20"/>
      <c r="PPN56" s="20"/>
      <c r="PPO56" s="20"/>
      <c r="PPP56" s="20"/>
      <c r="PPQ56" s="20"/>
      <c r="PPR56" s="20"/>
      <c r="PPS56" s="20"/>
      <c r="PPT56" s="20"/>
      <c r="PPU56" s="20"/>
      <c r="PPV56" s="20"/>
      <c r="PPW56" s="20"/>
      <c r="PPX56" s="20"/>
      <c r="PPY56" s="20"/>
      <c r="PPZ56" s="20"/>
      <c r="PQA56" s="20"/>
      <c r="PQB56" s="20"/>
      <c r="PQC56" s="20"/>
      <c r="PQD56" s="20"/>
      <c r="PQE56" s="20"/>
      <c r="PQF56" s="20"/>
      <c r="PQG56" s="20"/>
      <c r="PQH56" s="20"/>
      <c r="PQI56" s="20"/>
      <c r="PQJ56" s="20"/>
      <c r="PQK56" s="20"/>
      <c r="PQL56" s="20"/>
      <c r="PQM56" s="20"/>
      <c r="PQN56" s="20"/>
      <c r="PQO56" s="20"/>
      <c r="PQP56" s="20"/>
      <c r="PQQ56" s="20"/>
      <c r="PQR56" s="20"/>
      <c r="PQS56" s="20"/>
      <c r="PQT56" s="20"/>
      <c r="PQU56" s="20"/>
      <c r="PQV56" s="20"/>
      <c r="PQW56" s="20"/>
      <c r="PQX56" s="20"/>
      <c r="PQY56" s="20"/>
      <c r="PQZ56" s="20"/>
      <c r="PRA56" s="20"/>
      <c r="PRB56" s="20"/>
      <c r="PRC56" s="20"/>
      <c r="PRD56" s="20"/>
      <c r="PRE56" s="20"/>
      <c r="PRF56" s="20"/>
      <c r="PRG56" s="20"/>
      <c r="PRH56" s="20"/>
      <c r="PRI56" s="20"/>
      <c r="PRJ56" s="20"/>
      <c r="PRK56" s="20"/>
      <c r="PRL56" s="20"/>
      <c r="PRM56" s="20"/>
      <c r="PRN56" s="20"/>
      <c r="PRO56" s="20"/>
      <c r="PRP56" s="20"/>
      <c r="PRQ56" s="20"/>
      <c r="PRR56" s="20"/>
      <c r="PRS56" s="20"/>
      <c r="PRT56" s="20"/>
      <c r="PRU56" s="20"/>
      <c r="PRV56" s="20"/>
      <c r="PRW56" s="20"/>
      <c r="PRX56" s="20"/>
      <c r="PRY56" s="20"/>
      <c r="PRZ56" s="20"/>
      <c r="PSA56" s="20"/>
      <c r="PSB56" s="20"/>
      <c r="PSC56" s="20"/>
      <c r="PSD56" s="20"/>
      <c r="PSE56" s="20"/>
      <c r="PSF56" s="20"/>
      <c r="PSG56" s="20"/>
      <c r="PSH56" s="20"/>
      <c r="PSI56" s="20"/>
      <c r="PSJ56" s="20"/>
      <c r="PSK56" s="20"/>
      <c r="PSL56" s="20"/>
      <c r="PSM56" s="20"/>
      <c r="PSN56" s="20"/>
      <c r="PSO56" s="20"/>
      <c r="PSP56" s="20"/>
      <c r="PSQ56" s="20"/>
      <c r="PSR56" s="20"/>
      <c r="PSS56" s="20"/>
      <c r="PST56" s="20"/>
      <c r="PSU56" s="20"/>
      <c r="PSV56" s="20"/>
      <c r="PSW56" s="20"/>
      <c r="PSX56" s="20"/>
      <c r="PSY56" s="20"/>
      <c r="PSZ56" s="20"/>
      <c r="PTA56" s="20"/>
      <c r="PTB56" s="20"/>
      <c r="PTC56" s="20"/>
      <c r="PTD56" s="20"/>
      <c r="PTE56" s="20"/>
      <c r="PTF56" s="20"/>
      <c r="PTG56" s="20"/>
      <c r="PTH56" s="20"/>
      <c r="PTI56" s="20"/>
      <c r="PTJ56" s="20"/>
      <c r="PTK56" s="20"/>
      <c r="PTL56" s="20"/>
      <c r="PTM56" s="20"/>
      <c r="PTN56" s="20"/>
      <c r="PTO56" s="20"/>
      <c r="PTP56" s="20"/>
      <c r="PTQ56" s="20"/>
      <c r="PTR56" s="20"/>
      <c r="PTS56" s="20"/>
      <c r="PTT56" s="20"/>
      <c r="PTU56" s="20"/>
      <c r="PTV56" s="20"/>
      <c r="PTW56" s="20"/>
      <c r="PTX56" s="20"/>
      <c r="PTY56" s="20"/>
      <c r="PTZ56" s="20"/>
      <c r="PUA56" s="20"/>
      <c r="PUB56" s="20"/>
      <c r="PUC56" s="20"/>
      <c r="PUD56" s="20"/>
      <c r="PUE56" s="20"/>
      <c r="PUF56" s="20"/>
      <c r="PUG56" s="20"/>
      <c r="PUH56" s="20"/>
      <c r="PUI56" s="20"/>
      <c r="PUJ56" s="20"/>
      <c r="PUK56" s="20"/>
      <c r="PUL56" s="20"/>
      <c r="PUM56" s="20"/>
      <c r="PUN56" s="20"/>
      <c r="PUO56" s="20"/>
      <c r="PUP56" s="20"/>
      <c r="PUQ56" s="20"/>
      <c r="PUR56" s="20"/>
      <c r="PUS56" s="20"/>
      <c r="PUT56" s="20"/>
      <c r="PUU56" s="20"/>
      <c r="PUV56" s="20"/>
      <c r="PUW56" s="20"/>
      <c r="PUX56" s="20"/>
      <c r="PUY56" s="20"/>
      <c r="PUZ56" s="20"/>
      <c r="PVA56" s="20"/>
      <c r="PVB56" s="20"/>
      <c r="PVC56" s="20"/>
      <c r="PVD56" s="20"/>
      <c r="PVE56" s="20"/>
      <c r="PVF56" s="20"/>
      <c r="PVG56" s="20"/>
      <c r="PVH56" s="20"/>
      <c r="PVI56" s="20"/>
      <c r="PVJ56" s="20"/>
      <c r="PVK56" s="20"/>
      <c r="PVL56" s="20"/>
      <c r="PVM56" s="20"/>
      <c r="PVN56" s="20"/>
      <c r="PVO56" s="20"/>
      <c r="PVP56" s="20"/>
      <c r="PVQ56" s="20"/>
      <c r="PVR56" s="20"/>
      <c r="PVS56" s="20"/>
      <c r="PVT56" s="20"/>
      <c r="PVU56" s="20"/>
      <c r="PVV56" s="20"/>
      <c r="PVW56" s="20"/>
      <c r="PVX56" s="20"/>
      <c r="PVY56" s="20"/>
      <c r="PVZ56" s="20"/>
      <c r="PWA56" s="20"/>
      <c r="PWB56" s="20"/>
      <c r="PWC56" s="20"/>
      <c r="PWD56" s="20"/>
      <c r="PWE56" s="20"/>
      <c r="PWF56" s="20"/>
      <c r="PWG56" s="20"/>
      <c r="PWH56" s="20"/>
      <c r="PWI56" s="20"/>
      <c r="PWJ56" s="20"/>
      <c r="PWK56" s="20"/>
      <c r="PWL56" s="20"/>
      <c r="PWM56" s="20"/>
      <c r="PWN56" s="20"/>
      <c r="PWO56" s="20"/>
      <c r="PWP56" s="20"/>
      <c r="PWQ56" s="20"/>
      <c r="PWR56" s="20"/>
      <c r="PWS56" s="20"/>
      <c r="PWT56" s="20"/>
      <c r="PWU56" s="20"/>
      <c r="PWV56" s="20"/>
      <c r="PWW56" s="20"/>
      <c r="PWX56" s="20"/>
      <c r="PWY56" s="20"/>
      <c r="PWZ56" s="20"/>
      <c r="PXA56" s="20"/>
      <c r="PXB56" s="20"/>
      <c r="PXC56" s="20"/>
      <c r="PXD56" s="20"/>
      <c r="PXE56" s="20"/>
      <c r="PXF56" s="20"/>
      <c r="PXG56" s="20"/>
      <c r="PXH56" s="20"/>
      <c r="PXI56" s="20"/>
      <c r="PXJ56" s="20"/>
      <c r="PXK56" s="20"/>
      <c r="PXL56" s="20"/>
      <c r="PXM56" s="20"/>
      <c r="PXN56" s="20"/>
      <c r="PXO56" s="20"/>
      <c r="PXP56" s="20"/>
      <c r="PXQ56" s="20"/>
      <c r="PXR56" s="20"/>
      <c r="PXS56" s="20"/>
      <c r="PXT56" s="20"/>
      <c r="PXU56" s="20"/>
      <c r="PXV56" s="20"/>
      <c r="PXW56" s="20"/>
      <c r="PXX56" s="20"/>
      <c r="PXY56" s="20"/>
      <c r="PXZ56" s="20"/>
      <c r="PYA56" s="20"/>
      <c r="PYB56" s="20"/>
      <c r="PYC56" s="20"/>
      <c r="PYD56" s="20"/>
      <c r="PYE56" s="20"/>
      <c r="PYF56" s="20"/>
      <c r="PYG56" s="20"/>
      <c r="PYH56" s="20"/>
      <c r="PYI56" s="20"/>
      <c r="PYJ56" s="20"/>
      <c r="PYK56" s="20"/>
      <c r="PYL56" s="20"/>
      <c r="PYM56" s="20"/>
      <c r="PYN56" s="20"/>
      <c r="PYO56" s="20"/>
      <c r="PYP56" s="20"/>
      <c r="PYQ56" s="20"/>
      <c r="PYR56" s="20"/>
      <c r="PYS56" s="20"/>
      <c r="PYT56" s="20"/>
      <c r="PYU56" s="20"/>
      <c r="PYV56" s="20"/>
      <c r="PYW56" s="20"/>
      <c r="PYX56" s="20"/>
      <c r="PYY56" s="20"/>
      <c r="PYZ56" s="20"/>
      <c r="PZA56" s="20"/>
      <c r="PZB56" s="20"/>
      <c r="PZC56" s="20"/>
      <c r="PZD56" s="20"/>
      <c r="PZE56" s="20"/>
      <c r="PZF56" s="20"/>
      <c r="PZG56" s="20"/>
      <c r="PZH56" s="20"/>
      <c r="PZI56" s="20"/>
      <c r="PZJ56" s="20"/>
      <c r="PZK56" s="20"/>
      <c r="PZL56" s="20"/>
      <c r="PZM56" s="20"/>
      <c r="PZN56" s="20"/>
      <c r="PZO56" s="20"/>
      <c r="PZP56" s="20"/>
      <c r="PZQ56" s="20"/>
      <c r="PZR56" s="20"/>
      <c r="PZS56" s="20"/>
      <c r="PZT56" s="20"/>
      <c r="PZU56" s="20"/>
      <c r="PZV56" s="20"/>
      <c r="PZW56" s="20"/>
      <c r="PZX56" s="20"/>
      <c r="PZY56" s="20"/>
      <c r="PZZ56" s="20"/>
      <c r="QAA56" s="20"/>
      <c r="QAB56" s="20"/>
      <c r="QAC56" s="20"/>
      <c r="QAD56" s="20"/>
      <c r="QAE56" s="20"/>
      <c r="QAF56" s="20"/>
      <c r="QAG56" s="20"/>
      <c r="QAH56" s="20"/>
      <c r="QAI56" s="20"/>
      <c r="QAJ56" s="20"/>
      <c r="QAK56" s="20"/>
      <c r="QAL56" s="20"/>
      <c r="QAM56" s="20"/>
      <c r="QAN56" s="20"/>
      <c r="QAO56" s="20"/>
      <c r="QAP56" s="20"/>
      <c r="QAQ56" s="20"/>
      <c r="QAR56" s="20"/>
      <c r="QAS56" s="20"/>
      <c r="QAT56" s="20"/>
      <c r="QAU56" s="20"/>
      <c r="QAV56" s="20"/>
      <c r="QAW56" s="20"/>
      <c r="QAX56" s="20"/>
      <c r="QAY56" s="20"/>
      <c r="QAZ56" s="20"/>
      <c r="QBA56" s="20"/>
      <c r="QBB56" s="20"/>
      <c r="QBC56" s="20"/>
      <c r="QBD56" s="20"/>
      <c r="QBE56" s="20"/>
      <c r="QBF56" s="20"/>
      <c r="QBG56" s="20"/>
      <c r="QBH56" s="20"/>
      <c r="QBI56" s="20"/>
      <c r="QBJ56" s="20"/>
      <c r="QBK56" s="20"/>
      <c r="QBL56" s="20"/>
      <c r="QBM56" s="20"/>
      <c r="QBN56" s="20"/>
      <c r="QBO56" s="20"/>
      <c r="QBP56" s="20"/>
      <c r="QBQ56" s="20"/>
      <c r="QBR56" s="20"/>
      <c r="QBS56" s="20"/>
      <c r="QBT56" s="20"/>
      <c r="QBU56" s="20"/>
      <c r="QBV56" s="20"/>
      <c r="QBW56" s="20"/>
      <c r="QBX56" s="20"/>
      <c r="QBY56" s="20"/>
      <c r="QBZ56" s="20"/>
      <c r="QCA56" s="20"/>
      <c r="QCB56" s="20"/>
      <c r="QCC56" s="20"/>
      <c r="QCD56" s="20"/>
      <c r="QCE56" s="20"/>
      <c r="QCF56" s="20"/>
      <c r="QCG56" s="20"/>
      <c r="QCH56" s="20"/>
      <c r="QCI56" s="20"/>
      <c r="QCJ56" s="20"/>
      <c r="QCK56" s="20"/>
      <c r="QCL56" s="20"/>
      <c r="QCM56" s="20"/>
      <c r="QCN56" s="20"/>
      <c r="QCO56" s="20"/>
      <c r="QCP56" s="20"/>
      <c r="QCQ56" s="20"/>
      <c r="QCR56" s="20"/>
      <c r="QCS56" s="20"/>
      <c r="QCT56" s="20"/>
      <c r="QCU56" s="20"/>
      <c r="QCV56" s="20"/>
      <c r="QCW56" s="20"/>
      <c r="QCX56" s="20"/>
      <c r="QCY56" s="20"/>
      <c r="QCZ56" s="20"/>
      <c r="QDA56" s="20"/>
      <c r="QDB56" s="20"/>
      <c r="QDC56" s="20"/>
      <c r="QDD56" s="20"/>
      <c r="QDE56" s="20"/>
      <c r="QDF56" s="20"/>
      <c r="QDG56" s="20"/>
      <c r="QDH56" s="20"/>
      <c r="QDI56" s="20"/>
      <c r="QDJ56" s="20"/>
      <c r="QDK56" s="20"/>
      <c r="QDL56" s="20"/>
      <c r="QDM56" s="20"/>
      <c r="QDN56" s="20"/>
      <c r="QDO56" s="20"/>
      <c r="QDP56" s="20"/>
      <c r="QDQ56" s="20"/>
      <c r="QDR56" s="20"/>
      <c r="QDS56" s="20"/>
      <c r="QDT56" s="20"/>
      <c r="QDU56" s="20"/>
      <c r="QDV56" s="20"/>
      <c r="QDW56" s="20"/>
      <c r="QDX56" s="20"/>
      <c r="QDY56" s="20"/>
      <c r="QDZ56" s="20"/>
      <c r="QEA56" s="20"/>
      <c r="QEB56" s="20"/>
      <c r="QEC56" s="20"/>
      <c r="QED56" s="20"/>
      <c r="QEE56" s="20"/>
      <c r="QEF56" s="20"/>
      <c r="QEG56" s="20"/>
      <c r="QEH56" s="20"/>
      <c r="QEI56" s="20"/>
      <c r="QEJ56" s="20"/>
      <c r="QEK56" s="20"/>
      <c r="QEL56" s="20"/>
      <c r="QEM56" s="20"/>
      <c r="QEN56" s="20"/>
      <c r="QEO56" s="20"/>
      <c r="QEP56" s="20"/>
      <c r="QEQ56" s="20"/>
      <c r="QER56" s="20"/>
      <c r="QES56" s="20"/>
      <c r="QET56" s="20"/>
      <c r="QEU56" s="20"/>
      <c r="QEV56" s="20"/>
      <c r="QEW56" s="20"/>
      <c r="QEX56" s="20"/>
      <c r="QEY56" s="20"/>
      <c r="QEZ56" s="20"/>
      <c r="QFA56" s="20"/>
      <c r="QFB56" s="20"/>
      <c r="QFC56" s="20"/>
      <c r="QFD56" s="20"/>
      <c r="QFE56" s="20"/>
      <c r="QFF56" s="20"/>
      <c r="QFG56" s="20"/>
      <c r="QFH56" s="20"/>
      <c r="QFI56" s="20"/>
      <c r="QFJ56" s="20"/>
      <c r="QFK56" s="20"/>
      <c r="QFL56" s="20"/>
      <c r="QFM56" s="20"/>
      <c r="QFN56" s="20"/>
      <c r="QFO56" s="20"/>
      <c r="QFP56" s="20"/>
      <c r="QFQ56" s="20"/>
      <c r="QFR56" s="20"/>
      <c r="QFS56" s="20"/>
      <c r="QFT56" s="20"/>
      <c r="QFU56" s="20"/>
      <c r="QFV56" s="20"/>
      <c r="QFW56" s="20"/>
      <c r="QFX56" s="20"/>
      <c r="QFY56" s="20"/>
      <c r="QFZ56" s="20"/>
      <c r="QGA56" s="20"/>
      <c r="QGB56" s="20"/>
      <c r="QGC56" s="20"/>
      <c r="QGD56" s="20"/>
      <c r="QGE56" s="20"/>
      <c r="QGF56" s="20"/>
      <c r="QGG56" s="20"/>
      <c r="QGH56" s="20"/>
      <c r="QGI56" s="20"/>
      <c r="QGJ56" s="20"/>
      <c r="QGK56" s="20"/>
      <c r="QGL56" s="20"/>
      <c r="QGM56" s="20"/>
      <c r="QGN56" s="20"/>
      <c r="QGO56" s="20"/>
      <c r="QGP56" s="20"/>
      <c r="QGQ56" s="20"/>
      <c r="QGR56" s="20"/>
      <c r="QGS56" s="20"/>
      <c r="QGT56" s="20"/>
      <c r="QGU56" s="20"/>
      <c r="QGV56" s="20"/>
      <c r="QGW56" s="20"/>
      <c r="QGX56" s="20"/>
      <c r="QGY56" s="20"/>
      <c r="QGZ56" s="20"/>
      <c r="QHA56" s="20"/>
      <c r="QHB56" s="20"/>
      <c r="QHC56" s="20"/>
      <c r="QHD56" s="20"/>
      <c r="QHE56" s="20"/>
      <c r="QHF56" s="20"/>
      <c r="QHG56" s="20"/>
      <c r="QHH56" s="20"/>
      <c r="QHI56" s="20"/>
      <c r="QHJ56" s="20"/>
      <c r="QHK56" s="20"/>
      <c r="QHL56" s="20"/>
      <c r="QHM56" s="20"/>
      <c r="QHN56" s="20"/>
      <c r="QHO56" s="20"/>
      <c r="QHP56" s="20"/>
      <c r="QHQ56" s="20"/>
      <c r="QHR56" s="20"/>
      <c r="QHS56" s="20"/>
      <c r="QHT56" s="20"/>
      <c r="QHU56" s="20"/>
      <c r="QHV56" s="20"/>
      <c r="QHW56" s="20"/>
      <c r="QHX56" s="20"/>
      <c r="QHY56" s="20"/>
      <c r="QHZ56" s="20"/>
      <c r="QIA56" s="20"/>
      <c r="QIB56" s="20"/>
      <c r="QIC56" s="20"/>
      <c r="QID56" s="20"/>
      <c r="QIE56" s="20"/>
      <c r="QIF56" s="20"/>
      <c r="QIG56" s="20"/>
      <c r="QIH56" s="20"/>
      <c r="QII56" s="20"/>
      <c r="QIJ56" s="20"/>
      <c r="QIK56" s="20"/>
      <c r="QIL56" s="20"/>
      <c r="QIM56" s="20"/>
      <c r="QIN56" s="20"/>
      <c r="QIO56" s="20"/>
      <c r="QIP56" s="20"/>
      <c r="QIQ56" s="20"/>
      <c r="QIR56" s="20"/>
      <c r="QIS56" s="20"/>
      <c r="QIT56" s="20"/>
      <c r="QIU56" s="20"/>
      <c r="QIV56" s="20"/>
      <c r="QIW56" s="20"/>
      <c r="QIX56" s="20"/>
      <c r="QIY56" s="20"/>
      <c r="QIZ56" s="20"/>
      <c r="QJA56" s="20"/>
      <c r="QJB56" s="20"/>
      <c r="QJC56" s="20"/>
      <c r="QJD56" s="20"/>
      <c r="QJE56" s="20"/>
      <c r="QJF56" s="20"/>
      <c r="QJG56" s="20"/>
      <c r="QJH56" s="20"/>
      <c r="QJI56" s="20"/>
      <c r="QJJ56" s="20"/>
      <c r="QJK56" s="20"/>
      <c r="QJL56" s="20"/>
      <c r="QJM56" s="20"/>
      <c r="QJN56" s="20"/>
      <c r="QJO56" s="20"/>
      <c r="QJP56" s="20"/>
      <c r="QJQ56" s="20"/>
      <c r="QJR56" s="20"/>
      <c r="QJS56" s="20"/>
      <c r="QJT56" s="20"/>
      <c r="QJU56" s="20"/>
      <c r="QJV56" s="20"/>
      <c r="QJW56" s="20"/>
      <c r="QJX56" s="20"/>
      <c r="QJY56" s="20"/>
      <c r="QJZ56" s="20"/>
      <c r="QKA56" s="20"/>
      <c r="QKB56" s="20"/>
      <c r="QKC56" s="20"/>
      <c r="QKD56" s="20"/>
      <c r="QKE56" s="20"/>
      <c r="QKF56" s="20"/>
      <c r="QKG56" s="20"/>
      <c r="QKH56" s="20"/>
      <c r="QKI56" s="20"/>
      <c r="QKJ56" s="20"/>
      <c r="QKK56" s="20"/>
      <c r="QKL56" s="20"/>
      <c r="QKM56" s="20"/>
      <c r="QKN56" s="20"/>
      <c r="QKO56" s="20"/>
      <c r="QKP56" s="20"/>
      <c r="QKQ56" s="20"/>
      <c r="QKR56" s="20"/>
      <c r="QKS56" s="20"/>
      <c r="QKT56" s="20"/>
      <c r="QKU56" s="20"/>
      <c r="QKV56" s="20"/>
      <c r="QKW56" s="20"/>
      <c r="QKX56" s="20"/>
      <c r="QKY56" s="20"/>
      <c r="QKZ56" s="20"/>
      <c r="QLA56" s="20"/>
      <c r="QLB56" s="20"/>
      <c r="QLC56" s="20"/>
      <c r="QLD56" s="20"/>
      <c r="QLE56" s="20"/>
      <c r="QLF56" s="20"/>
      <c r="QLG56" s="20"/>
      <c r="QLH56" s="20"/>
      <c r="QLI56" s="20"/>
      <c r="QLJ56" s="20"/>
      <c r="QLK56" s="20"/>
      <c r="QLL56" s="20"/>
      <c r="QLM56" s="20"/>
      <c r="QLN56" s="20"/>
      <c r="QLO56" s="20"/>
      <c r="QLP56" s="20"/>
      <c r="QLQ56" s="20"/>
      <c r="QLR56" s="20"/>
      <c r="QLS56" s="20"/>
      <c r="QLT56" s="20"/>
      <c r="QLU56" s="20"/>
      <c r="QLV56" s="20"/>
      <c r="QLW56" s="20"/>
      <c r="QLX56" s="20"/>
      <c r="QLY56" s="20"/>
      <c r="QLZ56" s="20"/>
      <c r="QMA56" s="20"/>
      <c r="QMB56" s="20"/>
      <c r="QMC56" s="20"/>
      <c r="QMD56" s="20"/>
      <c r="QME56" s="20"/>
      <c r="QMF56" s="20"/>
      <c r="QMG56" s="20"/>
      <c r="QMH56" s="20"/>
      <c r="QMI56" s="20"/>
      <c r="QMJ56" s="20"/>
      <c r="QMK56" s="20"/>
      <c r="QML56" s="20"/>
      <c r="QMM56" s="20"/>
      <c r="QMN56" s="20"/>
      <c r="QMO56" s="20"/>
      <c r="QMP56" s="20"/>
      <c r="QMQ56" s="20"/>
      <c r="QMR56" s="20"/>
      <c r="QMS56" s="20"/>
      <c r="QMT56" s="20"/>
      <c r="QMU56" s="20"/>
      <c r="QMV56" s="20"/>
      <c r="QMW56" s="20"/>
      <c r="QMX56" s="20"/>
      <c r="QMY56" s="20"/>
      <c r="QMZ56" s="20"/>
      <c r="QNA56" s="20"/>
      <c r="QNB56" s="20"/>
      <c r="QNC56" s="20"/>
      <c r="QND56" s="20"/>
      <c r="QNE56" s="20"/>
      <c r="QNF56" s="20"/>
      <c r="QNG56" s="20"/>
      <c r="QNH56" s="20"/>
      <c r="QNI56" s="20"/>
      <c r="QNJ56" s="20"/>
      <c r="QNK56" s="20"/>
      <c r="QNL56" s="20"/>
      <c r="QNM56" s="20"/>
      <c r="QNN56" s="20"/>
      <c r="QNO56" s="20"/>
      <c r="QNP56" s="20"/>
      <c r="QNQ56" s="20"/>
      <c r="QNR56" s="20"/>
      <c r="QNS56" s="20"/>
      <c r="QNT56" s="20"/>
      <c r="QNU56" s="20"/>
      <c r="QNV56" s="20"/>
      <c r="QNW56" s="20"/>
      <c r="QNX56" s="20"/>
      <c r="QNY56" s="20"/>
      <c r="QNZ56" s="20"/>
      <c r="QOA56" s="20"/>
      <c r="QOB56" s="20"/>
      <c r="QOC56" s="20"/>
      <c r="QOD56" s="20"/>
      <c r="QOE56" s="20"/>
      <c r="QOF56" s="20"/>
      <c r="QOG56" s="20"/>
      <c r="QOH56" s="20"/>
      <c r="QOI56" s="20"/>
      <c r="QOJ56" s="20"/>
      <c r="QOK56" s="20"/>
      <c r="QOL56" s="20"/>
      <c r="QOM56" s="20"/>
      <c r="QON56" s="20"/>
      <c r="QOO56" s="20"/>
      <c r="QOP56" s="20"/>
      <c r="QOQ56" s="20"/>
      <c r="QOR56" s="20"/>
      <c r="QOS56" s="20"/>
      <c r="QOT56" s="20"/>
      <c r="QOU56" s="20"/>
      <c r="QOV56" s="20"/>
      <c r="QOW56" s="20"/>
      <c r="QOX56" s="20"/>
      <c r="QOY56" s="20"/>
      <c r="QOZ56" s="20"/>
      <c r="QPA56" s="20"/>
      <c r="QPB56" s="20"/>
      <c r="QPC56" s="20"/>
      <c r="QPD56" s="20"/>
      <c r="QPE56" s="20"/>
      <c r="QPF56" s="20"/>
      <c r="QPG56" s="20"/>
      <c r="QPH56" s="20"/>
      <c r="QPI56" s="20"/>
      <c r="QPJ56" s="20"/>
      <c r="QPK56" s="20"/>
      <c r="QPL56" s="20"/>
      <c r="QPM56" s="20"/>
      <c r="QPN56" s="20"/>
      <c r="QPO56" s="20"/>
      <c r="QPP56" s="20"/>
      <c r="QPQ56" s="20"/>
      <c r="QPR56" s="20"/>
      <c r="QPS56" s="20"/>
      <c r="QPT56" s="20"/>
      <c r="QPU56" s="20"/>
      <c r="QPV56" s="20"/>
      <c r="QPW56" s="20"/>
      <c r="QPX56" s="20"/>
      <c r="QPY56" s="20"/>
      <c r="QPZ56" s="20"/>
      <c r="QQA56" s="20"/>
      <c r="QQB56" s="20"/>
      <c r="QQC56" s="20"/>
      <c r="QQD56" s="20"/>
      <c r="QQE56" s="20"/>
      <c r="QQF56" s="20"/>
      <c r="QQG56" s="20"/>
      <c r="QQH56" s="20"/>
      <c r="QQI56" s="20"/>
      <c r="QQJ56" s="20"/>
      <c r="QQK56" s="20"/>
      <c r="QQL56" s="20"/>
      <c r="QQM56" s="20"/>
      <c r="QQN56" s="20"/>
      <c r="QQO56" s="20"/>
      <c r="QQP56" s="20"/>
      <c r="QQQ56" s="20"/>
      <c r="QQR56" s="20"/>
      <c r="QQS56" s="20"/>
      <c r="QQT56" s="20"/>
      <c r="QQU56" s="20"/>
      <c r="QQV56" s="20"/>
      <c r="QQW56" s="20"/>
      <c r="QQX56" s="20"/>
      <c r="QQY56" s="20"/>
      <c r="QQZ56" s="20"/>
      <c r="QRA56" s="20"/>
      <c r="QRB56" s="20"/>
      <c r="QRC56" s="20"/>
      <c r="QRD56" s="20"/>
      <c r="QRE56" s="20"/>
      <c r="QRF56" s="20"/>
      <c r="QRG56" s="20"/>
      <c r="QRH56" s="20"/>
      <c r="QRI56" s="20"/>
      <c r="QRJ56" s="20"/>
      <c r="QRK56" s="20"/>
      <c r="QRL56" s="20"/>
      <c r="QRM56" s="20"/>
      <c r="QRN56" s="20"/>
      <c r="QRO56" s="20"/>
      <c r="QRP56" s="20"/>
      <c r="QRQ56" s="20"/>
      <c r="QRR56" s="20"/>
      <c r="QRS56" s="20"/>
      <c r="QRT56" s="20"/>
      <c r="QRU56" s="20"/>
      <c r="QRV56" s="20"/>
      <c r="QRW56" s="20"/>
      <c r="QRX56" s="20"/>
      <c r="QRY56" s="20"/>
      <c r="QRZ56" s="20"/>
      <c r="QSA56" s="20"/>
      <c r="QSB56" s="20"/>
      <c r="QSC56" s="20"/>
      <c r="QSD56" s="20"/>
      <c r="QSE56" s="20"/>
      <c r="QSF56" s="20"/>
      <c r="QSG56" s="20"/>
      <c r="QSH56" s="20"/>
      <c r="QSI56" s="20"/>
      <c r="QSJ56" s="20"/>
      <c r="QSK56" s="20"/>
      <c r="QSL56" s="20"/>
      <c r="QSM56" s="20"/>
      <c r="QSN56" s="20"/>
      <c r="QSO56" s="20"/>
      <c r="QSP56" s="20"/>
      <c r="QSQ56" s="20"/>
      <c r="QSR56" s="20"/>
      <c r="QSS56" s="20"/>
      <c r="QST56" s="20"/>
      <c r="QSU56" s="20"/>
      <c r="QSV56" s="20"/>
      <c r="QSW56" s="20"/>
      <c r="QSX56" s="20"/>
      <c r="QSY56" s="20"/>
      <c r="QSZ56" s="20"/>
      <c r="QTA56" s="20"/>
      <c r="QTB56" s="20"/>
      <c r="QTC56" s="20"/>
      <c r="QTD56" s="20"/>
      <c r="QTE56" s="20"/>
      <c r="QTF56" s="20"/>
      <c r="QTG56" s="20"/>
      <c r="QTH56" s="20"/>
      <c r="QTI56" s="20"/>
      <c r="QTJ56" s="20"/>
      <c r="QTK56" s="20"/>
      <c r="QTL56" s="20"/>
      <c r="QTM56" s="20"/>
      <c r="QTN56" s="20"/>
      <c r="QTO56" s="20"/>
      <c r="QTP56" s="20"/>
      <c r="QTQ56" s="20"/>
      <c r="QTR56" s="20"/>
      <c r="QTS56" s="20"/>
      <c r="QTT56" s="20"/>
      <c r="QTU56" s="20"/>
      <c r="QTV56" s="20"/>
      <c r="QTW56" s="20"/>
      <c r="QTX56" s="20"/>
      <c r="QTY56" s="20"/>
      <c r="QTZ56" s="20"/>
      <c r="QUA56" s="20"/>
      <c r="QUB56" s="20"/>
      <c r="QUC56" s="20"/>
      <c r="QUD56" s="20"/>
      <c r="QUE56" s="20"/>
      <c r="QUF56" s="20"/>
      <c r="QUG56" s="20"/>
      <c r="QUH56" s="20"/>
      <c r="QUI56" s="20"/>
      <c r="QUJ56" s="20"/>
      <c r="QUK56" s="20"/>
      <c r="QUL56" s="20"/>
      <c r="QUM56" s="20"/>
      <c r="QUN56" s="20"/>
      <c r="QUO56" s="20"/>
      <c r="QUP56" s="20"/>
      <c r="QUQ56" s="20"/>
      <c r="QUR56" s="20"/>
      <c r="QUS56" s="20"/>
      <c r="QUT56" s="20"/>
      <c r="QUU56" s="20"/>
      <c r="QUV56" s="20"/>
      <c r="QUW56" s="20"/>
      <c r="QUX56" s="20"/>
      <c r="QUY56" s="20"/>
      <c r="QUZ56" s="20"/>
      <c r="QVA56" s="20"/>
      <c r="QVB56" s="20"/>
      <c r="QVC56" s="20"/>
      <c r="QVD56" s="20"/>
      <c r="QVE56" s="20"/>
      <c r="QVF56" s="20"/>
      <c r="QVG56" s="20"/>
      <c r="QVH56" s="20"/>
      <c r="QVI56" s="20"/>
      <c r="QVJ56" s="20"/>
      <c r="QVK56" s="20"/>
      <c r="QVL56" s="20"/>
      <c r="QVM56" s="20"/>
      <c r="QVN56" s="20"/>
      <c r="QVO56" s="20"/>
      <c r="QVP56" s="20"/>
      <c r="QVQ56" s="20"/>
      <c r="QVR56" s="20"/>
      <c r="QVS56" s="20"/>
      <c r="QVT56" s="20"/>
      <c r="QVU56" s="20"/>
      <c r="QVV56" s="20"/>
      <c r="QVW56" s="20"/>
      <c r="QVX56" s="20"/>
      <c r="QVY56" s="20"/>
      <c r="QVZ56" s="20"/>
      <c r="QWA56" s="20"/>
      <c r="QWB56" s="20"/>
      <c r="QWC56" s="20"/>
      <c r="QWD56" s="20"/>
      <c r="QWE56" s="20"/>
      <c r="QWF56" s="20"/>
      <c r="QWG56" s="20"/>
      <c r="QWH56" s="20"/>
      <c r="QWI56" s="20"/>
      <c r="QWJ56" s="20"/>
      <c r="QWK56" s="20"/>
      <c r="QWL56" s="20"/>
      <c r="QWM56" s="20"/>
      <c r="QWN56" s="20"/>
      <c r="QWO56" s="20"/>
      <c r="QWP56" s="20"/>
      <c r="QWQ56" s="20"/>
      <c r="QWR56" s="20"/>
      <c r="QWS56" s="20"/>
      <c r="QWT56" s="20"/>
      <c r="QWU56" s="20"/>
      <c r="QWV56" s="20"/>
      <c r="QWW56" s="20"/>
      <c r="QWX56" s="20"/>
      <c r="QWY56" s="20"/>
      <c r="QWZ56" s="20"/>
      <c r="QXA56" s="20"/>
      <c r="QXB56" s="20"/>
      <c r="QXC56" s="20"/>
      <c r="QXD56" s="20"/>
      <c r="QXE56" s="20"/>
      <c r="QXF56" s="20"/>
      <c r="QXG56" s="20"/>
      <c r="QXH56" s="20"/>
      <c r="QXI56" s="20"/>
      <c r="QXJ56" s="20"/>
      <c r="QXK56" s="20"/>
      <c r="QXL56" s="20"/>
      <c r="QXM56" s="20"/>
      <c r="QXN56" s="20"/>
      <c r="QXO56" s="20"/>
      <c r="QXP56" s="20"/>
      <c r="QXQ56" s="20"/>
      <c r="QXR56" s="20"/>
      <c r="QXS56" s="20"/>
      <c r="QXT56" s="20"/>
      <c r="QXU56" s="20"/>
      <c r="QXV56" s="20"/>
      <c r="QXW56" s="20"/>
      <c r="QXX56" s="20"/>
      <c r="QXY56" s="20"/>
      <c r="QXZ56" s="20"/>
      <c r="QYA56" s="20"/>
      <c r="QYB56" s="20"/>
      <c r="QYC56" s="20"/>
      <c r="QYD56" s="20"/>
      <c r="QYE56" s="20"/>
      <c r="QYF56" s="20"/>
      <c r="QYG56" s="20"/>
      <c r="QYH56" s="20"/>
      <c r="QYI56" s="20"/>
      <c r="QYJ56" s="20"/>
      <c r="QYK56" s="20"/>
      <c r="QYL56" s="20"/>
      <c r="QYM56" s="20"/>
      <c r="QYN56" s="20"/>
      <c r="QYO56" s="20"/>
      <c r="QYP56" s="20"/>
      <c r="QYQ56" s="20"/>
      <c r="QYR56" s="20"/>
      <c r="QYS56" s="20"/>
      <c r="QYT56" s="20"/>
      <c r="QYU56" s="20"/>
      <c r="QYV56" s="20"/>
      <c r="QYW56" s="20"/>
      <c r="QYX56" s="20"/>
      <c r="QYY56" s="20"/>
      <c r="QYZ56" s="20"/>
      <c r="QZA56" s="20"/>
      <c r="QZB56" s="20"/>
      <c r="QZC56" s="20"/>
      <c r="QZD56" s="20"/>
      <c r="QZE56" s="20"/>
      <c r="QZF56" s="20"/>
      <c r="QZG56" s="20"/>
      <c r="QZH56" s="20"/>
      <c r="QZI56" s="20"/>
      <c r="QZJ56" s="20"/>
      <c r="QZK56" s="20"/>
      <c r="QZL56" s="20"/>
      <c r="QZM56" s="20"/>
      <c r="QZN56" s="20"/>
      <c r="QZO56" s="20"/>
      <c r="QZP56" s="20"/>
      <c r="QZQ56" s="20"/>
      <c r="QZR56" s="20"/>
      <c r="QZS56" s="20"/>
      <c r="QZT56" s="20"/>
      <c r="QZU56" s="20"/>
      <c r="QZV56" s="20"/>
      <c r="QZW56" s="20"/>
      <c r="QZX56" s="20"/>
      <c r="QZY56" s="20"/>
      <c r="QZZ56" s="20"/>
      <c r="RAA56" s="20"/>
      <c r="RAB56" s="20"/>
      <c r="RAC56" s="20"/>
      <c r="RAD56" s="20"/>
      <c r="RAE56" s="20"/>
      <c r="RAF56" s="20"/>
      <c r="RAG56" s="20"/>
      <c r="RAH56" s="20"/>
      <c r="RAI56" s="20"/>
      <c r="RAJ56" s="20"/>
      <c r="RAK56" s="20"/>
      <c r="RAL56" s="20"/>
      <c r="RAM56" s="20"/>
      <c r="RAN56" s="20"/>
      <c r="RAO56" s="20"/>
      <c r="RAP56" s="20"/>
      <c r="RAQ56" s="20"/>
      <c r="RAR56" s="20"/>
      <c r="RAS56" s="20"/>
      <c r="RAT56" s="20"/>
      <c r="RAU56" s="20"/>
      <c r="RAV56" s="20"/>
      <c r="RAW56" s="20"/>
      <c r="RAX56" s="20"/>
      <c r="RAY56" s="20"/>
      <c r="RAZ56" s="20"/>
      <c r="RBA56" s="20"/>
      <c r="RBB56" s="20"/>
      <c r="RBC56" s="20"/>
      <c r="RBD56" s="20"/>
      <c r="RBE56" s="20"/>
      <c r="RBF56" s="20"/>
      <c r="RBG56" s="20"/>
      <c r="RBH56" s="20"/>
      <c r="RBI56" s="20"/>
      <c r="RBJ56" s="20"/>
      <c r="RBK56" s="20"/>
      <c r="RBL56" s="20"/>
      <c r="RBM56" s="20"/>
      <c r="RBN56" s="20"/>
      <c r="RBO56" s="20"/>
      <c r="RBP56" s="20"/>
      <c r="RBQ56" s="20"/>
      <c r="RBR56" s="20"/>
      <c r="RBS56" s="20"/>
      <c r="RBT56" s="20"/>
      <c r="RBU56" s="20"/>
      <c r="RBV56" s="20"/>
      <c r="RBW56" s="20"/>
      <c r="RBX56" s="20"/>
      <c r="RBY56" s="20"/>
      <c r="RBZ56" s="20"/>
      <c r="RCA56" s="20"/>
      <c r="RCB56" s="20"/>
      <c r="RCC56" s="20"/>
      <c r="RCD56" s="20"/>
      <c r="RCE56" s="20"/>
      <c r="RCF56" s="20"/>
      <c r="RCG56" s="20"/>
      <c r="RCH56" s="20"/>
      <c r="RCI56" s="20"/>
      <c r="RCJ56" s="20"/>
      <c r="RCK56" s="20"/>
      <c r="RCL56" s="20"/>
      <c r="RCM56" s="20"/>
      <c r="RCN56" s="20"/>
      <c r="RCO56" s="20"/>
      <c r="RCP56" s="20"/>
      <c r="RCQ56" s="20"/>
      <c r="RCR56" s="20"/>
      <c r="RCS56" s="20"/>
      <c r="RCT56" s="20"/>
      <c r="RCU56" s="20"/>
      <c r="RCV56" s="20"/>
      <c r="RCW56" s="20"/>
      <c r="RCX56" s="20"/>
      <c r="RCY56" s="20"/>
      <c r="RCZ56" s="20"/>
      <c r="RDA56" s="20"/>
      <c r="RDB56" s="20"/>
      <c r="RDC56" s="20"/>
      <c r="RDD56" s="20"/>
      <c r="RDE56" s="20"/>
      <c r="RDF56" s="20"/>
      <c r="RDG56" s="20"/>
      <c r="RDH56" s="20"/>
      <c r="RDI56" s="20"/>
      <c r="RDJ56" s="20"/>
      <c r="RDK56" s="20"/>
      <c r="RDL56" s="20"/>
      <c r="RDM56" s="20"/>
      <c r="RDN56" s="20"/>
      <c r="RDO56" s="20"/>
      <c r="RDP56" s="20"/>
      <c r="RDQ56" s="20"/>
      <c r="RDR56" s="20"/>
      <c r="RDS56" s="20"/>
      <c r="RDT56" s="20"/>
      <c r="RDU56" s="20"/>
      <c r="RDV56" s="20"/>
      <c r="RDW56" s="20"/>
      <c r="RDX56" s="20"/>
      <c r="RDY56" s="20"/>
      <c r="RDZ56" s="20"/>
      <c r="REA56" s="20"/>
      <c r="REB56" s="20"/>
      <c r="REC56" s="20"/>
      <c r="RED56" s="20"/>
      <c r="REE56" s="20"/>
      <c r="REF56" s="20"/>
      <c r="REG56" s="20"/>
      <c r="REH56" s="20"/>
      <c r="REI56" s="20"/>
      <c r="REJ56" s="20"/>
      <c r="REK56" s="20"/>
      <c r="REL56" s="20"/>
      <c r="REM56" s="20"/>
      <c r="REN56" s="20"/>
      <c r="REO56" s="20"/>
      <c r="REP56" s="20"/>
      <c r="REQ56" s="20"/>
      <c r="RER56" s="20"/>
      <c r="RES56" s="20"/>
      <c r="RET56" s="20"/>
      <c r="REU56" s="20"/>
      <c r="REV56" s="20"/>
      <c r="REW56" s="20"/>
      <c r="REX56" s="20"/>
      <c r="REY56" s="20"/>
      <c r="REZ56" s="20"/>
      <c r="RFA56" s="20"/>
      <c r="RFB56" s="20"/>
      <c r="RFC56" s="20"/>
      <c r="RFD56" s="20"/>
      <c r="RFE56" s="20"/>
      <c r="RFF56" s="20"/>
      <c r="RFG56" s="20"/>
      <c r="RFH56" s="20"/>
      <c r="RFI56" s="20"/>
      <c r="RFJ56" s="20"/>
      <c r="RFK56" s="20"/>
      <c r="RFL56" s="20"/>
      <c r="RFM56" s="20"/>
      <c r="RFN56" s="20"/>
      <c r="RFO56" s="20"/>
      <c r="RFP56" s="20"/>
      <c r="RFQ56" s="20"/>
      <c r="RFR56" s="20"/>
      <c r="RFS56" s="20"/>
      <c r="RFT56" s="20"/>
      <c r="RFU56" s="20"/>
      <c r="RFV56" s="20"/>
      <c r="RFW56" s="20"/>
      <c r="RFX56" s="20"/>
      <c r="RFY56" s="20"/>
      <c r="RFZ56" s="20"/>
      <c r="RGA56" s="20"/>
      <c r="RGB56" s="20"/>
      <c r="RGC56" s="20"/>
      <c r="RGD56" s="20"/>
      <c r="RGE56" s="20"/>
      <c r="RGF56" s="20"/>
      <c r="RGG56" s="20"/>
      <c r="RGH56" s="20"/>
      <c r="RGI56" s="20"/>
      <c r="RGJ56" s="20"/>
      <c r="RGK56" s="20"/>
      <c r="RGL56" s="20"/>
      <c r="RGM56" s="20"/>
      <c r="RGN56" s="20"/>
      <c r="RGO56" s="20"/>
      <c r="RGP56" s="20"/>
      <c r="RGQ56" s="20"/>
      <c r="RGR56" s="20"/>
      <c r="RGS56" s="20"/>
      <c r="RGT56" s="20"/>
      <c r="RGU56" s="20"/>
      <c r="RGV56" s="20"/>
      <c r="RGW56" s="20"/>
      <c r="RGX56" s="20"/>
      <c r="RGY56" s="20"/>
      <c r="RGZ56" s="20"/>
      <c r="RHA56" s="20"/>
      <c r="RHB56" s="20"/>
      <c r="RHC56" s="20"/>
      <c r="RHD56" s="20"/>
      <c r="RHE56" s="20"/>
      <c r="RHF56" s="20"/>
      <c r="RHG56" s="20"/>
      <c r="RHH56" s="20"/>
      <c r="RHI56" s="20"/>
      <c r="RHJ56" s="20"/>
      <c r="RHK56" s="20"/>
      <c r="RHL56" s="20"/>
      <c r="RHM56" s="20"/>
      <c r="RHN56" s="20"/>
      <c r="RHO56" s="20"/>
      <c r="RHP56" s="20"/>
      <c r="RHQ56" s="20"/>
      <c r="RHR56" s="20"/>
      <c r="RHS56" s="20"/>
      <c r="RHT56" s="20"/>
      <c r="RHU56" s="20"/>
      <c r="RHV56" s="20"/>
      <c r="RHW56" s="20"/>
      <c r="RHX56" s="20"/>
      <c r="RHY56" s="20"/>
      <c r="RHZ56" s="20"/>
      <c r="RIA56" s="20"/>
      <c r="RIB56" s="20"/>
      <c r="RIC56" s="20"/>
      <c r="RID56" s="20"/>
      <c r="RIE56" s="20"/>
      <c r="RIF56" s="20"/>
      <c r="RIG56" s="20"/>
      <c r="RIH56" s="20"/>
      <c r="RII56" s="20"/>
      <c r="RIJ56" s="20"/>
      <c r="RIK56" s="20"/>
      <c r="RIL56" s="20"/>
      <c r="RIM56" s="20"/>
      <c r="RIN56" s="20"/>
      <c r="RIO56" s="20"/>
      <c r="RIP56" s="20"/>
      <c r="RIQ56" s="20"/>
      <c r="RIR56" s="20"/>
      <c r="RIS56" s="20"/>
      <c r="RIT56" s="20"/>
      <c r="RIU56" s="20"/>
      <c r="RIV56" s="20"/>
      <c r="RIW56" s="20"/>
      <c r="RIX56" s="20"/>
      <c r="RIY56" s="20"/>
      <c r="RIZ56" s="20"/>
      <c r="RJA56" s="20"/>
      <c r="RJB56" s="20"/>
      <c r="RJC56" s="20"/>
      <c r="RJD56" s="20"/>
      <c r="RJE56" s="20"/>
      <c r="RJF56" s="20"/>
      <c r="RJG56" s="20"/>
      <c r="RJH56" s="20"/>
      <c r="RJI56" s="20"/>
      <c r="RJJ56" s="20"/>
      <c r="RJK56" s="20"/>
      <c r="RJL56" s="20"/>
      <c r="RJM56" s="20"/>
      <c r="RJN56" s="20"/>
      <c r="RJO56" s="20"/>
      <c r="RJP56" s="20"/>
      <c r="RJQ56" s="20"/>
      <c r="RJR56" s="20"/>
      <c r="RJS56" s="20"/>
      <c r="RJT56" s="20"/>
      <c r="RJU56" s="20"/>
      <c r="RJV56" s="20"/>
      <c r="RJW56" s="20"/>
      <c r="RJX56" s="20"/>
      <c r="RJY56" s="20"/>
      <c r="RJZ56" s="20"/>
      <c r="RKA56" s="20"/>
      <c r="RKB56" s="20"/>
      <c r="RKC56" s="20"/>
      <c r="RKD56" s="20"/>
      <c r="RKE56" s="20"/>
      <c r="RKF56" s="20"/>
      <c r="RKG56" s="20"/>
      <c r="RKH56" s="20"/>
      <c r="RKI56" s="20"/>
      <c r="RKJ56" s="20"/>
      <c r="RKK56" s="20"/>
      <c r="RKL56" s="20"/>
      <c r="RKM56" s="20"/>
      <c r="RKN56" s="20"/>
      <c r="RKO56" s="20"/>
      <c r="RKP56" s="20"/>
      <c r="RKQ56" s="20"/>
      <c r="RKR56" s="20"/>
      <c r="RKS56" s="20"/>
      <c r="RKT56" s="20"/>
      <c r="RKU56" s="20"/>
      <c r="RKV56" s="20"/>
      <c r="RKW56" s="20"/>
      <c r="RKX56" s="20"/>
      <c r="RKY56" s="20"/>
      <c r="RKZ56" s="20"/>
      <c r="RLA56" s="20"/>
      <c r="RLB56" s="20"/>
      <c r="RLC56" s="20"/>
      <c r="RLD56" s="20"/>
      <c r="RLE56" s="20"/>
      <c r="RLF56" s="20"/>
      <c r="RLG56" s="20"/>
      <c r="RLH56" s="20"/>
      <c r="RLI56" s="20"/>
      <c r="RLJ56" s="20"/>
      <c r="RLK56" s="20"/>
      <c r="RLL56" s="20"/>
      <c r="RLM56" s="20"/>
      <c r="RLN56" s="20"/>
      <c r="RLO56" s="20"/>
      <c r="RLP56" s="20"/>
      <c r="RLQ56" s="20"/>
      <c r="RLR56" s="20"/>
      <c r="RLS56" s="20"/>
      <c r="RLT56" s="20"/>
      <c r="RLU56" s="20"/>
      <c r="RLV56" s="20"/>
      <c r="RLW56" s="20"/>
      <c r="RLX56" s="20"/>
      <c r="RLY56" s="20"/>
      <c r="RLZ56" s="20"/>
      <c r="RMA56" s="20"/>
      <c r="RMB56" s="20"/>
      <c r="RMC56" s="20"/>
      <c r="RMD56" s="20"/>
      <c r="RME56" s="20"/>
      <c r="RMF56" s="20"/>
      <c r="RMG56" s="20"/>
      <c r="RMH56" s="20"/>
      <c r="RMI56" s="20"/>
      <c r="RMJ56" s="20"/>
      <c r="RMK56" s="20"/>
      <c r="RML56" s="20"/>
      <c r="RMM56" s="20"/>
      <c r="RMN56" s="20"/>
      <c r="RMO56" s="20"/>
      <c r="RMP56" s="20"/>
      <c r="RMQ56" s="20"/>
      <c r="RMR56" s="20"/>
      <c r="RMS56" s="20"/>
      <c r="RMT56" s="20"/>
      <c r="RMU56" s="20"/>
      <c r="RMV56" s="20"/>
      <c r="RMW56" s="20"/>
      <c r="RMX56" s="20"/>
      <c r="RMY56" s="20"/>
      <c r="RMZ56" s="20"/>
      <c r="RNA56" s="20"/>
      <c r="RNB56" s="20"/>
      <c r="RNC56" s="20"/>
      <c r="RND56" s="20"/>
      <c r="RNE56" s="20"/>
      <c r="RNF56" s="20"/>
      <c r="RNG56" s="20"/>
      <c r="RNH56" s="20"/>
      <c r="RNI56" s="20"/>
      <c r="RNJ56" s="20"/>
      <c r="RNK56" s="20"/>
      <c r="RNL56" s="20"/>
      <c r="RNM56" s="20"/>
      <c r="RNN56" s="20"/>
      <c r="RNO56" s="20"/>
      <c r="RNP56" s="20"/>
      <c r="RNQ56" s="20"/>
      <c r="RNR56" s="20"/>
      <c r="RNS56" s="20"/>
      <c r="RNT56" s="20"/>
      <c r="RNU56" s="20"/>
      <c r="RNV56" s="20"/>
      <c r="RNW56" s="20"/>
      <c r="RNX56" s="20"/>
      <c r="RNY56" s="20"/>
      <c r="RNZ56" s="20"/>
      <c r="ROA56" s="20"/>
      <c r="ROB56" s="20"/>
      <c r="ROC56" s="20"/>
      <c r="ROD56" s="20"/>
      <c r="ROE56" s="20"/>
      <c r="ROF56" s="20"/>
      <c r="ROG56" s="20"/>
      <c r="ROH56" s="20"/>
      <c r="ROI56" s="20"/>
      <c r="ROJ56" s="20"/>
      <c r="ROK56" s="20"/>
      <c r="ROL56" s="20"/>
      <c r="ROM56" s="20"/>
      <c r="RON56" s="20"/>
      <c r="ROO56" s="20"/>
      <c r="ROP56" s="20"/>
      <c r="ROQ56" s="20"/>
      <c r="ROR56" s="20"/>
      <c r="ROS56" s="20"/>
      <c r="ROT56" s="20"/>
      <c r="ROU56" s="20"/>
      <c r="ROV56" s="20"/>
      <c r="ROW56" s="20"/>
      <c r="ROX56" s="20"/>
      <c r="ROY56" s="20"/>
      <c r="ROZ56" s="20"/>
      <c r="RPA56" s="20"/>
      <c r="RPB56" s="20"/>
      <c r="RPC56" s="20"/>
      <c r="RPD56" s="20"/>
      <c r="RPE56" s="20"/>
      <c r="RPF56" s="20"/>
      <c r="RPG56" s="20"/>
      <c r="RPH56" s="20"/>
      <c r="RPI56" s="20"/>
      <c r="RPJ56" s="20"/>
      <c r="RPK56" s="20"/>
      <c r="RPL56" s="20"/>
      <c r="RPM56" s="20"/>
      <c r="RPN56" s="20"/>
      <c r="RPO56" s="20"/>
      <c r="RPP56" s="20"/>
      <c r="RPQ56" s="20"/>
      <c r="RPR56" s="20"/>
      <c r="RPS56" s="20"/>
      <c r="RPT56" s="20"/>
      <c r="RPU56" s="20"/>
      <c r="RPV56" s="20"/>
      <c r="RPW56" s="20"/>
      <c r="RPX56" s="20"/>
      <c r="RPY56" s="20"/>
      <c r="RPZ56" s="20"/>
      <c r="RQA56" s="20"/>
      <c r="RQB56" s="20"/>
      <c r="RQC56" s="20"/>
      <c r="RQD56" s="20"/>
      <c r="RQE56" s="20"/>
      <c r="RQF56" s="20"/>
      <c r="RQG56" s="20"/>
      <c r="RQH56" s="20"/>
      <c r="RQI56" s="20"/>
      <c r="RQJ56" s="20"/>
      <c r="RQK56" s="20"/>
      <c r="RQL56" s="20"/>
      <c r="RQM56" s="20"/>
      <c r="RQN56" s="20"/>
      <c r="RQO56" s="20"/>
      <c r="RQP56" s="20"/>
      <c r="RQQ56" s="20"/>
      <c r="RQR56" s="20"/>
      <c r="RQS56" s="20"/>
      <c r="RQT56" s="20"/>
      <c r="RQU56" s="20"/>
      <c r="RQV56" s="20"/>
      <c r="RQW56" s="20"/>
      <c r="RQX56" s="20"/>
      <c r="RQY56" s="20"/>
      <c r="RQZ56" s="20"/>
      <c r="RRA56" s="20"/>
      <c r="RRB56" s="20"/>
      <c r="RRC56" s="20"/>
      <c r="RRD56" s="20"/>
      <c r="RRE56" s="20"/>
      <c r="RRF56" s="20"/>
      <c r="RRG56" s="20"/>
      <c r="RRH56" s="20"/>
      <c r="RRI56" s="20"/>
      <c r="RRJ56" s="20"/>
      <c r="RRK56" s="20"/>
      <c r="RRL56" s="20"/>
      <c r="RRM56" s="20"/>
      <c r="RRN56" s="20"/>
      <c r="RRO56" s="20"/>
      <c r="RRP56" s="20"/>
      <c r="RRQ56" s="20"/>
      <c r="RRR56" s="20"/>
      <c r="RRS56" s="20"/>
      <c r="RRT56" s="20"/>
      <c r="RRU56" s="20"/>
      <c r="RRV56" s="20"/>
      <c r="RRW56" s="20"/>
      <c r="RRX56" s="20"/>
      <c r="RRY56" s="20"/>
      <c r="RRZ56" s="20"/>
      <c r="RSA56" s="20"/>
      <c r="RSB56" s="20"/>
      <c r="RSC56" s="20"/>
      <c r="RSD56" s="20"/>
      <c r="RSE56" s="20"/>
      <c r="RSF56" s="20"/>
      <c r="RSG56" s="20"/>
      <c r="RSH56" s="20"/>
      <c r="RSI56" s="20"/>
      <c r="RSJ56" s="20"/>
      <c r="RSK56" s="20"/>
      <c r="RSL56" s="20"/>
      <c r="RSM56" s="20"/>
      <c r="RSN56" s="20"/>
      <c r="RSO56" s="20"/>
      <c r="RSP56" s="20"/>
      <c r="RSQ56" s="20"/>
      <c r="RSR56" s="20"/>
      <c r="RSS56" s="20"/>
      <c r="RST56" s="20"/>
      <c r="RSU56" s="20"/>
      <c r="RSV56" s="20"/>
      <c r="RSW56" s="20"/>
      <c r="RSX56" s="20"/>
      <c r="RSY56" s="20"/>
      <c r="RSZ56" s="20"/>
      <c r="RTA56" s="20"/>
      <c r="RTB56" s="20"/>
      <c r="RTC56" s="20"/>
      <c r="RTD56" s="20"/>
      <c r="RTE56" s="20"/>
      <c r="RTF56" s="20"/>
      <c r="RTG56" s="20"/>
      <c r="RTH56" s="20"/>
      <c r="RTI56" s="20"/>
      <c r="RTJ56" s="20"/>
      <c r="RTK56" s="20"/>
      <c r="RTL56" s="20"/>
      <c r="RTM56" s="20"/>
      <c r="RTN56" s="20"/>
      <c r="RTO56" s="20"/>
      <c r="RTP56" s="20"/>
      <c r="RTQ56" s="20"/>
      <c r="RTR56" s="20"/>
      <c r="RTS56" s="20"/>
      <c r="RTT56" s="20"/>
      <c r="RTU56" s="20"/>
      <c r="RTV56" s="20"/>
      <c r="RTW56" s="20"/>
      <c r="RTX56" s="20"/>
      <c r="RTY56" s="20"/>
      <c r="RTZ56" s="20"/>
      <c r="RUA56" s="20"/>
      <c r="RUB56" s="20"/>
      <c r="RUC56" s="20"/>
      <c r="RUD56" s="20"/>
      <c r="RUE56" s="20"/>
      <c r="RUF56" s="20"/>
      <c r="RUG56" s="20"/>
      <c r="RUH56" s="20"/>
      <c r="RUI56" s="20"/>
      <c r="RUJ56" s="20"/>
      <c r="RUK56" s="20"/>
      <c r="RUL56" s="20"/>
      <c r="RUM56" s="20"/>
      <c r="RUN56" s="20"/>
      <c r="RUO56" s="20"/>
      <c r="RUP56" s="20"/>
      <c r="RUQ56" s="20"/>
      <c r="RUR56" s="20"/>
      <c r="RUS56" s="20"/>
      <c r="RUT56" s="20"/>
      <c r="RUU56" s="20"/>
      <c r="RUV56" s="20"/>
      <c r="RUW56" s="20"/>
      <c r="RUX56" s="20"/>
      <c r="RUY56" s="20"/>
      <c r="RUZ56" s="20"/>
      <c r="RVA56" s="20"/>
      <c r="RVB56" s="20"/>
      <c r="RVC56" s="20"/>
      <c r="RVD56" s="20"/>
      <c r="RVE56" s="20"/>
      <c r="RVF56" s="20"/>
      <c r="RVG56" s="20"/>
      <c r="RVH56" s="20"/>
      <c r="RVI56" s="20"/>
      <c r="RVJ56" s="20"/>
      <c r="RVK56" s="20"/>
      <c r="RVL56" s="20"/>
      <c r="RVM56" s="20"/>
      <c r="RVN56" s="20"/>
      <c r="RVO56" s="20"/>
      <c r="RVP56" s="20"/>
      <c r="RVQ56" s="20"/>
      <c r="RVR56" s="20"/>
      <c r="RVS56" s="20"/>
      <c r="RVT56" s="20"/>
      <c r="RVU56" s="20"/>
      <c r="RVV56" s="20"/>
      <c r="RVW56" s="20"/>
      <c r="RVX56" s="20"/>
      <c r="RVY56" s="20"/>
      <c r="RVZ56" s="20"/>
      <c r="RWA56" s="20"/>
      <c r="RWB56" s="20"/>
      <c r="RWC56" s="20"/>
      <c r="RWD56" s="20"/>
      <c r="RWE56" s="20"/>
      <c r="RWF56" s="20"/>
      <c r="RWG56" s="20"/>
      <c r="RWH56" s="20"/>
      <c r="RWI56" s="20"/>
      <c r="RWJ56" s="20"/>
      <c r="RWK56" s="20"/>
      <c r="RWL56" s="20"/>
      <c r="RWM56" s="20"/>
      <c r="RWN56" s="20"/>
      <c r="RWO56" s="20"/>
      <c r="RWP56" s="20"/>
      <c r="RWQ56" s="20"/>
      <c r="RWR56" s="20"/>
      <c r="RWS56" s="20"/>
      <c r="RWT56" s="20"/>
      <c r="RWU56" s="20"/>
      <c r="RWV56" s="20"/>
      <c r="RWW56" s="20"/>
      <c r="RWX56" s="20"/>
      <c r="RWY56" s="20"/>
      <c r="RWZ56" s="20"/>
      <c r="RXA56" s="20"/>
      <c r="RXB56" s="20"/>
      <c r="RXC56" s="20"/>
      <c r="RXD56" s="20"/>
      <c r="RXE56" s="20"/>
      <c r="RXF56" s="20"/>
      <c r="RXG56" s="20"/>
      <c r="RXH56" s="20"/>
      <c r="RXI56" s="20"/>
      <c r="RXJ56" s="20"/>
      <c r="RXK56" s="20"/>
      <c r="RXL56" s="20"/>
      <c r="RXM56" s="20"/>
      <c r="RXN56" s="20"/>
      <c r="RXO56" s="20"/>
      <c r="RXP56" s="20"/>
      <c r="RXQ56" s="20"/>
      <c r="RXR56" s="20"/>
      <c r="RXS56" s="20"/>
      <c r="RXT56" s="20"/>
      <c r="RXU56" s="20"/>
      <c r="RXV56" s="20"/>
      <c r="RXW56" s="20"/>
      <c r="RXX56" s="20"/>
      <c r="RXY56" s="20"/>
      <c r="RXZ56" s="20"/>
      <c r="RYA56" s="20"/>
      <c r="RYB56" s="20"/>
      <c r="RYC56" s="20"/>
      <c r="RYD56" s="20"/>
      <c r="RYE56" s="20"/>
      <c r="RYF56" s="20"/>
      <c r="RYG56" s="20"/>
      <c r="RYH56" s="20"/>
      <c r="RYI56" s="20"/>
      <c r="RYJ56" s="20"/>
      <c r="RYK56" s="20"/>
      <c r="RYL56" s="20"/>
      <c r="RYM56" s="20"/>
      <c r="RYN56" s="20"/>
      <c r="RYO56" s="20"/>
      <c r="RYP56" s="20"/>
      <c r="RYQ56" s="20"/>
      <c r="RYR56" s="20"/>
      <c r="RYS56" s="20"/>
      <c r="RYT56" s="20"/>
      <c r="RYU56" s="20"/>
      <c r="RYV56" s="20"/>
      <c r="RYW56" s="20"/>
      <c r="RYX56" s="20"/>
      <c r="RYY56" s="20"/>
      <c r="RYZ56" s="20"/>
      <c r="RZA56" s="20"/>
      <c r="RZB56" s="20"/>
      <c r="RZC56" s="20"/>
      <c r="RZD56" s="20"/>
      <c r="RZE56" s="20"/>
      <c r="RZF56" s="20"/>
      <c r="RZG56" s="20"/>
      <c r="RZH56" s="20"/>
      <c r="RZI56" s="20"/>
      <c r="RZJ56" s="20"/>
      <c r="RZK56" s="20"/>
      <c r="RZL56" s="20"/>
      <c r="RZM56" s="20"/>
      <c r="RZN56" s="20"/>
      <c r="RZO56" s="20"/>
      <c r="RZP56" s="20"/>
      <c r="RZQ56" s="20"/>
      <c r="RZR56" s="20"/>
      <c r="RZS56" s="20"/>
      <c r="RZT56" s="20"/>
      <c r="RZU56" s="20"/>
      <c r="RZV56" s="20"/>
      <c r="RZW56" s="20"/>
      <c r="RZX56" s="20"/>
      <c r="RZY56" s="20"/>
      <c r="RZZ56" s="20"/>
      <c r="SAA56" s="20"/>
      <c r="SAB56" s="20"/>
      <c r="SAC56" s="20"/>
      <c r="SAD56" s="20"/>
      <c r="SAE56" s="20"/>
      <c r="SAF56" s="20"/>
      <c r="SAG56" s="20"/>
      <c r="SAH56" s="20"/>
      <c r="SAI56" s="20"/>
      <c r="SAJ56" s="20"/>
      <c r="SAK56" s="20"/>
      <c r="SAL56" s="20"/>
      <c r="SAM56" s="20"/>
      <c r="SAN56" s="20"/>
      <c r="SAO56" s="20"/>
      <c r="SAP56" s="20"/>
      <c r="SAQ56" s="20"/>
      <c r="SAR56" s="20"/>
      <c r="SAS56" s="20"/>
      <c r="SAT56" s="20"/>
      <c r="SAU56" s="20"/>
      <c r="SAV56" s="20"/>
      <c r="SAW56" s="20"/>
      <c r="SAX56" s="20"/>
      <c r="SAY56" s="20"/>
      <c r="SAZ56" s="20"/>
      <c r="SBA56" s="20"/>
      <c r="SBB56" s="20"/>
      <c r="SBC56" s="20"/>
      <c r="SBD56" s="20"/>
      <c r="SBE56" s="20"/>
      <c r="SBF56" s="20"/>
      <c r="SBG56" s="20"/>
      <c r="SBH56" s="20"/>
      <c r="SBI56" s="20"/>
      <c r="SBJ56" s="20"/>
      <c r="SBK56" s="20"/>
      <c r="SBL56" s="20"/>
      <c r="SBM56" s="20"/>
      <c r="SBN56" s="20"/>
      <c r="SBO56" s="20"/>
      <c r="SBP56" s="20"/>
      <c r="SBQ56" s="20"/>
      <c r="SBR56" s="20"/>
      <c r="SBS56" s="20"/>
      <c r="SBT56" s="20"/>
      <c r="SBU56" s="20"/>
      <c r="SBV56" s="20"/>
      <c r="SBW56" s="20"/>
      <c r="SBX56" s="20"/>
      <c r="SBY56" s="20"/>
      <c r="SBZ56" s="20"/>
      <c r="SCA56" s="20"/>
      <c r="SCB56" s="20"/>
      <c r="SCC56" s="20"/>
      <c r="SCD56" s="20"/>
      <c r="SCE56" s="20"/>
      <c r="SCF56" s="20"/>
      <c r="SCG56" s="20"/>
      <c r="SCH56" s="20"/>
      <c r="SCI56" s="20"/>
      <c r="SCJ56" s="20"/>
      <c r="SCK56" s="20"/>
      <c r="SCL56" s="20"/>
      <c r="SCM56" s="20"/>
      <c r="SCN56" s="20"/>
      <c r="SCO56" s="20"/>
      <c r="SCP56" s="20"/>
      <c r="SCQ56" s="20"/>
      <c r="SCR56" s="20"/>
      <c r="SCS56" s="20"/>
      <c r="SCT56" s="20"/>
      <c r="SCU56" s="20"/>
      <c r="SCV56" s="20"/>
      <c r="SCW56" s="20"/>
      <c r="SCX56" s="20"/>
      <c r="SCY56" s="20"/>
      <c r="SCZ56" s="20"/>
      <c r="SDA56" s="20"/>
      <c r="SDB56" s="20"/>
      <c r="SDC56" s="20"/>
      <c r="SDD56" s="20"/>
      <c r="SDE56" s="20"/>
      <c r="SDF56" s="20"/>
      <c r="SDG56" s="20"/>
      <c r="SDH56" s="20"/>
      <c r="SDI56" s="20"/>
      <c r="SDJ56" s="20"/>
      <c r="SDK56" s="20"/>
      <c r="SDL56" s="20"/>
      <c r="SDM56" s="20"/>
      <c r="SDN56" s="20"/>
      <c r="SDO56" s="20"/>
      <c r="SDP56" s="20"/>
      <c r="SDQ56" s="20"/>
      <c r="SDR56" s="20"/>
      <c r="SDS56" s="20"/>
      <c r="SDT56" s="20"/>
      <c r="SDU56" s="20"/>
      <c r="SDV56" s="20"/>
      <c r="SDW56" s="20"/>
      <c r="SDX56" s="20"/>
      <c r="SDY56" s="20"/>
      <c r="SDZ56" s="20"/>
      <c r="SEA56" s="20"/>
      <c r="SEB56" s="20"/>
      <c r="SEC56" s="20"/>
      <c r="SED56" s="20"/>
      <c r="SEE56" s="20"/>
      <c r="SEF56" s="20"/>
      <c r="SEG56" s="20"/>
      <c r="SEH56" s="20"/>
      <c r="SEI56" s="20"/>
      <c r="SEJ56" s="20"/>
      <c r="SEK56" s="20"/>
      <c r="SEL56" s="20"/>
      <c r="SEM56" s="20"/>
      <c r="SEN56" s="20"/>
      <c r="SEO56" s="20"/>
      <c r="SEP56" s="20"/>
      <c r="SEQ56" s="20"/>
      <c r="SER56" s="20"/>
      <c r="SES56" s="20"/>
      <c r="SET56" s="20"/>
      <c r="SEU56" s="20"/>
      <c r="SEV56" s="20"/>
      <c r="SEW56" s="20"/>
      <c r="SEX56" s="20"/>
      <c r="SEY56" s="20"/>
      <c r="SEZ56" s="20"/>
      <c r="SFA56" s="20"/>
      <c r="SFB56" s="20"/>
      <c r="SFC56" s="20"/>
      <c r="SFD56" s="20"/>
      <c r="SFE56" s="20"/>
      <c r="SFF56" s="20"/>
      <c r="SFG56" s="20"/>
      <c r="SFH56" s="20"/>
      <c r="SFI56" s="20"/>
      <c r="SFJ56" s="20"/>
      <c r="SFK56" s="20"/>
      <c r="SFL56" s="20"/>
      <c r="SFM56" s="20"/>
      <c r="SFN56" s="20"/>
      <c r="SFO56" s="20"/>
      <c r="SFP56" s="20"/>
      <c r="SFQ56" s="20"/>
      <c r="SFR56" s="20"/>
      <c r="SFS56" s="20"/>
      <c r="SFT56" s="20"/>
      <c r="SFU56" s="20"/>
      <c r="SFV56" s="20"/>
      <c r="SFW56" s="20"/>
      <c r="SFX56" s="20"/>
      <c r="SFY56" s="20"/>
      <c r="SFZ56" s="20"/>
      <c r="SGA56" s="20"/>
      <c r="SGB56" s="20"/>
      <c r="SGC56" s="20"/>
      <c r="SGD56" s="20"/>
      <c r="SGE56" s="20"/>
      <c r="SGF56" s="20"/>
      <c r="SGG56" s="20"/>
      <c r="SGH56" s="20"/>
      <c r="SGI56" s="20"/>
      <c r="SGJ56" s="20"/>
      <c r="SGK56" s="20"/>
      <c r="SGL56" s="20"/>
      <c r="SGM56" s="20"/>
      <c r="SGN56" s="20"/>
      <c r="SGO56" s="20"/>
      <c r="SGP56" s="20"/>
      <c r="SGQ56" s="20"/>
      <c r="SGR56" s="20"/>
      <c r="SGS56" s="20"/>
      <c r="SGT56" s="20"/>
      <c r="SGU56" s="20"/>
      <c r="SGV56" s="20"/>
      <c r="SGW56" s="20"/>
      <c r="SGX56" s="20"/>
      <c r="SGY56" s="20"/>
      <c r="SGZ56" s="20"/>
      <c r="SHA56" s="20"/>
      <c r="SHB56" s="20"/>
      <c r="SHC56" s="20"/>
      <c r="SHD56" s="20"/>
      <c r="SHE56" s="20"/>
      <c r="SHF56" s="20"/>
      <c r="SHG56" s="20"/>
      <c r="SHH56" s="20"/>
      <c r="SHI56" s="20"/>
      <c r="SHJ56" s="20"/>
      <c r="SHK56" s="20"/>
      <c r="SHL56" s="20"/>
      <c r="SHM56" s="20"/>
      <c r="SHN56" s="20"/>
      <c r="SHO56" s="20"/>
      <c r="SHP56" s="20"/>
      <c r="SHQ56" s="20"/>
      <c r="SHR56" s="20"/>
      <c r="SHS56" s="20"/>
      <c r="SHT56" s="20"/>
      <c r="SHU56" s="20"/>
      <c r="SHV56" s="20"/>
      <c r="SHW56" s="20"/>
      <c r="SHX56" s="20"/>
      <c r="SHY56" s="20"/>
      <c r="SHZ56" s="20"/>
      <c r="SIA56" s="20"/>
      <c r="SIB56" s="20"/>
      <c r="SIC56" s="20"/>
      <c r="SID56" s="20"/>
      <c r="SIE56" s="20"/>
      <c r="SIF56" s="20"/>
      <c r="SIG56" s="20"/>
      <c r="SIH56" s="20"/>
      <c r="SII56" s="20"/>
      <c r="SIJ56" s="20"/>
      <c r="SIK56" s="20"/>
      <c r="SIL56" s="20"/>
      <c r="SIM56" s="20"/>
      <c r="SIN56" s="20"/>
      <c r="SIO56" s="20"/>
      <c r="SIP56" s="20"/>
      <c r="SIQ56" s="20"/>
      <c r="SIR56" s="20"/>
      <c r="SIS56" s="20"/>
      <c r="SIT56" s="20"/>
      <c r="SIU56" s="20"/>
      <c r="SIV56" s="20"/>
      <c r="SIW56" s="20"/>
      <c r="SIX56" s="20"/>
      <c r="SIY56" s="20"/>
      <c r="SIZ56" s="20"/>
      <c r="SJA56" s="20"/>
      <c r="SJB56" s="20"/>
      <c r="SJC56" s="20"/>
      <c r="SJD56" s="20"/>
      <c r="SJE56" s="20"/>
      <c r="SJF56" s="20"/>
      <c r="SJG56" s="20"/>
      <c r="SJH56" s="20"/>
      <c r="SJI56" s="20"/>
      <c r="SJJ56" s="20"/>
      <c r="SJK56" s="20"/>
      <c r="SJL56" s="20"/>
      <c r="SJM56" s="20"/>
      <c r="SJN56" s="20"/>
      <c r="SJO56" s="20"/>
      <c r="SJP56" s="20"/>
      <c r="SJQ56" s="20"/>
      <c r="SJR56" s="20"/>
      <c r="SJS56" s="20"/>
      <c r="SJT56" s="20"/>
      <c r="SJU56" s="20"/>
      <c r="SJV56" s="20"/>
      <c r="SJW56" s="20"/>
      <c r="SJX56" s="20"/>
      <c r="SJY56" s="20"/>
      <c r="SJZ56" s="20"/>
      <c r="SKA56" s="20"/>
      <c r="SKB56" s="20"/>
      <c r="SKC56" s="20"/>
      <c r="SKD56" s="20"/>
      <c r="SKE56" s="20"/>
      <c r="SKF56" s="20"/>
      <c r="SKG56" s="20"/>
      <c r="SKH56" s="20"/>
      <c r="SKI56" s="20"/>
      <c r="SKJ56" s="20"/>
      <c r="SKK56" s="20"/>
      <c r="SKL56" s="20"/>
      <c r="SKM56" s="20"/>
      <c r="SKN56" s="20"/>
      <c r="SKO56" s="20"/>
      <c r="SKP56" s="20"/>
      <c r="SKQ56" s="20"/>
      <c r="SKR56" s="20"/>
      <c r="SKS56" s="20"/>
      <c r="SKT56" s="20"/>
      <c r="SKU56" s="20"/>
      <c r="SKV56" s="20"/>
      <c r="SKW56" s="20"/>
      <c r="SKX56" s="20"/>
      <c r="SKY56" s="20"/>
      <c r="SKZ56" s="20"/>
      <c r="SLA56" s="20"/>
      <c r="SLB56" s="20"/>
      <c r="SLC56" s="20"/>
      <c r="SLD56" s="20"/>
      <c r="SLE56" s="20"/>
      <c r="SLF56" s="20"/>
      <c r="SLG56" s="20"/>
      <c r="SLH56" s="20"/>
      <c r="SLI56" s="20"/>
      <c r="SLJ56" s="20"/>
      <c r="SLK56" s="20"/>
      <c r="SLL56" s="20"/>
      <c r="SLM56" s="20"/>
      <c r="SLN56" s="20"/>
      <c r="SLO56" s="20"/>
      <c r="SLP56" s="20"/>
      <c r="SLQ56" s="20"/>
      <c r="SLR56" s="20"/>
      <c r="SLS56" s="20"/>
      <c r="SLT56" s="20"/>
      <c r="SLU56" s="20"/>
      <c r="SLV56" s="20"/>
      <c r="SLW56" s="20"/>
      <c r="SLX56" s="20"/>
      <c r="SLY56" s="20"/>
      <c r="SLZ56" s="20"/>
      <c r="SMA56" s="20"/>
      <c r="SMB56" s="20"/>
      <c r="SMC56" s="20"/>
      <c r="SMD56" s="20"/>
      <c r="SME56" s="20"/>
      <c r="SMF56" s="20"/>
      <c r="SMG56" s="20"/>
      <c r="SMH56" s="20"/>
      <c r="SMI56" s="20"/>
      <c r="SMJ56" s="20"/>
      <c r="SMK56" s="20"/>
      <c r="SML56" s="20"/>
      <c r="SMM56" s="20"/>
      <c r="SMN56" s="20"/>
      <c r="SMO56" s="20"/>
      <c r="SMP56" s="20"/>
      <c r="SMQ56" s="20"/>
      <c r="SMR56" s="20"/>
      <c r="SMS56" s="20"/>
      <c r="SMT56" s="20"/>
      <c r="SMU56" s="20"/>
      <c r="SMV56" s="20"/>
      <c r="SMW56" s="20"/>
      <c r="SMX56" s="20"/>
      <c r="SMY56" s="20"/>
      <c r="SMZ56" s="20"/>
      <c r="SNA56" s="20"/>
      <c r="SNB56" s="20"/>
      <c r="SNC56" s="20"/>
      <c r="SND56" s="20"/>
      <c r="SNE56" s="20"/>
      <c r="SNF56" s="20"/>
      <c r="SNG56" s="20"/>
      <c r="SNH56" s="20"/>
      <c r="SNI56" s="20"/>
      <c r="SNJ56" s="20"/>
      <c r="SNK56" s="20"/>
      <c r="SNL56" s="20"/>
      <c r="SNM56" s="20"/>
      <c r="SNN56" s="20"/>
      <c r="SNO56" s="20"/>
      <c r="SNP56" s="20"/>
      <c r="SNQ56" s="20"/>
      <c r="SNR56" s="20"/>
      <c r="SNS56" s="20"/>
      <c r="SNT56" s="20"/>
      <c r="SNU56" s="20"/>
      <c r="SNV56" s="20"/>
      <c r="SNW56" s="20"/>
      <c r="SNX56" s="20"/>
      <c r="SNY56" s="20"/>
      <c r="SNZ56" s="20"/>
      <c r="SOA56" s="20"/>
      <c r="SOB56" s="20"/>
      <c r="SOC56" s="20"/>
      <c r="SOD56" s="20"/>
      <c r="SOE56" s="20"/>
      <c r="SOF56" s="20"/>
      <c r="SOG56" s="20"/>
      <c r="SOH56" s="20"/>
      <c r="SOI56" s="20"/>
      <c r="SOJ56" s="20"/>
      <c r="SOK56" s="20"/>
      <c r="SOL56" s="20"/>
      <c r="SOM56" s="20"/>
      <c r="SON56" s="20"/>
      <c r="SOO56" s="20"/>
      <c r="SOP56" s="20"/>
      <c r="SOQ56" s="20"/>
      <c r="SOR56" s="20"/>
      <c r="SOS56" s="20"/>
      <c r="SOT56" s="20"/>
      <c r="SOU56" s="20"/>
      <c r="SOV56" s="20"/>
      <c r="SOW56" s="20"/>
      <c r="SOX56" s="20"/>
      <c r="SOY56" s="20"/>
      <c r="SOZ56" s="20"/>
      <c r="SPA56" s="20"/>
      <c r="SPB56" s="20"/>
      <c r="SPC56" s="20"/>
      <c r="SPD56" s="20"/>
      <c r="SPE56" s="20"/>
      <c r="SPF56" s="20"/>
      <c r="SPG56" s="20"/>
      <c r="SPH56" s="20"/>
      <c r="SPI56" s="20"/>
      <c r="SPJ56" s="20"/>
      <c r="SPK56" s="20"/>
      <c r="SPL56" s="20"/>
      <c r="SPM56" s="20"/>
      <c r="SPN56" s="20"/>
      <c r="SPO56" s="20"/>
      <c r="SPP56" s="20"/>
      <c r="SPQ56" s="20"/>
      <c r="SPR56" s="20"/>
      <c r="SPS56" s="20"/>
      <c r="SPT56" s="20"/>
      <c r="SPU56" s="20"/>
      <c r="SPV56" s="20"/>
      <c r="SPW56" s="20"/>
      <c r="SPX56" s="20"/>
      <c r="SPY56" s="20"/>
      <c r="SPZ56" s="20"/>
      <c r="SQA56" s="20"/>
      <c r="SQB56" s="20"/>
      <c r="SQC56" s="20"/>
      <c r="SQD56" s="20"/>
      <c r="SQE56" s="20"/>
      <c r="SQF56" s="20"/>
      <c r="SQG56" s="20"/>
      <c r="SQH56" s="20"/>
      <c r="SQI56" s="20"/>
      <c r="SQJ56" s="20"/>
      <c r="SQK56" s="20"/>
      <c r="SQL56" s="20"/>
      <c r="SQM56" s="20"/>
      <c r="SQN56" s="20"/>
      <c r="SQO56" s="20"/>
      <c r="SQP56" s="20"/>
      <c r="SQQ56" s="20"/>
      <c r="SQR56" s="20"/>
      <c r="SQS56" s="20"/>
      <c r="SQT56" s="20"/>
      <c r="SQU56" s="20"/>
      <c r="SQV56" s="20"/>
      <c r="SQW56" s="20"/>
      <c r="SQX56" s="20"/>
      <c r="SQY56" s="20"/>
      <c r="SQZ56" s="20"/>
      <c r="SRA56" s="20"/>
      <c r="SRB56" s="20"/>
      <c r="SRC56" s="20"/>
      <c r="SRD56" s="20"/>
      <c r="SRE56" s="20"/>
      <c r="SRF56" s="20"/>
      <c r="SRG56" s="20"/>
      <c r="SRH56" s="20"/>
      <c r="SRI56" s="20"/>
      <c r="SRJ56" s="20"/>
      <c r="SRK56" s="20"/>
      <c r="SRL56" s="20"/>
      <c r="SRM56" s="20"/>
      <c r="SRN56" s="20"/>
      <c r="SRO56" s="20"/>
      <c r="SRP56" s="20"/>
      <c r="SRQ56" s="20"/>
      <c r="SRR56" s="20"/>
      <c r="SRS56" s="20"/>
      <c r="SRT56" s="20"/>
      <c r="SRU56" s="20"/>
      <c r="SRV56" s="20"/>
      <c r="SRW56" s="20"/>
      <c r="SRX56" s="20"/>
      <c r="SRY56" s="20"/>
      <c r="SRZ56" s="20"/>
      <c r="SSA56" s="20"/>
      <c r="SSB56" s="20"/>
      <c r="SSC56" s="20"/>
      <c r="SSD56" s="20"/>
      <c r="SSE56" s="20"/>
      <c r="SSF56" s="20"/>
      <c r="SSG56" s="20"/>
      <c r="SSH56" s="20"/>
      <c r="SSI56" s="20"/>
      <c r="SSJ56" s="20"/>
      <c r="SSK56" s="20"/>
      <c r="SSL56" s="20"/>
      <c r="SSM56" s="20"/>
      <c r="SSN56" s="20"/>
      <c r="SSO56" s="20"/>
      <c r="SSP56" s="20"/>
      <c r="SSQ56" s="20"/>
      <c r="SSR56" s="20"/>
      <c r="SSS56" s="20"/>
      <c r="SST56" s="20"/>
      <c r="SSU56" s="20"/>
      <c r="SSV56" s="20"/>
      <c r="SSW56" s="20"/>
      <c r="SSX56" s="20"/>
      <c r="SSY56" s="20"/>
      <c r="SSZ56" s="20"/>
      <c r="STA56" s="20"/>
      <c r="STB56" s="20"/>
      <c r="STC56" s="20"/>
      <c r="STD56" s="20"/>
      <c r="STE56" s="20"/>
      <c r="STF56" s="20"/>
      <c r="STG56" s="20"/>
      <c r="STH56" s="20"/>
      <c r="STI56" s="20"/>
      <c r="STJ56" s="20"/>
      <c r="STK56" s="20"/>
      <c r="STL56" s="20"/>
      <c r="STM56" s="20"/>
      <c r="STN56" s="20"/>
      <c r="STO56" s="20"/>
      <c r="STP56" s="20"/>
      <c r="STQ56" s="20"/>
      <c r="STR56" s="20"/>
      <c r="STS56" s="20"/>
      <c r="STT56" s="20"/>
      <c r="STU56" s="20"/>
      <c r="STV56" s="20"/>
      <c r="STW56" s="20"/>
      <c r="STX56" s="20"/>
      <c r="STY56" s="20"/>
      <c r="STZ56" s="20"/>
      <c r="SUA56" s="20"/>
      <c r="SUB56" s="20"/>
      <c r="SUC56" s="20"/>
      <c r="SUD56" s="20"/>
      <c r="SUE56" s="20"/>
      <c r="SUF56" s="20"/>
      <c r="SUG56" s="20"/>
      <c r="SUH56" s="20"/>
      <c r="SUI56" s="20"/>
      <c r="SUJ56" s="20"/>
      <c r="SUK56" s="20"/>
      <c r="SUL56" s="20"/>
      <c r="SUM56" s="20"/>
      <c r="SUN56" s="20"/>
      <c r="SUO56" s="20"/>
      <c r="SUP56" s="20"/>
      <c r="SUQ56" s="20"/>
      <c r="SUR56" s="20"/>
      <c r="SUS56" s="20"/>
      <c r="SUT56" s="20"/>
      <c r="SUU56" s="20"/>
      <c r="SUV56" s="20"/>
      <c r="SUW56" s="20"/>
      <c r="SUX56" s="20"/>
      <c r="SUY56" s="20"/>
      <c r="SUZ56" s="20"/>
      <c r="SVA56" s="20"/>
      <c r="SVB56" s="20"/>
      <c r="SVC56" s="20"/>
      <c r="SVD56" s="20"/>
      <c r="SVE56" s="20"/>
      <c r="SVF56" s="20"/>
      <c r="SVG56" s="20"/>
      <c r="SVH56" s="20"/>
      <c r="SVI56" s="20"/>
      <c r="SVJ56" s="20"/>
      <c r="SVK56" s="20"/>
      <c r="SVL56" s="20"/>
      <c r="SVM56" s="20"/>
      <c r="SVN56" s="20"/>
      <c r="SVO56" s="20"/>
      <c r="SVP56" s="20"/>
      <c r="SVQ56" s="20"/>
      <c r="SVR56" s="20"/>
      <c r="SVS56" s="20"/>
      <c r="SVT56" s="20"/>
      <c r="SVU56" s="20"/>
      <c r="SVV56" s="20"/>
      <c r="SVW56" s="20"/>
      <c r="SVX56" s="20"/>
      <c r="SVY56" s="20"/>
      <c r="SVZ56" s="20"/>
      <c r="SWA56" s="20"/>
      <c r="SWB56" s="20"/>
      <c r="SWC56" s="20"/>
      <c r="SWD56" s="20"/>
      <c r="SWE56" s="20"/>
      <c r="SWF56" s="20"/>
      <c r="SWG56" s="20"/>
      <c r="SWH56" s="20"/>
      <c r="SWI56" s="20"/>
      <c r="SWJ56" s="20"/>
      <c r="SWK56" s="20"/>
      <c r="SWL56" s="20"/>
      <c r="SWM56" s="20"/>
      <c r="SWN56" s="20"/>
      <c r="SWO56" s="20"/>
      <c r="SWP56" s="20"/>
      <c r="SWQ56" s="20"/>
      <c r="SWR56" s="20"/>
      <c r="SWS56" s="20"/>
      <c r="SWT56" s="20"/>
      <c r="SWU56" s="20"/>
      <c r="SWV56" s="20"/>
      <c r="SWW56" s="20"/>
      <c r="SWX56" s="20"/>
      <c r="SWY56" s="20"/>
      <c r="SWZ56" s="20"/>
      <c r="SXA56" s="20"/>
      <c r="SXB56" s="20"/>
      <c r="SXC56" s="20"/>
      <c r="SXD56" s="20"/>
      <c r="SXE56" s="20"/>
      <c r="SXF56" s="20"/>
      <c r="SXG56" s="20"/>
      <c r="SXH56" s="20"/>
      <c r="SXI56" s="20"/>
      <c r="SXJ56" s="20"/>
      <c r="SXK56" s="20"/>
      <c r="SXL56" s="20"/>
      <c r="SXM56" s="20"/>
      <c r="SXN56" s="20"/>
      <c r="SXO56" s="20"/>
      <c r="SXP56" s="20"/>
      <c r="SXQ56" s="20"/>
      <c r="SXR56" s="20"/>
      <c r="SXS56" s="20"/>
      <c r="SXT56" s="20"/>
      <c r="SXU56" s="20"/>
      <c r="SXV56" s="20"/>
      <c r="SXW56" s="20"/>
      <c r="SXX56" s="20"/>
      <c r="SXY56" s="20"/>
      <c r="SXZ56" s="20"/>
      <c r="SYA56" s="20"/>
      <c r="SYB56" s="20"/>
      <c r="SYC56" s="20"/>
      <c r="SYD56" s="20"/>
      <c r="SYE56" s="20"/>
      <c r="SYF56" s="20"/>
      <c r="SYG56" s="20"/>
      <c r="SYH56" s="20"/>
      <c r="SYI56" s="20"/>
      <c r="SYJ56" s="20"/>
      <c r="SYK56" s="20"/>
      <c r="SYL56" s="20"/>
      <c r="SYM56" s="20"/>
      <c r="SYN56" s="20"/>
      <c r="SYO56" s="20"/>
      <c r="SYP56" s="20"/>
      <c r="SYQ56" s="20"/>
      <c r="SYR56" s="20"/>
      <c r="SYS56" s="20"/>
      <c r="SYT56" s="20"/>
      <c r="SYU56" s="20"/>
      <c r="SYV56" s="20"/>
      <c r="SYW56" s="20"/>
      <c r="SYX56" s="20"/>
      <c r="SYY56" s="20"/>
      <c r="SYZ56" s="20"/>
      <c r="SZA56" s="20"/>
      <c r="SZB56" s="20"/>
      <c r="SZC56" s="20"/>
      <c r="SZD56" s="20"/>
      <c r="SZE56" s="20"/>
      <c r="SZF56" s="20"/>
      <c r="SZG56" s="20"/>
      <c r="SZH56" s="20"/>
      <c r="SZI56" s="20"/>
      <c r="SZJ56" s="20"/>
      <c r="SZK56" s="20"/>
      <c r="SZL56" s="20"/>
      <c r="SZM56" s="20"/>
      <c r="SZN56" s="20"/>
      <c r="SZO56" s="20"/>
      <c r="SZP56" s="20"/>
      <c r="SZQ56" s="20"/>
      <c r="SZR56" s="20"/>
      <c r="SZS56" s="20"/>
      <c r="SZT56" s="20"/>
      <c r="SZU56" s="20"/>
      <c r="SZV56" s="20"/>
      <c r="SZW56" s="20"/>
      <c r="SZX56" s="20"/>
      <c r="SZY56" s="20"/>
      <c r="SZZ56" s="20"/>
      <c r="TAA56" s="20"/>
      <c r="TAB56" s="20"/>
      <c r="TAC56" s="20"/>
      <c r="TAD56" s="20"/>
      <c r="TAE56" s="20"/>
      <c r="TAF56" s="20"/>
      <c r="TAG56" s="20"/>
      <c r="TAH56" s="20"/>
      <c r="TAI56" s="20"/>
      <c r="TAJ56" s="20"/>
      <c r="TAK56" s="20"/>
      <c r="TAL56" s="20"/>
      <c r="TAM56" s="20"/>
      <c r="TAN56" s="20"/>
      <c r="TAO56" s="20"/>
      <c r="TAP56" s="20"/>
      <c r="TAQ56" s="20"/>
      <c r="TAR56" s="20"/>
      <c r="TAS56" s="20"/>
      <c r="TAT56" s="20"/>
      <c r="TAU56" s="20"/>
      <c r="TAV56" s="20"/>
      <c r="TAW56" s="20"/>
      <c r="TAX56" s="20"/>
      <c r="TAY56" s="20"/>
      <c r="TAZ56" s="20"/>
      <c r="TBA56" s="20"/>
      <c r="TBB56" s="20"/>
      <c r="TBC56" s="20"/>
      <c r="TBD56" s="20"/>
      <c r="TBE56" s="20"/>
      <c r="TBF56" s="20"/>
      <c r="TBG56" s="20"/>
      <c r="TBH56" s="20"/>
      <c r="TBI56" s="20"/>
      <c r="TBJ56" s="20"/>
      <c r="TBK56" s="20"/>
      <c r="TBL56" s="20"/>
      <c r="TBM56" s="20"/>
      <c r="TBN56" s="20"/>
      <c r="TBO56" s="20"/>
      <c r="TBP56" s="20"/>
      <c r="TBQ56" s="20"/>
      <c r="TBR56" s="20"/>
      <c r="TBS56" s="20"/>
      <c r="TBT56" s="20"/>
      <c r="TBU56" s="20"/>
      <c r="TBV56" s="20"/>
      <c r="TBW56" s="20"/>
      <c r="TBX56" s="20"/>
      <c r="TBY56" s="20"/>
      <c r="TBZ56" s="20"/>
      <c r="TCA56" s="20"/>
      <c r="TCB56" s="20"/>
      <c r="TCC56" s="20"/>
      <c r="TCD56" s="20"/>
      <c r="TCE56" s="20"/>
      <c r="TCF56" s="20"/>
      <c r="TCG56" s="20"/>
      <c r="TCH56" s="20"/>
      <c r="TCI56" s="20"/>
      <c r="TCJ56" s="20"/>
      <c r="TCK56" s="20"/>
      <c r="TCL56" s="20"/>
      <c r="TCM56" s="20"/>
      <c r="TCN56" s="20"/>
      <c r="TCO56" s="20"/>
      <c r="TCP56" s="20"/>
      <c r="TCQ56" s="20"/>
      <c r="TCR56" s="20"/>
      <c r="TCS56" s="20"/>
      <c r="TCT56" s="20"/>
      <c r="TCU56" s="20"/>
      <c r="TCV56" s="20"/>
      <c r="TCW56" s="20"/>
      <c r="TCX56" s="20"/>
      <c r="TCY56" s="20"/>
      <c r="TCZ56" s="20"/>
      <c r="TDA56" s="20"/>
      <c r="TDB56" s="20"/>
      <c r="TDC56" s="20"/>
      <c r="TDD56" s="20"/>
      <c r="TDE56" s="20"/>
      <c r="TDF56" s="20"/>
      <c r="TDG56" s="20"/>
      <c r="TDH56" s="20"/>
      <c r="TDI56" s="20"/>
      <c r="TDJ56" s="20"/>
      <c r="TDK56" s="20"/>
      <c r="TDL56" s="20"/>
      <c r="TDM56" s="20"/>
      <c r="TDN56" s="20"/>
      <c r="TDO56" s="20"/>
      <c r="TDP56" s="20"/>
      <c r="TDQ56" s="20"/>
      <c r="TDR56" s="20"/>
      <c r="TDS56" s="20"/>
      <c r="TDT56" s="20"/>
      <c r="TDU56" s="20"/>
      <c r="TDV56" s="20"/>
      <c r="TDW56" s="20"/>
      <c r="TDX56" s="20"/>
      <c r="TDY56" s="20"/>
      <c r="TDZ56" s="20"/>
      <c r="TEA56" s="20"/>
      <c r="TEB56" s="20"/>
      <c r="TEC56" s="20"/>
      <c r="TED56" s="20"/>
      <c r="TEE56" s="20"/>
      <c r="TEF56" s="20"/>
      <c r="TEG56" s="20"/>
      <c r="TEH56" s="20"/>
      <c r="TEI56" s="20"/>
      <c r="TEJ56" s="20"/>
      <c r="TEK56" s="20"/>
      <c r="TEL56" s="20"/>
      <c r="TEM56" s="20"/>
      <c r="TEN56" s="20"/>
      <c r="TEO56" s="20"/>
      <c r="TEP56" s="20"/>
      <c r="TEQ56" s="20"/>
      <c r="TER56" s="20"/>
      <c r="TES56" s="20"/>
      <c r="TET56" s="20"/>
      <c r="TEU56" s="20"/>
      <c r="TEV56" s="20"/>
      <c r="TEW56" s="20"/>
      <c r="TEX56" s="20"/>
      <c r="TEY56" s="20"/>
      <c r="TEZ56" s="20"/>
      <c r="TFA56" s="20"/>
      <c r="TFB56" s="20"/>
      <c r="TFC56" s="20"/>
      <c r="TFD56" s="20"/>
      <c r="TFE56" s="20"/>
      <c r="TFF56" s="20"/>
      <c r="TFG56" s="20"/>
      <c r="TFH56" s="20"/>
      <c r="TFI56" s="20"/>
      <c r="TFJ56" s="20"/>
      <c r="TFK56" s="20"/>
      <c r="TFL56" s="20"/>
      <c r="TFM56" s="20"/>
      <c r="TFN56" s="20"/>
      <c r="TFO56" s="20"/>
      <c r="TFP56" s="20"/>
      <c r="TFQ56" s="20"/>
      <c r="TFR56" s="20"/>
      <c r="TFS56" s="20"/>
      <c r="TFT56" s="20"/>
      <c r="TFU56" s="20"/>
      <c r="TFV56" s="20"/>
      <c r="TFW56" s="20"/>
      <c r="TFX56" s="20"/>
      <c r="TFY56" s="20"/>
      <c r="TFZ56" s="20"/>
      <c r="TGA56" s="20"/>
      <c r="TGB56" s="20"/>
      <c r="TGC56" s="20"/>
      <c r="TGD56" s="20"/>
      <c r="TGE56" s="20"/>
      <c r="TGF56" s="20"/>
      <c r="TGG56" s="20"/>
      <c r="TGH56" s="20"/>
      <c r="TGI56" s="20"/>
      <c r="TGJ56" s="20"/>
      <c r="TGK56" s="20"/>
      <c r="TGL56" s="20"/>
      <c r="TGM56" s="20"/>
      <c r="TGN56" s="20"/>
      <c r="TGO56" s="20"/>
      <c r="TGP56" s="20"/>
      <c r="TGQ56" s="20"/>
      <c r="TGR56" s="20"/>
      <c r="TGS56" s="20"/>
      <c r="TGT56" s="20"/>
      <c r="TGU56" s="20"/>
      <c r="TGV56" s="20"/>
      <c r="TGW56" s="20"/>
      <c r="TGX56" s="20"/>
      <c r="TGY56" s="20"/>
      <c r="TGZ56" s="20"/>
      <c r="THA56" s="20"/>
      <c r="THB56" s="20"/>
      <c r="THC56" s="20"/>
      <c r="THD56" s="20"/>
      <c r="THE56" s="20"/>
      <c r="THF56" s="20"/>
      <c r="THG56" s="20"/>
      <c r="THH56" s="20"/>
      <c r="THI56" s="20"/>
      <c r="THJ56" s="20"/>
      <c r="THK56" s="20"/>
      <c r="THL56" s="20"/>
      <c r="THM56" s="20"/>
      <c r="THN56" s="20"/>
      <c r="THO56" s="20"/>
      <c r="THP56" s="20"/>
      <c r="THQ56" s="20"/>
      <c r="THR56" s="20"/>
      <c r="THS56" s="20"/>
      <c r="THT56" s="20"/>
      <c r="THU56" s="20"/>
      <c r="THV56" s="20"/>
      <c r="THW56" s="20"/>
      <c r="THX56" s="20"/>
      <c r="THY56" s="20"/>
      <c r="THZ56" s="20"/>
      <c r="TIA56" s="20"/>
      <c r="TIB56" s="20"/>
      <c r="TIC56" s="20"/>
      <c r="TID56" s="20"/>
      <c r="TIE56" s="20"/>
      <c r="TIF56" s="20"/>
      <c r="TIG56" s="20"/>
      <c r="TIH56" s="20"/>
      <c r="TII56" s="20"/>
      <c r="TIJ56" s="20"/>
      <c r="TIK56" s="20"/>
      <c r="TIL56" s="20"/>
      <c r="TIM56" s="20"/>
      <c r="TIN56" s="20"/>
      <c r="TIO56" s="20"/>
      <c r="TIP56" s="20"/>
      <c r="TIQ56" s="20"/>
      <c r="TIR56" s="20"/>
      <c r="TIS56" s="20"/>
      <c r="TIT56" s="20"/>
      <c r="TIU56" s="20"/>
      <c r="TIV56" s="20"/>
      <c r="TIW56" s="20"/>
      <c r="TIX56" s="20"/>
      <c r="TIY56" s="20"/>
      <c r="TIZ56" s="20"/>
      <c r="TJA56" s="20"/>
      <c r="TJB56" s="20"/>
      <c r="TJC56" s="20"/>
      <c r="TJD56" s="20"/>
      <c r="TJE56" s="20"/>
      <c r="TJF56" s="20"/>
      <c r="TJG56" s="20"/>
      <c r="TJH56" s="20"/>
      <c r="TJI56" s="20"/>
      <c r="TJJ56" s="20"/>
      <c r="TJK56" s="20"/>
      <c r="TJL56" s="20"/>
      <c r="TJM56" s="20"/>
      <c r="TJN56" s="20"/>
      <c r="TJO56" s="20"/>
      <c r="TJP56" s="20"/>
      <c r="TJQ56" s="20"/>
      <c r="TJR56" s="20"/>
      <c r="TJS56" s="20"/>
      <c r="TJT56" s="20"/>
      <c r="TJU56" s="20"/>
      <c r="TJV56" s="20"/>
      <c r="TJW56" s="20"/>
      <c r="TJX56" s="20"/>
      <c r="TJY56" s="20"/>
      <c r="TJZ56" s="20"/>
      <c r="TKA56" s="20"/>
      <c r="TKB56" s="20"/>
      <c r="TKC56" s="20"/>
      <c r="TKD56" s="20"/>
      <c r="TKE56" s="20"/>
      <c r="TKF56" s="20"/>
      <c r="TKG56" s="20"/>
      <c r="TKH56" s="20"/>
      <c r="TKI56" s="20"/>
      <c r="TKJ56" s="20"/>
      <c r="TKK56" s="20"/>
      <c r="TKL56" s="20"/>
      <c r="TKM56" s="20"/>
      <c r="TKN56" s="20"/>
      <c r="TKO56" s="20"/>
      <c r="TKP56" s="20"/>
      <c r="TKQ56" s="20"/>
      <c r="TKR56" s="20"/>
      <c r="TKS56" s="20"/>
      <c r="TKT56" s="20"/>
      <c r="TKU56" s="20"/>
      <c r="TKV56" s="20"/>
      <c r="TKW56" s="20"/>
      <c r="TKX56" s="20"/>
      <c r="TKY56" s="20"/>
      <c r="TKZ56" s="20"/>
      <c r="TLA56" s="20"/>
      <c r="TLB56" s="20"/>
      <c r="TLC56" s="20"/>
      <c r="TLD56" s="20"/>
      <c r="TLE56" s="20"/>
      <c r="TLF56" s="20"/>
      <c r="TLG56" s="20"/>
      <c r="TLH56" s="20"/>
      <c r="TLI56" s="20"/>
      <c r="TLJ56" s="20"/>
      <c r="TLK56" s="20"/>
      <c r="TLL56" s="20"/>
      <c r="TLM56" s="20"/>
      <c r="TLN56" s="20"/>
      <c r="TLO56" s="20"/>
      <c r="TLP56" s="20"/>
      <c r="TLQ56" s="20"/>
      <c r="TLR56" s="20"/>
      <c r="TLS56" s="20"/>
      <c r="TLT56" s="20"/>
      <c r="TLU56" s="20"/>
      <c r="TLV56" s="20"/>
      <c r="TLW56" s="20"/>
      <c r="TLX56" s="20"/>
      <c r="TLY56" s="20"/>
      <c r="TLZ56" s="20"/>
      <c r="TMA56" s="20"/>
      <c r="TMB56" s="20"/>
      <c r="TMC56" s="20"/>
      <c r="TMD56" s="20"/>
      <c r="TME56" s="20"/>
      <c r="TMF56" s="20"/>
      <c r="TMG56" s="20"/>
      <c r="TMH56" s="20"/>
      <c r="TMI56" s="20"/>
      <c r="TMJ56" s="20"/>
      <c r="TMK56" s="20"/>
      <c r="TML56" s="20"/>
      <c r="TMM56" s="20"/>
      <c r="TMN56" s="20"/>
      <c r="TMO56" s="20"/>
      <c r="TMP56" s="20"/>
      <c r="TMQ56" s="20"/>
      <c r="TMR56" s="20"/>
      <c r="TMS56" s="20"/>
      <c r="TMT56" s="20"/>
      <c r="TMU56" s="20"/>
      <c r="TMV56" s="20"/>
      <c r="TMW56" s="20"/>
      <c r="TMX56" s="20"/>
      <c r="TMY56" s="20"/>
      <c r="TMZ56" s="20"/>
      <c r="TNA56" s="20"/>
      <c r="TNB56" s="20"/>
      <c r="TNC56" s="20"/>
      <c r="TND56" s="20"/>
      <c r="TNE56" s="20"/>
      <c r="TNF56" s="20"/>
      <c r="TNG56" s="20"/>
      <c r="TNH56" s="20"/>
      <c r="TNI56" s="20"/>
      <c r="TNJ56" s="20"/>
      <c r="TNK56" s="20"/>
      <c r="TNL56" s="20"/>
      <c r="TNM56" s="20"/>
      <c r="TNN56" s="20"/>
      <c r="TNO56" s="20"/>
      <c r="TNP56" s="20"/>
      <c r="TNQ56" s="20"/>
      <c r="TNR56" s="20"/>
      <c r="TNS56" s="20"/>
      <c r="TNT56" s="20"/>
      <c r="TNU56" s="20"/>
      <c r="TNV56" s="20"/>
      <c r="TNW56" s="20"/>
      <c r="TNX56" s="20"/>
      <c r="TNY56" s="20"/>
      <c r="TNZ56" s="20"/>
      <c r="TOA56" s="20"/>
      <c r="TOB56" s="20"/>
      <c r="TOC56" s="20"/>
      <c r="TOD56" s="20"/>
      <c r="TOE56" s="20"/>
      <c r="TOF56" s="20"/>
      <c r="TOG56" s="20"/>
      <c r="TOH56" s="20"/>
      <c r="TOI56" s="20"/>
      <c r="TOJ56" s="20"/>
      <c r="TOK56" s="20"/>
      <c r="TOL56" s="20"/>
      <c r="TOM56" s="20"/>
      <c r="TON56" s="20"/>
      <c r="TOO56" s="20"/>
      <c r="TOP56" s="20"/>
      <c r="TOQ56" s="20"/>
      <c r="TOR56" s="20"/>
      <c r="TOS56" s="20"/>
      <c r="TOT56" s="20"/>
      <c r="TOU56" s="20"/>
      <c r="TOV56" s="20"/>
      <c r="TOW56" s="20"/>
      <c r="TOX56" s="20"/>
      <c r="TOY56" s="20"/>
      <c r="TOZ56" s="20"/>
      <c r="TPA56" s="20"/>
      <c r="TPB56" s="20"/>
      <c r="TPC56" s="20"/>
      <c r="TPD56" s="20"/>
      <c r="TPE56" s="20"/>
      <c r="TPF56" s="20"/>
      <c r="TPG56" s="20"/>
      <c r="TPH56" s="20"/>
      <c r="TPI56" s="20"/>
      <c r="TPJ56" s="20"/>
      <c r="TPK56" s="20"/>
      <c r="TPL56" s="20"/>
      <c r="TPM56" s="20"/>
      <c r="TPN56" s="20"/>
      <c r="TPO56" s="20"/>
      <c r="TPP56" s="20"/>
      <c r="TPQ56" s="20"/>
      <c r="TPR56" s="20"/>
      <c r="TPS56" s="20"/>
      <c r="TPT56" s="20"/>
      <c r="TPU56" s="20"/>
      <c r="TPV56" s="20"/>
      <c r="TPW56" s="20"/>
      <c r="TPX56" s="20"/>
      <c r="TPY56" s="20"/>
      <c r="TPZ56" s="20"/>
      <c r="TQA56" s="20"/>
      <c r="TQB56" s="20"/>
      <c r="TQC56" s="20"/>
      <c r="TQD56" s="20"/>
      <c r="TQE56" s="20"/>
      <c r="TQF56" s="20"/>
      <c r="TQG56" s="20"/>
      <c r="TQH56" s="20"/>
      <c r="TQI56" s="20"/>
      <c r="TQJ56" s="20"/>
      <c r="TQK56" s="20"/>
      <c r="TQL56" s="20"/>
      <c r="TQM56" s="20"/>
      <c r="TQN56" s="20"/>
      <c r="TQO56" s="20"/>
      <c r="TQP56" s="20"/>
      <c r="TQQ56" s="20"/>
      <c r="TQR56" s="20"/>
      <c r="TQS56" s="20"/>
      <c r="TQT56" s="20"/>
      <c r="TQU56" s="20"/>
      <c r="TQV56" s="20"/>
      <c r="TQW56" s="20"/>
      <c r="TQX56" s="20"/>
      <c r="TQY56" s="20"/>
      <c r="TQZ56" s="20"/>
      <c r="TRA56" s="20"/>
      <c r="TRB56" s="20"/>
      <c r="TRC56" s="20"/>
      <c r="TRD56" s="20"/>
      <c r="TRE56" s="20"/>
      <c r="TRF56" s="20"/>
      <c r="TRG56" s="20"/>
      <c r="TRH56" s="20"/>
      <c r="TRI56" s="20"/>
      <c r="TRJ56" s="20"/>
      <c r="TRK56" s="20"/>
      <c r="TRL56" s="20"/>
      <c r="TRM56" s="20"/>
      <c r="TRN56" s="20"/>
      <c r="TRO56" s="20"/>
      <c r="TRP56" s="20"/>
      <c r="TRQ56" s="20"/>
      <c r="TRR56" s="20"/>
      <c r="TRS56" s="20"/>
      <c r="TRT56" s="20"/>
      <c r="TRU56" s="20"/>
      <c r="TRV56" s="20"/>
      <c r="TRW56" s="20"/>
      <c r="TRX56" s="20"/>
      <c r="TRY56" s="20"/>
      <c r="TRZ56" s="20"/>
      <c r="TSA56" s="20"/>
      <c r="TSB56" s="20"/>
      <c r="TSC56" s="20"/>
      <c r="TSD56" s="20"/>
      <c r="TSE56" s="20"/>
      <c r="TSF56" s="20"/>
      <c r="TSG56" s="20"/>
      <c r="TSH56" s="20"/>
      <c r="TSI56" s="20"/>
      <c r="TSJ56" s="20"/>
      <c r="TSK56" s="20"/>
      <c r="TSL56" s="20"/>
      <c r="TSM56" s="20"/>
      <c r="TSN56" s="20"/>
      <c r="TSO56" s="20"/>
      <c r="TSP56" s="20"/>
      <c r="TSQ56" s="20"/>
      <c r="TSR56" s="20"/>
      <c r="TSS56" s="20"/>
      <c r="TST56" s="20"/>
      <c r="TSU56" s="20"/>
      <c r="TSV56" s="20"/>
      <c r="TSW56" s="20"/>
      <c r="TSX56" s="20"/>
      <c r="TSY56" s="20"/>
      <c r="TSZ56" s="20"/>
      <c r="TTA56" s="20"/>
      <c r="TTB56" s="20"/>
      <c r="TTC56" s="20"/>
      <c r="TTD56" s="20"/>
      <c r="TTE56" s="20"/>
      <c r="TTF56" s="20"/>
      <c r="TTG56" s="20"/>
      <c r="TTH56" s="20"/>
      <c r="TTI56" s="20"/>
      <c r="TTJ56" s="20"/>
      <c r="TTK56" s="20"/>
      <c r="TTL56" s="20"/>
      <c r="TTM56" s="20"/>
      <c r="TTN56" s="20"/>
      <c r="TTO56" s="20"/>
      <c r="TTP56" s="20"/>
      <c r="TTQ56" s="20"/>
      <c r="TTR56" s="20"/>
      <c r="TTS56" s="20"/>
      <c r="TTT56" s="20"/>
      <c r="TTU56" s="20"/>
      <c r="TTV56" s="20"/>
      <c r="TTW56" s="20"/>
      <c r="TTX56" s="20"/>
      <c r="TTY56" s="20"/>
      <c r="TTZ56" s="20"/>
      <c r="TUA56" s="20"/>
      <c r="TUB56" s="20"/>
      <c r="TUC56" s="20"/>
      <c r="TUD56" s="20"/>
      <c r="TUE56" s="20"/>
      <c r="TUF56" s="20"/>
      <c r="TUG56" s="20"/>
      <c r="TUH56" s="20"/>
      <c r="TUI56" s="20"/>
      <c r="TUJ56" s="20"/>
      <c r="TUK56" s="20"/>
      <c r="TUL56" s="20"/>
      <c r="TUM56" s="20"/>
      <c r="TUN56" s="20"/>
      <c r="TUO56" s="20"/>
      <c r="TUP56" s="20"/>
      <c r="TUQ56" s="20"/>
      <c r="TUR56" s="20"/>
      <c r="TUS56" s="20"/>
      <c r="TUT56" s="20"/>
      <c r="TUU56" s="20"/>
      <c r="TUV56" s="20"/>
      <c r="TUW56" s="20"/>
      <c r="TUX56" s="20"/>
      <c r="TUY56" s="20"/>
      <c r="TUZ56" s="20"/>
      <c r="TVA56" s="20"/>
      <c r="TVB56" s="20"/>
      <c r="TVC56" s="20"/>
      <c r="TVD56" s="20"/>
      <c r="TVE56" s="20"/>
      <c r="TVF56" s="20"/>
      <c r="TVG56" s="20"/>
      <c r="TVH56" s="20"/>
      <c r="TVI56" s="20"/>
      <c r="TVJ56" s="20"/>
      <c r="TVK56" s="20"/>
      <c r="TVL56" s="20"/>
      <c r="TVM56" s="20"/>
      <c r="TVN56" s="20"/>
      <c r="TVO56" s="20"/>
      <c r="TVP56" s="20"/>
      <c r="TVQ56" s="20"/>
      <c r="TVR56" s="20"/>
      <c r="TVS56" s="20"/>
      <c r="TVT56" s="20"/>
      <c r="TVU56" s="20"/>
      <c r="TVV56" s="20"/>
      <c r="TVW56" s="20"/>
      <c r="TVX56" s="20"/>
      <c r="TVY56" s="20"/>
      <c r="TVZ56" s="20"/>
      <c r="TWA56" s="20"/>
      <c r="TWB56" s="20"/>
      <c r="TWC56" s="20"/>
      <c r="TWD56" s="20"/>
      <c r="TWE56" s="20"/>
      <c r="TWF56" s="20"/>
      <c r="TWG56" s="20"/>
      <c r="TWH56" s="20"/>
      <c r="TWI56" s="20"/>
      <c r="TWJ56" s="20"/>
      <c r="TWK56" s="20"/>
      <c r="TWL56" s="20"/>
      <c r="TWM56" s="20"/>
      <c r="TWN56" s="20"/>
      <c r="TWO56" s="20"/>
      <c r="TWP56" s="20"/>
      <c r="TWQ56" s="20"/>
      <c r="TWR56" s="20"/>
      <c r="TWS56" s="20"/>
      <c r="TWT56" s="20"/>
      <c r="TWU56" s="20"/>
      <c r="TWV56" s="20"/>
      <c r="TWW56" s="20"/>
      <c r="TWX56" s="20"/>
      <c r="TWY56" s="20"/>
      <c r="TWZ56" s="20"/>
      <c r="TXA56" s="20"/>
      <c r="TXB56" s="20"/>
      <c r="TXC56" s="20"/>
      <c r="TXD56" s="20"/>
      <c r="TXE56" s="20"/>
      <c r="TXF56" s="20"/>
      <c r="TXG56" s="20"/>
      <c r="TXH56" s="20"/>
      <c r="TXI56" s="20"/>
      <c r="TXJ56" s="20"/>
      <c r="TXK56" s="20"/>
      <c r="TXL56" s="20"/>
      <c r="TXM56" s="20"/>
      <c r="TXN56" s="20"/>
      <c r="TXO56" s="20"/>
      <c r="TXP56" s="20"/>
      <c r="TXQ56" s="20"/>
      <c r="TXR56" s="20"/>
      <c r="TXS56" s="20"/>
      <c r="TXT56" s="20"/>
      <c r="TXU56" s="20"/>
      <c r="TXV56" s="20"/>
      <c r="TXW56" s="20"/>
      <c r="TXX56" s="20"/>
      <c r="TXY56" s="20"/>
      <c r="TXZ56" s="20"/>
      <c r="TYA56" s="20"/>
      <c r="TYB56" s="20"/>
      <c r="TYC56" s="20"/>
      <c r="TYD56" s="20"/>
      <c r="TYE56" s="20"/>
      <c r="TYF56" s="20"/>
      <c r="TYG56" s="20"/>
      <c r="TYH56" s="20"/>
      <c r="TYI56" s="20"/>
      <c r="TYJ56" s="20"/>
      <c r="TYK56" s="20"/>
      <c r="TYL56" s="20"/>
      <c r="TYM56" s="20"/>
      <c r="TYN56" s="20"/>
      <c r="TYO56" s="20"/>
      <c r="TYP56" s="20"/>
      <c r="TYQ56" s="20"/>
      <c r="TYR56" s="20"/>
      <c r="TYS56" s="20"/>
      <c r="TYT56" s="20"/>
      <c r="TYU56" s="20"/>
      <c r="TYV56" s="20"/>
      <c r="TYW56" s="20"/>
      <c r="TYX56" s="20"/>
      <c r="TYY56" s="20"/>
      <c r="TYZ56" s="20"/>
      <c r="TZA56" s="20"/>
      <c r="TZB56" s="20"/>
      <c r="TZC56" s="20"/>
      <c r="TZD56" s="20"/>
      <c r="TZE56" s="20"/>
      <c r="TZF56" s="20"/>
      <c r="TZG56" s="20"/>
      <c r="TZH56" s="20"/>
      <c r="TZI56" s="20"/>
      <c r="TZJ56" s="20"/>
      <c r="TZK56" s="20"/>
      <c r="TZL56" s="20"/>
      <c r="TZM56" s="20"/>
      <c r="TZN56" s="20"/>
      <c r="TZO56" s="20"/>
      <c r="TZP56" s="20"/>
      <c r="TZQ56" s="20"/>
      <c r="TZR56" s="20"/>
      <c r="TZS56" s="20"/>
      <c r="TZT56" s="20"/>
      <c r="TZU56" s="20"/>
      <c r="TZV56" s="20"/>
      <c r="TZW56" s="20"/>
      <c r="TZX56" s="20"/>
      <c r="TZY56" s="20"/>
      <c r="TZZ56" s="20"/>
      <c r="UAA56" s="20"/>
      <c r="UAB56" s="20"/>
      <c r="UAC56" s="20"/>
      <c r="UAD56" s="20"/>
      <c r="UAE56" s="20"/>
      <c r="UAF56" s="20"/>
      <c r="UAG56" s="20"/>
      <c r="UAH56" s="20"/>
      <c r="UAI56" s="20"/>
      <c r="UAJ56" s="20"/>
      <c r="UAK56" s="20"/>
      <c r="UAL56" s="20"/>
      <c r="UAM56" s="20"/>
      <c r="UAN56" s="20"/>
      <c r="UAO56" s="20"/>
      <c r="UAP56" s="20"/>
      <c r="UAQ56" s="20"/>
      <c r="UAR56" s="20"/>
      <c r="UAS56" s="20"/>
      <c r="UAT56" s="20"/>
      <c r="UAU56" s="20"/>
      <c r="UAV56" s="20"/>
      <c r="UAW56" s="20"/>
      <c r="UAX56" s="20"/>
      <c r="UAY56" s="20"/>
      <c r="UAZ56" s="20"/>
      <c r="UBA56" s="20"/>
      <c r="UBB56" s="20"/>
      <c r="UBC56" s="20"/>
      <c r="UBD56" s="20"/>
      <c r="UBE56" s="20"/>
      <c r="UBF56" s="20"/>
      <c r="UBG56" s="20"/>
      <c r="UBH56" s="20"/>
      <c r="UBI56" s="20"/>
      <c r="UBJ56" s="20"/>
      <c r="UBK56" s="20"/>
      <c r="UBL56" s="20"/>
      <c r="UBM56" s="20"/>
      <c r="UBN56" s="20"/>
      <c r="UBO56" s="20"/>
      <c r="UBP56" s="20"/>
      <c r="UBQ56" s="20"/>
      <c r="UBR56" s="20"/>
      <c r="UBS56" s="20"/>
      <c r="UBT56" s="20"/>
      <c r="UBU56" s="20"/>
      <c r="UBV56" s="20"/>
      <c r="UBW56" s="20"/>
      <c r="UBX56" s="20"/>
      <c r="UBY56" s="20"/>
      <c r="UBZ56" s="20"/>
      <c r="UCA56" s="20"/>
      <c r="UCB56" s="20"/>
      <c r="UCC56" s="20"/>
      <c r="UCD56" s="20"/>
      <c r="UCE56" s="20"/>
      <c r="UCF56" s="20"/>
      <c r="UCG56" s="20"/>
      <c r="UCH56" s="20"/>
      <c r="UCI56" s="20"/>
      <c r="UCJ56" s="20"/>
      <c r="UCK56" s="20"/>
      <c r="UCL56" s="20"/>
      <c r="UCM56" s="20"/>
      <c r="UCN56" s="20"/>
      <c r="UCO56" s="20"/>
      <c r="UCP56" s="20"/>
      <c r="UCQ56" s="20"/>
      <c r="UCR56" s="20"/>
      <c r="UCS56" s="20"/>
      <c r="UCT56" s="20"/>
      <c r="UCU56" s="20"/>
      <c r="UCV56" s="20"/>
      <c r="UCW56" s="20"/>
      <c r="UCX56" s="20"/>
      <c r="UCY56" s="20"/>
      <c r="UCZ56" s="20"/>
      <c r="UDA56" s="20"/>
      <c r="UDB56" s="20"/>
      <c r="UDC56" s="20"/>
      <c r="UDD56" s="20"/>
      <c r="UDE56" s="20"/>
      <c r="UDF56" s="20"/>
      <c r="UDG56" s="20"/>
      <c r="UDH56" s="20"/>
      <c r="UDI56" s="20"/>
      <c r="UDJ56" s="20"/>
      <c r="UDK56" s="20"/>
      <c r="UDL56" s="20"/>
      <c r="UDM56" s="20"/>
      <c r="UDN56" s="20"/>
      <c r="UDO56" s="20"/>
      <c r="UDP56" s="20"/>
      <c r="UDQ56" s="20"/>
      <c r="UDR56" s="20"/>
      <c r="UDS56" s="20"/>
      <c r="UDT56" s="20"/>
      <c r="UDU56" s="20"/>
      <c r="UDV56" s="20"/>
      <c r="UDW56" s="20"/>
      <c r="UDX56" s="20"/>
      <c r="UDY56" s="20"/>
      <c r="UDZ56" s="20"/>
      <c r="UEA56" s="20"/>
      <c r="UEB56" s="20"/>
      <c r="UEC56" s="20"/>
      <c r="UED56" s="20"/>
      <c r="UEE56" s="20"/>
      <c r="UEF56" s="20"/>
      <c r="UEG56" s="20"/>
      <c r="UEH56" s="20"/>
      <c r="UEI56" s="20"/>
      <c r="UEJ56" s="20"/>
      <c r="UEK56" s="20"/>
      <c r="UEL56" s="20"/>
      <c r="UEM56" s="20"/>
      <c r="UEN56" s="20"/>
      <c r="UEO56" s="20"/>
      <c r="UEP56" s="20"/>
      <c r="UEQ56" s="20"/>
      <c r="UER56" s="20"/>
      <c r="UES56" s="20"/>
      <c r="UET56" s="20"/>
      <c r="UEU56" s="20"/>
      <c r="UEV56" s="20"/>
      <c r="UEW56" s="20"/>
      <c r="UEX56" s="20"/>
      <c r="UEY56" s="20"/>
      <c r="UEZ56" s="20"/>
      <c r="UFA56" s="20"/>
      <c r="UFB56" s="20"/>
      <c r="UFC56" s="20"/>
      <c r="UFD56" s="20"/>
      <c r="UFE56" s="20"/>
      <c r="UFF56" s="20"/>
      <c r="UFG56" s="20"/>
      <c r="UFH56" s="20"/>
      <c r="UFI56" s="20"/>
      <c r="UFJ56" s="20"/>
      <c r="UFK56" s="20"/>
      <c r="UFL56" s="20"/>
      <c r="UFM56" s="20"/>
      <c r="UFN56" s="20"/>
      <c r="UFO56" s="20"/>
      <c r="UFP56" s="20"/>
      <c r="UFQ56" s="20"/>
      <c r="UFR56" s="20"/>
      <c r="UFS56" s="20"/>
      <c r="UFT56" s="20"/>
      <c r="UFU56" s="20"/>
      <c r="UFV56" s="20"/>
      <c r="UFW56" s="20"/>
      <c r="UFX56" s="20"/>
      <c r="UFY56" s="20"/>
      <c r="UFZ56" s="20"/>
      <c r="UGA56" s="20"/>
      <c r="UGB56" s="20"/>
      <c r="UGC56" s="20"/>
      <c r="UGD56" s="20"/>
      <c r="UGE56" s="20"/>
      <c r="UGF56" s="20"/>
      <c r="UGG56" s="20"/>
      <c r="UGH56" s="20"/>
      <c r="UGI56" s="20"/>
      <c r="UGJ56" s="20"/>
      <c r="UGK56" s="20"/>
      <c r="UGL56" s="20"/>
      <c r="UGM56" s="20"/>
      <c r="UGN56" s="20"/>
      <c r="UGO56" s="20"/>
      <c r="UGP56" s="20"/>
      <c r="UGQ56" s="20"/>
      <c r="UGR56" s="20"/>
      <c r="UGS56" s="20"/>
      <c r="UGT56" s="20"/>
      <c r="UGU56" s="20"/>
      <c r="UGV56" s="20"/>
      <c r="UGW56" s="20"/>
      <c r="UGX56" s="20"/>
      <c r="UGY56" s="20"/>
      <c r="UGZ56" s="20"/>
      <c r="UHA56" s="20"/>
      <c r="UHB56" s="20"/>
      <c r="UHC56" s="20"/>
      <c r="UHD56" s="20"/>
      <c r="UHE56" s="20"/>
      <c r="UHF56" s="20"/>
      <c r="UHG56" s="20"/>
      <c r="UHH56" s="20"/>
      <c r="UHI56" s="20"/>
      <c r="UHJ56" s="20"/>
      <c r="UHK56" s="20"/>
      <c r="UHL56" s="20"/>
      <c r="UHM56" s="20"/>
      <c r="UHN56" s="20"/>
      <c r="UHO56" s="20"/>
      <c r="UHP56" s="20"/>
      <c r="UHQ56" s="20"/>
      <c r="UHR56" s="20"/>
      <c r="UHS56" s="20"/>
      <c r="UHT56" s="20"/>
      <c r="UHU56" s="20"/>
      <c r="UHV56" s="20"/>
      <c r="UHW56" s="20"/>
      <c r="UHX56" s="20"/>
      <c r="UHY56" s="20"/>
      <c r="UHZ56" s="20"/>
      <c r="UIA56" s="20"/>
      <c r="UIB56" s="20"/>
      <c r="UIC56" s="20"/>
      <c r="UID56" s="20"/>
      <c r="UIE56" s="20"/>
      <c r="UIF56" s="20"/>
      <c r="UIG56" s="20"/>
      <c r="UIH56" s="20"/>
      <c r="UII56" s="20"/>
      <c r="UIJ56" s="20"/>
      <c r="UIK56" s="20"/>
      <c r="UIL56" s="20"/>
      <c r="UIM56" s="20"/>
      <c r="UIN56" s="20"/>
      <c r="UIO56" s="20"/>
      <c r="UIP56" s="20"/>
      <c r="UIQ56" s="20"/>
      <c r="UIR56" s="20"/>
      <c r="UIS56" s="20"/>
      <c r="UIT56" s="20"/>
      <c r="UIU56" s="20"/>
      <c r="UIV56" s="20"/>
      <c r="UIW56" s="20"/>
      <c r="UIX56" s="20"/>
      <c r="UIY56" s="20"/>
      <c r="UIZ56" s="20"/>
      <c r="UJA56" s="20"/>
      <c r="UJB56" s="20"/>
      <c r="UJC56" s="20"/>
      <c r="UJD56" s="20"/>
      <c r="UJE56" s="20"/>
      <c r="UJF56" s="20"/>
      <c r="UJG56" s="20"/>
      <c r="UJH56" s="20"/>
      <c r="UJI56" s="20"/>
      <c r="UJJ56" s="20"/>
      <c r="UJK56" s="20"/>
      <c r="UJL56" s="20"/>
      <c r="UJM56" s="20"/>
      <c r="UJN56" s="20"/>
      <c r="UJO56" s="20"/>
      <c r="UJP56" s="20"/>
      <c r="UJQ56" s="20"/>
      <c r="UJR56" s="20"/>
      <c r="UJS56" s="20"/>
      <c r="UJT56" s="20"/>
      <c r="UJU56" s="20"/>
      <c r="UJV56" s="20"/>
      <c r="UJW56" s="20"/>
      <c r="UJX56" s="20"/>
      <c r="UJY56" s="20"/>
      <c r="UJZ56" s="20"/>
      <c r="UKA56" s="20"/>
      <c r="UKB56" s="20"/>
      <c r="UKC56" s="20"/>
      <c r="UKD56" s="20"/>
      <c r="UKE56" s="20"/>
      <c r="UKF56" s="20"/>
      <c r="UKG56" s="20"/>
      <c r="UKH56" s="20"/>
      <c r="UKI56" s="20"/>
      <c r="UKJ56" s="20"/>
      <c r="UKK56" s="20"/>
      <c r="UKL56" s="20"/>
      <c r="UKM56" s="20"/>
      <c r="UKN56" s="20"/>
      <c r="UKO56" s="20"/>
      <c r="UKP56" s="20"/>
      <c r="UKQ56" s="20"/>
      <c r="UKR56" s="20"/>
      <c r="UKS56" s="20"/>
      <c r="UKT56" s="20"/>
      <c r="UKU56" s="20"/>
      <c r="UKV56" s="20"/>
      <c r="UKW56" s="20"/>
      <c r="UKX56" s="20"/>
      <c r="UKY56" s="20"/>
      <c r="UKZ56" s="20"/>
      <c r="ULA56" s="20"/>
      <c r="ULB56" s="20"/>
      <c r="ULC56" s="20"/>
      <c r="ULD56" s="20"/>
      <c r="ULE56" s="20"/>
      <c r="ULF56" s="20"/>
      <c r="ULG56" s="20"/>
      <c r="ULH56" s="20"/>
      <c r="ULI56" s="20"/>
      <c r="ULJ56" s="20"/>
      <c r="ULK56" s="20"/>
      <c r="ULL56" s="20"/>
      <c r="ULM56" s="20"/>
      <c r="ULN56" s="20"/>
      <c r="ULO56" s="20"/>
      <c r="ULP56" s="20"/>
      <c r="ULQ56" s="20"/>
      <c r="ULR56" s="20"/>
      <c r="ULS56" s="20"/>
      <c r="ULT56" s="20"/>
      <c r="ULU56" s="20"/>
      <c r="ULV56" s="20"/>
      <c r="ULW56" s="20"/>
      <c r="ULX56" s="20"/>
      <c r="ULY56" s="20"/>
      <c r="ULZ56" s="20"/>
      <c r="UMA56" s="20"/>
      <c r="UMB56" s="20"/>
      <c r="UMC56" s="20"/>
      <c r="UMD56" s="20"/>
      <c r="UME56" s="20"/>
      <c r="UMF56" s="20"/>
      <c r="UMG56" s="20"/>
      <c r="UMH56" s="20"/>
      <c r="UMI56" s="20"/>
      <c r="UMJ56" s="20"/>
      <c r="UMK56" s="20"/>
      <c r="UML56" s="20"/>
      <c r="UMM56" s="20"/>
      <c r="UMN56" s="20"/>
      <c r="UMO56" s="20"/>
      <c r="UMP56" s="20"/>
      <c r="UMQ56" s="20"/>
      <c r="UMR56" s="20"/>
      <c r="UMS56" s="20"/>
      <c r="UMT56" s="20"/>
      <c r="UMU56" s="20"/>
      <c r="UMV56" s="20"/>
      <c r="UMW56" s="20"/>
      <c r="UMX56" s="20"/>
      <c r="UMY56" s="20"/>
      <c r="UMZ56" s="20"/>
      <c r="UNA56" s="20"/>
      <c r="UNB56" s="20"/>
      <c r="UNC56" s="20"/>
      <c r="UND56" s="20"/>
      <c r="UNE56" s="20"/>
      <c r="UNF56" s="20"/>
      <c r="UNG56" s="20"/>
      <c r="UNH56" s="20"/>
      <c r="UNI56" s="20"/>
      <c r="UNJ56" s="20"/>
      <c r="UNK56" s="20"/>
      <c r="UNL56" s="20"/>
      <c r="UNM56" s="20"/>
      <c r="UNN56" s="20"/>
      <c r="UNO56" s="20"/>
      <c r="UNP56" s="20"/>
      <c r="UNQ56" s="20"/>
      <c r="UNR56" s="20"/>
      <c r="UNS56" s="20"/>
      <c r="UNT56" s="20"/>
      <c r="UNU56" s="20"/>
      <c r="UNV56" s="20"/>
      <c r="UNW56" s="20"/>
      <c r="UNX56" s="20"/>
      <c r="UNY56" s="20"/>
      <c r="UNZ56" s="20"/>
      <c r="UOA56" s="20"/>
      <c r="UOB56" s="20"/>
      <c r="UOC56" s="20"/>
      <c r="UOD56" s="20"/>
      <c r="UOE56" s="20"/>
      <c r="UOF56" s="20"/>
      <c r="UOG56" s="20"/>
      <c r="UOH56" s="20"/>
      <c r="UOI56" s="20"/>
      <c r="UOJ56" s="20"/>
      <c r="UOK56" s="20"/>
      <c r="UOL56" s="20"/>
      <c r="UOM56" s="20"/>
      <c r="UON56" s="20"/>
      <c r="UOO56" s="20"/>
      <c r="UOP56" s="20"/>
      <c r="UOQ56" s="20"/>
      <c r="UOR56" s="20"/>
      <c r="UOS56" s="20"/>
      <c r="UOT56" s="20"/>
      <c r="UOU56" s="20"/>
      <c r="UOV56" s="20"/>
      <c r="UOW56" s="20"/>
      <c r="UOX56" s="20"/>
      <c r="UOY56" s="20"/>
      <c r="UOZ56" s="20"/>
      <c r="UPA56" s="20"/>
      <c r="UPB56" s="20"/>
      <c r="UPC56" s="20"/>
      <c r="UPD56" s="20"/>
      <c r="UPE56" s="20"/>
      <c r="UPF56" s="20"/>
      <c r="UPG56" s="20"/>
      <c r="UPH56" s="20"/>
      <c r="UPI56" s="20"/>
      <c r="UPJ56" s="20"/>
      <c r="UPK56" s="20"/>
      <c r="UPL56" s="20"/>
      <c r="UPM56" s="20"/>
      <c r="UPN56" s="20"/>
      <c r="UPO56" s="20"/>
      <c r="UPP56" s="20"/>
      <c r="UPQ56" s="20"/>
      <c r="UPR56" s="20"/>
      <c r="UPS56" s="20"/>
      <c r="UPT56" s="20"/>
      <c r="UPU56" s="20"/>
      <c r="UPV56" s="20"/>
      <c r="UPW56" s="20"/>
      <c r="UPX56" s="20"/>
      <c r="UPY56" s="20"/>
      <c r="UPZ56" s="20"/>
      <c r="UQA56" s="20"/>
      <c r="UQB56" s="20"/>
      <c r="UQC56" s="20"/>
      <c r="UQD56" s="20"/>
      <c r="UQE56" s="20"/>
      <c r="UQF56" s="20"/>
      <c r="UQG56" s="20"/>
      <c r="UQH56" s="20"/>
      <c r="UQI56" s="20"/>
      <c r="UQJ56" s="20"/>
      <c r="UQK56" s="20"/>
      <c r="UQL56" s="20"/>
      <c r="UQM56" s="20"/>
      <c r="UQN56" s="20"/>
      <c r="UQO56" s="20"/>
      <c r="UQP56" s="20"/>
      <c r="UQQ56" s="20"/>
      <c r="UQR56" s="20"/>
      <c r="UQS56" s="20"/>
      <c r="UQT56" s="20"/>
      <c r="UQU56" s="20"/>
      <c r="UQV56" s="20"/>
      <c r="UQW56" s="20"/>
      <c r="UQX56" s="20"/>
      <c r="UQY56" s="20"/>
      <c r="UQZ56" s="20"/>
      <c r="URA56" s="20"/>
      <c r="URB56" s="20"/>
      <c r="URC56" s="20"/>
      <c r="URD56" s="20"/>
      <c r="URE56" s="20"/>
      <c r="URF56" s="20"/>
      <c r="URG56" s="20"/>
      <c r="URH56" s="20"/>
      <c r="URI56" s="20"/>
      <c r="URJ56" s="20"/>
      <c r="URK56" s="20"/>
      <c r="URL56" s="20"/>
      <c r="URM56" s="20"/>
      <c r="URN56" s="20"/>
      <c r="URO56" s="20"/>
      <c r="URP56" s="20"/>
      <c r="URQ56" s="20"/>
      <c r="URR56" s="20"/>
      <c r="URS56" s="20"/>
      <c r="URT56" s="20"/>
      <c r="URU56" s="20"/>
      <c r="URV56" s="20"/>
      <c r="URW56" s="20"/>
      <c r="URX56" s="20"/>
      <c r="URY56" s="20"/>
      <c r="URZ56" s="20"/>
      <c r="USA56" s="20"/>
      <c r="USB56" s="20"/>
      <c r="USC56" s="20"/>
      <c r="USD56" s="20"/>
      <c r="USE56" s="20"/>
      <c r="USF56" s="20"/>
      <c r="USG56" s="20"/>
      <c r="USH56" s="20"/>
      <c r="USI56" s="20"/>
      <c r="USJ56" s="20"/>
      <c r="USK56" s="20"/>
      <c r="USL56" s="20"/>
      <c r="USM56" s="20"/>
      <c r="USN56" s="20"/>
      <c r="USO56" s="20"/>
      <c r="USP56" s="20"/>
      <c r="USQ56" s="20"/>
      <c r="USR56" s="20"/>
      <c r="USS56" s="20"/>
      <c r="UST56" s="20"/>
      <c r="USU56" s="20"/>
      <c r="USV56" s="20"/>
      <c r="USW56" s="20"/>
      <c r="USX56" s="20"/>
      <c r="USY56" s="20"/>
      <c r="USZ56" s="20"/>
      <c r="UTA56" s="20"/>
      <c r="UTB56" s="20"/>
      <c r="UTC56" s="20"/>
      <c r="UTD56" s="20"/>
      <c r="UTE56" s="20"/>
      <c r="UTF56" s="20"/>
      <c r="UTG56" s="20"/>
      <c r="UTH56" s="20"/>
      <c r="UTI56" s="20"/>
      <c r="UTJ56" s="20"/>
      <c r="UTK56" s="20"/>
      <c r="UTL56" s="20"/>
      <c r="UTM56" s="20"/>
      <c r="UTN56" s="20"/>
      <c r="UTO56" s="20"/>
      <c r="UTP56" s="20"/>
      <c r="UTQ56" s="20"/>
      <c r="UTR56" s="20"/>
      <c r="UTS56" s="20"/>
      <c r="UTT56" s="20"/>
      <c r="UTU56" s="20"/>
      <c r="UTV56" s="20"/>
      <c r="UTW56" s="20"/>
      <c r="UTX56" s="20"/>
      <c r="UTY56" s="20"/>
      <c r="UTZ56" s="20"/>
      <c r="UUA56" s="20"/>
      <c r="UUB56" s="20"/>
      <c r="UUC56" s="20"/>
      <c r="UUD56" s="20"/>
      <c r="UUE56" s="20"/>
      <c r="UUF56" s="20"/>
      <c r="UUG56" s="20"/>
      <c r="UUH56" s="20"/>
      <c r="UUI56" s="20"/>
      <c r="UUJ56" s="20"/>
      <c r="UUK56" s="20"/>
      <c r="UUL56" s="20"/>
      <c r="UUM56" s="20"/>
      <c r="UUN56" s="20"/>
      <c r="UUO56" s="20"/>
      <c r="UUP56" s="20"/>
      <c r="UUQ56" s="20"/>
      <c r="UUR56" s="20"/>
      <c r="UUS56" s="20"/>
      <c r="UUT56" s="20"/>
      <c r="UUU56" s="20"/>
      <c r="UUV56" s="20"/>
      <c r="UUW56" s="20"/>
      <c r="UUX56" s="20"/>
      <c r="UUY56" s="20"/>
      <c r="UUZ56" s="20"/>
      <c r="UVA56" s="20"/>
      <c r="UVB56" s="20"/>
      <c r="UVC56" s="20"/>
      <c r="UVD56" s="20"/>
      <c r="UVE56" s="20"/>
      <c r="UVF56" s="20"/>
      <c r="UVG56" s="20"/>
      <c r="UVH56" s="20"/>
      <c r="UVI56" s="20"/>
      <c r="UVJ56" s="20"/>
      <c r="UVK56" s="20"/>
      <c r="UVL56" s="20"/>
      <c r="UVM56" s="20"/>
      <c r="UVN56" s="20"/>
      <c r="UVO56" s="20"/>
      <c r="UVP56" s="20"/>
      <c r="UVQ56" s="20"/>
      <c r="UVR56" s="20"/>
      <c r="UVS56" s="20"/>
      <c r="UVT56" s="20"/>
      <c r="UVU56" s="20"/>
      <c r="UVV56" s="20"/>
      <c r="UVW56" s="20"/>
      <c r="UVX56" s="20"/>
      <c r="UVY56" s="20"/>
      <c r="UVZ56" s="20"/>
      <c r="UWA56" s="20"/>
      <c r="UWB56" s="20"/>
      <c r="UWC56" s="20"/>
      <c r="UWD56" s="20"/>
      <c r="UWE56" s="20"/>
      <c r="UWF56" s="20"/>
      <c r="UWG56" s="20"/>
      <c r="UWH56" s="20"/>
      <c r="UWI56" s="20"/>
      <c r="UWJ56" s="20"/>
      <c r="UWK56" s="20"/>
      <c r="UWL56" s="20"/>
      <c r="UWM56" s="20"/>
      <c r="UWN56" s="20"/>
      <c r="UWO56" s="20"/>
      <c r="UWP56" s="20"/>
      <c r="UWQ56" s="20"/>
      <c r="UWR56" s="20"/>
      <c r="UWS56" s="20"/>
      <c r="UWT56" s="20"/>
      <c r="UWU56" s="20"/>
      <c r="UWV56" s="20"/>
      <c r="UWW56" s="20"/>
      <c r="UWX56" s="20"/>
      <c r="UWY56" s="20"/>
      <c r="UWZ56" s="20"/>
      <c r="UXA56" s="20"/>
      <c r="UXB56" s="20"/>
      <c r="UXC56" s="20"/>
      <c r="UXD56" s="20"/>
      <c r="UXE56" s="20"/>
      <c r="UXF56" s="20"/>
      <c r="UXG56" s="20"/>
      <c r="UXH56" s="20"/>
      <c r="UXI56" s="20"/>
      <c r="UXJ56" s="20"/>
      <c r="UXK56" s="20"/>
      <c r="UXL56" s="20"/>
      <c r="UXM56" s="20"/>
      <c r="UXN56" s="20"/>
      <c r="UXO56" s="20"/>
      <c r="UXP56" s="20"/>
      <c r="UXQ56" s="20"/>
      <c r="UXR56" s="20"/>
      <c r="UXS56" s="20"/>
      <c r="UXT56" s="20"/>
      <c r="UXU56" s="20"/>
      <c r="UXV56" s="20"/>
      <c r="UXW56" s="20"/>
      <c r="UXX56" s="20"/>
      <c r="UXY56" s="20"/>
      <c r="UXZ56" s="20"/>
      <c r="UYA56" s="20"/>
      <c r="UYB56" s="20"/>
      <c r="UYC56" s="20"/>
      <c r="UYD56" s="20"/>
      <c r="UYE56" s="20"/>
      <c r="UYF56" s="20"/>
      <c r="UYG56" s="20"/>
      <c r="UYH56" s="20"/>
      <c r="UYI56" s="20"/>
      <c r="UYJ56" s="20"/>
      <c r="UYK56" s="20"/>
      <c r="UYL56" s="20"/>
      <c r="UYM56" s="20"/>
      <c r="UYN56" s="20"/>
      <c r="UYO56" s="20"/>
      <c r="UYP56" s="20"/>
      <c r="UYQ56" s="20"/>
      <c r="UYR56" s="20"/>
      <c r="UYS56" s="20"/>
      <c r="UYT56" s="20"/>
      <c r="UYU56" s="20"/>
      <c r="UYV56" s="20"/>
      <c r="UYW56" s="20"/>
      <c r="UYX56" s="20"/>
      <c r="UYY56" s="20"/>
      <c r="UYZ56" s="20"/>
      <c r="UZA56" s="20"/>
      <c r="UZB56" s="20"/>
      <c r="UZC56" s="20"/>
      <c r="UZD56" s="20"/>
      <c r="UZE56" s="20"/>
      <c r="UZF56" s="20"/>
      <c r="UZG56" s="20"/>
      <c r="UZH56" s="20"/>
      <c r="UZI56" s="20"/>
      <c r="UZJ56" s="20"/>
      <c r="UZK56" s="20"/>
      <c r="UZL56" s="20"/>
      <c r="UZM56" s="20"/>
      <c r="UZN56" s="20"/>
      <c r="UZO56" s="20"/>
      <c r="UZP56" s="20"/>
      <c r="UZQ56" s="20"/>
      <c r="UZR56" s="20"/>
      <c r="UZS56" s="20"/>
      <c r="UZT56" s="20"/>
      <c r="UZU56" s="20"/>
      <c r="UZV56" s="20"/>
      <c r="UZW56" s="20"/>
      <c r="UZX56" s="20"/>
      <c r="UZY56" s="20"/>
      <c r="UZZ56" s="20"/>
      <c r="VAA56" s="20"/>
      <c r="VAB56" s="20"/>
      <c r="VAC56" s="20"/>
      <c r="VAD56" s="20"/>
      <c r="VAE56" s="20"/>
      <c r="VAF56" s="20"/>
      <c r="VAG56" s="20"/>
      <c r="VAH56" s="20"/>
      <c r="VAI56" s="20"/>
      <c r="VAJ56" s="20"/>
      <c r="VAK56" s="20"/>
      <c r="VAL56" s="20"/>
      <c r="VAM56" s="20"/>
      <c r="VAN56" s="20"/>
      <c r="VAO56" s="20"/>
      <c r="VAP56" s="20"/>
      <c r="VAQ56" s="20"/>
      <c r="VAR56" s="20"/>
      <c r="VAS56" s="20"/>
      <c r="VAT56" s="20"/>
      <c r="VAU56" s="20"/>
      <c r="VAV56" s="20"/>
      <c r="VAW56" s="20"/>
      <c r="VAX56" s="20"/>
      <c r="VAY56" s="20"/>
      <c r="VAZ56" s="20"/>
      <c r="VBA56" s="20"/>
      <c r="VBB56" s="20"/>
      <c r="VBC56" s="20"/>
      <c r="VBD56" s="20"/>
      <c r="VBE56" s="20"/>
      <c r="VBF56" s="20"/>
      <c r="VBG56" s="20"/>
      <c r="VBH56" s="20"/>
      <c r="VBI56" s="20"/>
      <c r="VBJ56" s="20"/>
      <c r="VBK56" s="20"/>
      <c r="VBL56" s="20"/>
      <c r="VBM56" s="20"/>
      <c r="VBN56" s="20"/>
      <c r="VBO56" s="20"/>
      <c r="VBP56" s="20"/>
      <c r="VBQ56" s="20"/>
      <c r="VBR56" s="20"/>
      <c r="VBS56" s="20"/>
      <c r="VBT56" s="20"/>
      <c r="VBU56" s="20"/>
      <c r="VBV56" s="20"/>
      <c r="VBW56" s="20"/>
      <c r="VBX56" s="20"/>
      <c r="VBY56" s="20"/>
      <c r="VBZ56" s="20"/>
      <c r="VCA56" s="20"/>
      <c r="VCB56" s="20"/>
      <c r="VCC56" s="20"/>
      <c r="VCD56" s="20"/>
      <c r="VCE56" s="20"/>
      <c r="VCF56" s="20"/>
      <c r="VCG56" s="20"/>
      <c r="VCH56" s="20"/>
      <c r="VCI56" s="20"/>
      <c r="VCJ56" s="20"/>
      <c r="VCK56" s="20"/>
      <c r="VCL56" s="20"/>
      <c r="VCM56" s="20"/>
      <c r="VCN56" s="20"/>
      <c r="VCO56" s="20"/>
      <c r="VCP56" s="20"/>
      <c r="VCQ56" s="20"/>
      <c r="VCR56" s="20"/>
      <c r="VCS56" s="20"/>
      <c r="VCT56" s="20"/>
      <c r="VCU56" s="20"/>
      <c r="VCV56" s="20"/>
      <c r="VCW56" s="20"/>
      <c r="VCX56" s="20"/>
      <c r="VCY56" s="20"/>
      <c r="VCZ56" s="20"/>
      <c r="VDA56" s="20"/>
      <c r="VDB56" s="20"/>
      <c r="VDC56" s="20"/>
      <c r="VDD56" s="20"/>
      <c r="VDE56" s="20"/>
      <c r="VDF56" s="20"/>
      <c r="VDG56" s="20"/>
      <c r="VDH56" s="20"/>
      <c r="VDI56" s="20"/>
      <c r="VDJ56" s="20"/>
      <c r="VDK56" s="20"/>
      <c r="VDL56" s="20"/>
      <c r="VDM56" s="20"/>
      <c r="VDN56" s="20"/>
      <c r="VDO56" s="20"/>
      <c r="VDP56" s="20"/>
      <c r="VDQ56" s="20"/>
      <c r="VDR56" s="20"/>
      <c r="VDS56" s="20"/>
      <c r="VDT56" s="20"/>
      <c r="VDU56" s="20"/>
      <c r="VDV56" s="20"/>
      <c r="VDW56" s="20"/>
      <c r="VDX56" s="20"/>
      <c r="VDY56" s="20"/>
      <c r="VDZ56" s="20"/>
      <c r="VEA56" s="20"/>
      <c r="VEB56" s="20"/>
      <c r="VEC56" s="20"/>
      <c r="VED56" s="20"/>
      <c r="VEE56" s="20"/>
      <c r="VEF56" s="20"/>
      <c r="VEG56" s="20"/>
      <c r="VEH56" s="20"/>
      <c r="VEI56" s="20"/>
      <c r="VEJ56" s="20"/>
      <c r="VEK56" s="20"/>
      <c r="VEL56" s="20"/>
      <c r="VEM56" s="20"/>
      <c r="VEN56" s="20"/>
      <c r="VEO56" s="20"/>
      <c r="VEP56" s="20"/>
      <c r="VEQ56" s="20"/>
      <c r="VER56" s="20"/>
      <c r="VES56" s="20"/>
      <c r="VET56" s="20"/>
      <c r="VEU56" s="20"/>
      <c r="VEV56" s="20"/>
      <c r="VEW56" s="20"/>
      <c r="VEX56" s="20"/>
      <c r="VEY56" s="20"/>
      <c r="VEZ56" s="20"/>
      <c r="VFA56" s="20"/>
      <c r="VFB56" s="20"/>
      <c r="VFC56" s="20"/>
      <c r="VFD56" s="20"/>
      <c r="VFE56" s="20"/>
      <c r="VFF56" s="20"/>
      <c r="VFG56" s="20"/>
      <c r="VFH56" s="20"/>
      <c r="VFI56" s="20"/>
      <c r="VFJ56" s="20"/>
      <c r="VFK56" s="20"/>
      <c r="VFL56" s="20"/>
      <c r="VFM56" s="20"/>
      <c r="VFN56" s="20"/>
      <c r="VFO56" s="20"/>
      <c r="VFP56" s="20"/>
      <c r="VFQ56" s="20"/>
      <c r="VFR56" s="20"/>
      <c r="VFS56" s="20"/>
      <c r="VFT56" s="20"/>
      <c r="VFU56" s="20"/>
      <c r="VFV56" s="20"/>
      <c r="VFW56" s="20"/>
      <c r="VFX56" s="20"/>
      <c r="VFY56" s="20"/>
      <c r="VFZ56" s="20"/>
      <c r="VGA56" s="20"/>
      <c r="VGB56" s="20"/>
      <c r="VGC56" s="20"/>
      <c r="VGD56" s="20"/>
      <c r="VGE56" s="20"/>
      <c r="VGF56" s="20"/>
      <c r="VGG56" s="20"/>
      <c r="VGH56" s="20"/>
      <c r="VGI56" s="20"/>
      <c r="VGJ56" s="20"/>
      <c r="VGK56" s="20"/>
      <c r="VGL56" s="20"/>
      <c r="VGM56" s="20"/>
      <c r="VGN56" s="20"/>
      <c r="VGO56" s="20"/>
      <c r="VGP56" s="20"/>
      <c r="VGQ56" s="20"/>
      <c r="VGR56" s="20"/>
      <c r="VGS56" s="20"/>
      <c r="VGT56" s="20"/>
      <c r="VGU56" s="20"/>
      <c r="VGV56" s="20"/>
      <c r="VGW56" s="20"/>
      <c r="VGX56" s="20"/>
      <c r="VGY56" s="20"/>
      <c r="VGZ56" s="20"/>
      <c r="VHA56" s="20"/>
      <c r="VHB56" s="20"/>
      <c r="VHC56" s="20"/>
      <c r="VHD56" s="20"/>
      <c r="VHE56" s="20"/>
      <c r="VHF56" s="20"/>
      <c r="VHG56" s="20"/>
      <c r="VHH56" s="20"/>
      <c r="VHI56" s="20"/>
      <c r="VHJ56" s="20"/>
      <c r="VHK56" s="20"/>
      <c r="VHL56" s="20"/>
      <c r="VHM56" s="20"/>
      <c r="VHN56" s="20"/>
      <c r="VHO56" s="20"/>
      <c r="VHP56" s="20"/>
      <c r="VHQ56" s="20"/>
      <c r="VHR56" s="20"/>
      <c r="VHS56" s="20"/>
      <c r="VHT56" s="20"/>
      <c r="VHU56" s="20"/>
      <c r="VHV56" s="20"/>
      <c r="VHW56" s="20"/>
      <c r="VHX56" s="20"/>
      <c r="VHY56" s="20"/>
      <c r="VHZ56" s="20"/>
      <c r="VIA56" s="20"/>
      <c r="VIB56" s="20"/>
      <c r="VIC56" s="20"/>
      <c r="VID56" s="20"/>
      <c r="VIE56" s="20"/>
      <c r="VIF56" s="20"/>
      <c r="VIG56" s="20"/>
      <c r="VIH56" s="20"/>
      <c r="VII56" s="20"/>
      <c r="VIJ56" s="20"/>
      <c r="VIK56" s="20"/>
      <c r="VIL56" s="20"/>
      <c r="VIM56" s="20"/>
      <c r="VIN56" s="20"/>
      <c r="VIO56" s="20"/>
      <c r="VIP56" s="20"/>
      <c r="VIQ56" s="20"/>
      <c r="VIR56" s="20"/>
      <c r="VIS56" s="20"/>
      <c r="VIT56" s="20"/>
      <c r="VIU56" s="20"/>
      <c r="VIV56" s="20"/>
      <c r="VIW56" s="20"/>
      <c r="VIX56" s="20"/>
      <c r="VIY56" s="20"/>
      <c r="VIZ56" s="20"/>
      <c r="VJA56" s="20"/>
      <c r="VJB56" s="20"/>
      <c r="VJC56" s="20"/>
      <c r="VJD56" s="20"/>
      <c r="VJE56" s="20"/>
      <c r="VJF56" s="20"/>
      <c r="VJG56" s="20"/>
      <c r="VJH56" s="20"/>
      <c r="VJI56" s="20"/>
      <c r="VJJ56" s="20"/>
      <c r="VJK56" s="20"/>
      <c r="VJL56" s="20"/>
      <c r="VJM56" s="20"/>
      <c r="VJN56" s="20"/>
      <c r="VJO56" s="20"/>
      <c r="VJP56" s="20"/>
      <c r="VJQ56" s="20"/>
      <c r="VJR56" s="20"/>
      <c r="VJS56" s="20"/>
      <c r="VJT56" s="20"/>
      <c r="VJU56" s="20"/>
      <c r="VJV56" s="20"/>
      <c r="VJW56" s="20"/>
      <c r="VJX56" s="20"/>
      <c r="VJY56" s="20"/>
      <c r="VJZ56" s="20"/>
      <c r="VKA56" s="20"/>
      <c r="VKB56" s="20"/>
      <c r="VKC56" s="20"/>
      <c r="VKD56" s="20"/>
      <c r="VKE56" s="20"/>
      <c r="VKF56" s="20"/>
      <c r="VKG56" s="20"/>
      <c r="VKH56" s="20"/>
      <c r="VKI56" s="20"/>
      <c r="VKJ56" s="20"/>
      <c r="VKK56" s="20"/>
      <c r="VKL56" s="20"/>
      <c r="VKM56" s="20"/>
      <c r="VKN56" s="20"/>
      <c r="VKO56" s="20"/>
      <c r="VKP56" s="20"/>
      <c r="VKQ56" s="20"/>
      <c r="VKR56" s="20"/>
      <c r="VKS56" s="20"/>
      <c r="VKT56" s="20"/>
      <c r="VKU56" s="20"/>
      <c r="VKV56" s="20"/>
      <c r="VKW56" s="20"/>
      <c r="VKX56" s="20"/>
      <c r="VKY56" s="20"/>
      <c r="VKZ56" s="20"/>
      <c r="VLA56" s="20"/>
      <c r="VLB56" s="20"/>
      <c r="VLC56" s="20"/>
      <c r="VLD56" s="20"/>
      <c r="VLE56" s="20"/>
      <c r="VLF56" s="20"/>
      <c r="VLG56" s="20"/>
      <c r="VLH56" s="20"/>
      <c r="VLI56" s="20"/>
      <c r="VLJ56" s="20"/>
      <c r="VLK56" s="20"/>
      <c r="VLL56" s="20"/>
      <c r="VLM56" s="20"/>
      <c r="VLN56" s="20"/>
      <c r="VLO56" s="20"/>
      <c r="VLP56" s="20"/>
      <c r="VLQ56" s="20"/>
      <c r="VLR56" s="20"/>
      <c r="VLS56" s="20"/>
      <c r="VLT56" s="20"/>
      <c r="VLU56" s="20"/>
      <c r="VLV56" s="20"/>
      <c r="VLW56" s="20"/>
      <c r="VLX56" s="20"/>
      <c r="VLY56" s="20"/>
      <c r="VLZ56" s="20"/>
      <c r="VMA56" s="20"/>
      <c r="VMB56" s="20"/>
      <c r="VMC56" s="20"/>
      <c r="VMD56" s="20"/>
      <c r="VME56" s="20"/>
      <c r="VMF56" s="20"/>
      <c r="VMG56" s="20"/>
      <c r="VMH56" s="20"/>
      <c r="VMI56" s="20"/>
      <c r="VMJ56" s="20"/>
      <c r="VMK56" s="20"/>
      <c r="VML56" s="20"/>
      <c r="VMM56" s="20"/>
      <c r="VMN56" s="20"/>
      <c r="VMO56" s="20"/>
      <c r="VMP56" s="20"/>
      <c r="VMQ56" s="20"/>
      <c r="VMR56" s="20"/>
      <c r="VMS56" s="20"/>
      <c r="VMT56" s="20"/>
      <c r="VMU56" s="20"/>
      <c r="VMV56" s="20"/>
      <c r="VMW56" s="20"/>
      <c r="VMX56" s="20"/>
      <c r="VMY56" s="20"/>
      <c r="VMZ56" s="20"/>
      <c r="VNA56" s="20"/>
      <c r="VNB56" s="20"/>
      <c r="VNC56" s="20"/>
      <c r="VND56" s="20"/>
      <c r="VNE56" s="20"/>
      <c r="VNF56" s="20"/>
      <c r="VNG56" s="20"/>
      <c r="VNH56" s="20"/>
      <c r="VNI56" s="20"/>
      <c r="VNJ56" s="20"/>
      <c r="VNK56" s="20"/>
      <c r="VNL56" s="20"/>
      <c r="VNM56" s="20"/>
      <c r="VNN56" s="20"/>
      <c r="VNO56" s="20"/>
      <c r="VNP56" s="20"/>
      <c r="VNQ56" s="20"/>
      <c r="VNR56" s="20"/>
      <c r="VNS56" s="20"/>
      <c r="VNT56" s="20"/>
      <c r="VNU56" s="20"/>
      <c r="VNV56" s="20"/>
      <c r="VNW56" s="20"/>
      <c r="VNX56" s="20"/>
      <c r="VNY56" s="20"/>
      <c r="VNZ56" s="20"/>
      <c r="VOA56" s="20"/>
      <c r="VOB56" s="20"/>
      <c r="VOC56" s="20"/>
      <c r="VOD56" s="20"/>
      <c r="VOE56" s="20"/>
      <c r="VOF56" s="20"/>
      <c r="VOG56" s="20"/>
      <c r="VOH56" s="20"/>
      <c r="VOI56" s="20"/>
      <c r="VOJ56" s="20"/>
      <c r="VOK56" s="20"/>
      <c r="VOL56" s="20"/>
      <c r="VOM56" s="20"/>
      <c r="VON56" s="20"/>
      <c r="VOO56" s="20"/>
      <c r="VOP56" s="20"/>
      <c r="VOQ56" s="20"/>
      <c r="VOR56" s="20"/>
      <c r="VOS56" s="20"/>
      <c r="VOT56" s="20"/>
      <c r="VOU56" s="20"/>
      <c r="VOV56" s="20"/>
      <c r="VOW56" s="20"/>
      <c r="VOX56" s="20"/>
      <c r="VOY56" s="20"/>
      <c r="VOZ56" s="20"/>
      <c r="VPA56" s="20"/>
      <c r="VPB56" s="20"/>
      <c r="VPC56" s="20"/>
      <c r="VPD56" s="20"/>
      <c r="VPE56" s="20"/>
      <c r="VPF56" s="20"/>
      <c r="VPG56" s="20"/>
      <c r="VPH56" s="20"/>
      <c r="VPI56" s="20"/>
      <c r="VPJ56" s="20"/>
      <c r="VPK56" s="20"/>
      <c r="VPL56" s="20"/>
      <c r="VPM56" s="20"/>
      <c r="VPN56" s="20"/>
      <c r="VPO56" s="20"/>
      <c r="VPP56" s="20"/>
      <c r="VPQ56" s="20"/>
      <c r="VPR56" s="20"/>
      <c r="VPS56" s="20"/>
      <c r="VPT56" s="20"/>
      <c r="VPU56" s="20"/>
      <c r="VPV56" s="20"/>
      <c r="VPW56" s="20"/>
      <c r="VPX56" s="20"/>
      <c r="VPY56" s="20"/>
      <c r="VPZ56" s="20"/>
      <c r="VQA56" s="20"/>
      <c r="VQB56" s="20"/>
      <c r="VQC56" s="20"/>
      <c r="VQD56" s="20"/>
      <c r="VQE56" s="20"/>
      <c r="VQF56" s="20"/>
      <c r="VQG56" s="20"/>
      <c r="VQH56" s="20"/>
      <c r="VQI56" s="20"/>
      <c r="VQJ56" s="20"/>
      <c r="VQK56" s="20"/>
      <c r="VQL56" s="20"/>
      <c r="VQM56" s="20"/>
      <c r="VQN56" s="20"/>
      <c r="VQO56" s="20"/>
      <c r="VQP56" s="20"/>
      <c r="VQQ56" s="20"/>
      <c r="VQR56" s="20"/>
      <c r="VQS56" s="20"/>
      <c r="VQT56" s="20"/>
      <c r="VQU56" s="20"/>
      <c r="VQV56" s="20"/>
      <c r="VQW56" s="20"/>
      <c r="VQX56" s="20"/>
      <c r="VQY56" s="20"/>
      <c r="VQZ56" s="20"/>
      <c r="VRA56" s="20"/>
      <c r="VRB56" s="20"/>
      <c r="VRC56" s="20"/>
      <c r="VRD56" s="20"/>
      <c r="VRE56" s="20"/>
      <c r="VRF56" s="20"/>
      <c r="VRG56" s="20"/>
      <c r="VRH56" s="20"/>
      <c r="VRI56" s="20"/>
      <c r="VRJ56" s="20"/>
      <c r="VRK56" s="20"/>
      <c r="VRL56" s="20"/>
      <c r="VRM56" s="20"/>
      <c r="VRN56" s="20"/>
      <c r="VRO56" s="20"/>
      <c r="VRP56" s="20"/>
      <c r="VRQ56" s="20"/>
      <c r="VRR56" s="20"/>
      <c r="VRS56" s="20"/>
      <c r="VRT56" s="20"/>
      <c r="VRU56" s="20"/>
      <c r="VRV56" s="20"/>
      <c r="VRW56" s="20"/>
      <c r="VRX56" s="20"/>
      <c r="VRY56" s="20"/>
      <c r="VRZ56" s="20"/>
      <c r="VSA56" s="20"/>
      <c r="VSB56" s="20"/>
      <c r="VSC56" s="20"/>
      <c r="VSD56" s="20"/>
      <c r="VSE56" s="20"/>
      <c r="VSF56" s="20"/>
      <c r="VSG56" s="20"/>
      <c r="VSH56" s="20"/>
      <c r="VSI56" s="20"/>
      <c r="VSJ56" s="20"/>
      <c r="VSK56" s="20"/>
      <c r="VSL56" s="20"/>
      <c r="VSM56" s="20"/>
      <c r="VSN56" s="20"/>
      <c r="VSO56" s="20"/>
      <c r="VSP56" s="20"/>
      <c r="VSQ56" s="20"/>
      <c r="VSR56" s="20"/>
      <c r="VSS56" s="20"/>
      <c r="VST56" s="20"/>
      <c r="VSU56" s="20"/>
      <c r="VSV56" s="20"/>
      <c r="VSW56" s="20"/>
      <c r="VSX56" s="20"/>
      <c r="VSY56" s="20"/>
      <c r="VSZ56" s="20"/>
      <c r="VTA56" s="20"/>
      <c r="VTB56" s="20"/>
      <c r="VTC56" s="20"/>
      <c r="VTD56" s="20"/>
      <c r="VTE56" s="20"/>
      <c r="VTF56" s="20"/>
      <c r="VTG56" s="20"/>
      <c r="VTH56" s="20"/>
      <c r="VTI56" s="20"/>
      <c r="VTJ56" s="20"/>
      <c r="VTK56" s="20"/>
      <c r="VTL56" s="20"/>
      <c r="VTM56" s="20"/>
      <c r="VTN56" s="20"/>
      <c r="VTO56" s="20"/>
      <c r="VTP56" s="20"/>
      <c r="VTQ56" s="20"/>
      <c r="VTR56" s="20"/>
      <c r="VTS56" s="20"/>
      <c r="VTT56" s="20"/>
      <c r="VTU56" s="20"/>
      <c r="VTV56" s="20"/>
      <c r="VTW56" s="20"/>
      <c r="VTX56" s="20"/>
      <c r="VTY56" s="20"/>
      <c r="VTZ56" s="20"/>
      <c r="VUA56" s="20"/>
      <c r="VUB56" s="20"/>
      <c r="VUC56" s="20"/>
      <c r="VUD56" s="20"/>
      <c r="VUE56" s="20"/>
      <c r="VUF56" s="20"/>
      <c r="VUG56" s="20"/>
      <c r="VUH56" s="20"/>
      <c r="VUI56" s="20"/>
      <c r="VUJ56" s="20"/>
      <c r="VUK56" s="20"/>
      <c r="VUL56" s="20"/>
      <c r="VUM56" s="20"/>
      <c r="VUN56" s="20"/>
      <c r="VUO56" s="20"/>
      <c r="VUP56" s="20"/>
      <c r="VUQ56" s="20"/>
      <c r="VUR56" s="20"/>
      <c r="VUS56" s="20"/>
      <c r="VUT56" s="20"/>
      <c r="VUU56" s="20"/>
      <c r="VUV56" s="20"/>
      <c r="VUW56" s="20"/>
      <c r="VUX56" s="20"/>
      <c r="VUY56" s="20"/>
      <c r="VUZ56" s="20"/>
      <c r="VVA56" s="20"/>
      <c r="VVB56" s="20"/>
      <c r="VVC56" s="20"/>
      <c r="VVD56" s="20"/>
      <c r="VVE56" s="20"/>
      <c r="VVF56" s="20"/>
      <c r="VVG56" s="20"/>
      <c r="VVH56" s="20"/>
      <c r="VVI56" s="20"/>
      <c r="VVJ56" s="20"/>
      <c r="VVK56" s="20"/>
      <c r="VVL56" s="20"/>
      <c r="VVM56" s="20"/>
      <c r="VVN56" s="20"/>
      <c r="VVO56" s="20"/>
      <c r="VVP56" s="20"/>
      <c r="VVQ56" s="20"/>
      <c r="VVR56" s="20"/>
      <c r="VVS56" s="20"/>
      <c r="VVT56" s="20"/>
      <c r="VVU56" s="20"/>
      <c r="VVV56" s="20"/>
      <c r="VVW56" s="20"/>
      <c r="VVX56" s="20"/>
      <c r="VVY56" s="20"/>
      <c r="VVZ56" s="20"/>
      <c r="VWA56" s="20"/>
      <c r="VWB56" s="20"/>
      <c r="VWC56" s="20"/>
      <c r="VWD56" s="20"/>
      <c r="VWE56" s="20"/>
      <c r="VWF56" s="20"/>
      <c r="VWG56" s="20"/>
      <c r="VWH56" s="20"/>
      <c r="VWI56" s="20"/>
      <c r="VWJ56" s="20"/>
      <c r="VWK56" s="20"/>
      <c r="VWL56" s="20"/>
      <c r="VWM56" s="20"/>
      <c r="VWN56" s="20"/>
      <c r="VWO56" s="20"/>
      <c r="VWP56" s="20"/>
      <c r="VWQ56" s="20"/>
      <c r="VWR56" s="20"/>
      <c r="VWS56" s="20"/>
      <c r="VWT56" s="20"/>
      <c r="VWU56" s="20"/>
      <c r="VWV56" s="20"/>
      <c r="VWW56" s="20"/>
      <c r="VWX56" s="20"/>
      <c r="VWY56" s="20"/>
      <c r="VWZ56" s="20"/>
      <c r="VXA56" s="20"/>
      <c r="VXB56" s="20"/>
      <c r="VXC56" s="20"/>
      <c r="VXD56" s="20"/>
      <c r="VXE56" s="20"/>
      <c r="VXF56" s="20"/>
      <c r="VXG56" s="20"/>
      <c r="VXH56" s="20"/>
      <c r="VXI56" s="20"/>
      <c r="VXJ56" s="20"/>
      <c r="VXK56" s="20"/>
      <c r="VXL56" s="20"/>
      <c r="VXM56" s="20"/>
      <c r="VXN56" s="20"/>
      <c r="VXO56" s="20"/>
      <c r="VXP56" s="20"/>
      <c r="VXQ56" s="20"/>
      <c r="VXR56" s="20"/>
      <c r="VXS56" s="20"/>
      <c r="VXT56" s="20"/>
      <c r="VXU56" s="20"/>
      <c r="VXV56" s="20"/>
      <c r="VXW56" s="20"/>
      <c r="VXX56" s="20"/>
      <c r="VXY56" s="20"/>
      <c r="VXZ56" s="20"/>
      <c r="VYA56" s="20"/>
      <c r="VYB56" s="20"/>
      <c r="VYC56" s="20"/>
      <c r="VYD56" s="20"/>
      <c r="VYE56" s="20"/>
      <c r="VYF56" s="20"/>
      <c r="VYG56" s="20"/>
      <c r="VYH56" s="20"/>
      <c r="VYI56" s="20"/>
      <c r="VYJ56" s="20"/>
      <c r="VYK56" s="20"/>
      <c r="VYL56" s="20"/>
      <c r="VYM56" s="20"/>
      <c r="VYN56" s="20"/>
      <c r="VYO56" s="20"/>
      <c r="VYP56" s="20"/>
      <c r="VYQ56" s="20"/>
      <c r="VYR56" s="20"/>
      <c r="VYS56" s="20"/>
      <c r="VYT56" s="20"/>
      <c r="VYU56" s="20"/>
      <c r="VYV56" s="20"/>
      <c r="VYW56" s="20"/>
      <c r="VYX56" s="20"/>
      <c r="VYY56" s="20"/>
      <c r="VYZ56" s="20"/>
      <c r="VZA56" s="20"/>
      <c r="VZB56" s="20"/>
      <c r="VZC56" s="20"/>
      <c r="VZD56" s="20"/>
      <c r="VZE56" s="20"/>
      <c r="VZF56" s="20"/>
      <c r="VZG56" s="20"/>
      <c r="VZH56" s="20"/>
      <c r="VZI56" s="20"/>
      <c r="VZJ56" s="20"/>
      <c r="VZK56" s="20"/>
      <c r="VZL56" s="20"/>
      <c r="VZM56" s="20"/>
      <c r="VZN56" s="20"/>
      <c r="VZO56" s="20"/>
      <c r="VZP56" s="20"/>
      <c r="VZQ56" s="20"/>
      <c r="VZR56" s="20"/>
      <c r="VZS56" s="20"/>
      <c r="VZT56" s="20"/>
      <c r="VZU56" s="20"/>
      <c r="VZV56" s="20"/>
      <c r="VZW56" s="20"/>
      <c r="VZX56" s="20"/>
      <c r="VZY56" s="20"/>
      <c r="VZZ56" s="20"/>
      <c r="WAA56" s="20"/>
      <c r="WAB56" s="20"/>
      <c r="WAC56" s="20"/>
      <c r="WAD56" s="20"/>
      <c r="WAE56" s="20"/>
      <c r="WAF56" s="20"/>
      <c r="WAG56" s="20"/>
      <c r="WAH56" s="20"/>
      <c r="WAI56" s="20"/>
      <c r="WAJ56" s="20"/>
      <c r="WAK56" s="20"/>
      <c r="WAL56" s="20"/>
      <c r="WAM56" s="20"/>
      <c r="WAN56" s="20"/>
      <c r="WAO56" s="20"/>
      <c r="WAP56" s="20"/>
      <c r="WAQ56" s="20"/>
      <c r="WAR56" s="20"/>
      <c r="WAS56" s="20"/>
      <c r="WAT56" s="20"/>
      <c r="WAU56" s="20"/>
      <c r="WAV56" s="20"/>
      <c r="WAW56" s="20"/>
      <c r="WAX56" s="20"/>
      <c r="WAY56" s="20"/>
      <c r="WAZ56" s="20"/>
      <c r="WBA56" s="20"/>
      <c r="WBB56" s="20"/>
      <c r="WBC56" s="20"/>
      <c r="WBD56" s="20"/>
      <c r="WBE56" s="20"/>
      <c r="WBF56" s="20"/>
      <c r="WBG56" s="20"/>
      <c r="WBH56" s="20"/>
      <c r="WBI56" s="20"/>
      <c r="WBJ56" s="20"/>
      <c r="WBK56" s="20"/>
      <c r="WBL56" s="20"/>
      <c r="WBM56" s="20"/>
      <c r="WBN56" s="20"/>
      <c r="WBO56" s="20"/>
      <c r="WBP56" s="20"/>
      <c r="WBQ56" s="20"/>
      <c r="WBR56" s="20"/>
      <c r="WBS56" s="20"/>
      <c r="WBT56" s="20"/>
      <c r="WBU56" s="20"/>
      <c r="WBV56" s="20"/>
      <c r="WBW56" s="20"/>
      <c r="WBX56" s="20"/>
      <c r="WBY56" s="20"/>
      <c r="WBZ56" s="20"/>
      <c r="WCA56" s="20"/>
      <c r="WCB56" s="20"/>
      <c r="WCC56" s="20"/>
      <c r="WCD56" s="20"/>
      <c r="WCE56" s="20"/>
      <c r="WCF56" s="20"/>
      <c r="WCG56" s="20"/>
      <c r="WCH56" s="20"/>
      <c r="WCI56" s="20"/>
      <c r="WCJ56" s="20"/>
      <c r="WCK56" s="20"/>
      <c r="WCL56" s="20"/>
      <c r="WCM56" s="20"/>
      <c r="WCN56" s="20"/>
      <c r="WCO56" s="20"/>
      <c r="WCP56" s="20"/>
      <c r="WCQ56" s="20"/>
      <c r="WCR56" s="20"/>
      <c r="WCS56" s="20"/>
      <c r="WCT56" s="20"/>
      <c r="WCU56" s="20"/>
      <c r="WCV56" s="20"/>
      <c r="WCW56" s="20"/>
      <c r="WCX56" s="20"/>
      <c r="WCY56" s="20"/>
      <c r="WCZ56" s="20"/>
      <c r="WDA56" s="20"/>
      <c r="WDB56" s="20"/>
      <c r="WDC56" s="20"/>
      <c r="WDD56" s="20"/>
      <c r="WDE56" s="20"/>
      <c r="WDF56" s="20"/>
      <c r="WDG56" s="20"/>
      <c r="WDH56" s="20"/>
      <c r="WDI56" s="20"/>
      <c r="WDJ56" s="20"/>
      <c r="WDK56" s="20"/>
      <c r="WDL56" s="20"/>
      <c r="WDM56" s="20"/>
      <c r="WDN56" s="20"/>
      <c r="WDO56" s="20"/>
      <c r="WDP56" s="20"/>
      <c r="WDQ56" s="20"/>
      <c r="WDR56" s="20"/>
      <c r="WDS56" s="20"/>
      <c r="WDT56" s="20"/>
      <c r="WDU56" s="20"/>
      <c r="WDV56" s="20"/>
      <c r="WDW56" s="20"/>
      <c r="WDX56" s="20"/>
      <c r="WDY56" s="20"/>
      <c r="WDZ56" s="20"/>
      <c r="WEA56" s="20"/>
      <c r="WEB56" s="20"/>
      <c r="WEC56" s="20"/>
      <c r="WED56" s="20"/>
      <c r="WEE56" s="20"/>
      <c r="WEF56" s="20"/>
      <c r="WEG56" s="20"/>
      <c r="WEH56" s="20"/>
      <c r="WEI56" s="20"/>
      <c r="WEJ56" s="20"/>
      <c r="WEK56" s="20"/>
      <c r="WEL56" s="20"/>
      <c r="WEM56" s="20"/>
      <c r="WEN56" s="20"/>
      <c r="WEO56" s="20"/>
      <c r="WEP56" s="20"/>
      <c r="WEQ56" s="20"/>
      <c r="WER56" s="20"/>
      <c r="WES56" s="20"/>
      <c r="WET56" s="20"/>
      <c r="WEU56" s="20"/>
      <c r="WEV56" s="20"/>
      <c r="WEW56" s="20"/>
      <c r="WEX56" s="20"/>
      <c r="WEY56" s="20"/>
      <c r="WEZ56" s="20"/>
      <c r="WFA56" s="20"/>
      <c r="WFB56" s="20"/>
      <c r="WFC56" s="20"/>
      <c r="WFD56" s="20"/>
      <c r="WFE56" s="20"/>
      <c r="WFF56" s="20"/>
      <c r="WFG56" s="20"/>
      <c r="WFH56" s="20"/>
      <c r="WFI56" s="20"/>
      <c r="WFJ56" s="20"/>
      <c r="WFK56" s="20"/>
      <c r="WFL56" s="20"/>
      <c r="WFM56" s="20"/>
      <c r="WFN56" s="20"/>
      <c r="WFO56" s="20"/>
      <c r="WFP56" s="20"/>
      <c r="WFQ56" s="20"/>
      <c r="WFR56" s="20"/>
      <c r="WFS56" s="20"/>
      <c r="WFT56" s="20"/>
      <c r="WFU56" s="20"/>
      <c r="WFV56" s="20"/>
      <c r="WFW56" s="20"/>
      <c r="WFX56" s="20"/>
      <c r="WFY56" s="20"/>
      <c r="WFZ56" s="20"/>
      <c r="WGA56" s="20"/>
      <c r="WGB56" s="20"/>
      <c r="WGC56" s="20"/>
      <c r="WGD56" s="20"/>
      <c r="WGE56" s="20"/>
      <c r="WGF56" s="20"/>
      <c r="WGG56" s="20"/>
      <c r="WGH56" s="20"/>
      <c r="WGI56" s="20"/>
      <c r="WGJ56" s="20"/>
      <c r="WGK56" s="20"/>
      <c r="WGL56" s="20"/>
      <c r="WGM56" s="20"/>
      <c r="WGN56" s="20"/>
      <c r="WGO56" s="20"/>
      <c r="WGP56" s="20"/>
      <c r="WGQ56" s="20"/>
      <c r="WGR56" s="20"/>
      <c r="WGS56" s="20"/>
      <c r="WGT56" s="20"/>
      <c r="WGU56" s="20"/>
      <c r="WGV56" s="20"/>
      <c r="WGW56" s="20"/>
      <c r="WGX56" s="20"/>
      <c r="WGY56" s="20"/>
      <c r="WGZ56" s="20"/>
      <c r="WHA56" s="20"/>
      <c r="WHB56" s="20"/>
      <c r="WHC56" s="20"/>
      <c r="WHD56" s="20"/>
      <c r="WHE56" s="20"/>
      <c r="WHF56" s="20"/>
      <c r="WHG56" s="20"/>
      <c r="WHH56" s="20"/>
      <c r="WHI56" s="20"/>
      <c r="WHJ56" s="20"/>
      <c r="WHK56" s="20"/>
      <c r="WHL56" s="20"/>
      <c r="WHM56" s="20"/>
      <c r="WHN56" s="20"/>
      <c r="WHO56" s="20"/>
      <c r="WHP56" s="20"/>
      <c r="WHQ56" s="20"/>
      <c r="WHR56" s="20"/>
      <c r="WHS56" s="20"/>
      <c r="WHT56" s="20"/>
      <c r="WHU56" s="20"/>
      <c r="WHV56" s="20"/>
      <c r="WHW56" s="20"/>
      <c r="WHX56" s="20"/>
      <c r="WHY56" s="20"/>
      <c r="WHZ56" s="20"/>
      <c r="WIA56" s="20"/>
      <c r="WIB56" s="20"/>
      <c r="WIC56" s="20"/>
      <c r="WID56" s="20"/>
      <c r="WIE56" s="20"/>
      <c r="WIF56" s="20"/>
      <c r="WIG56" s="20"/>
      <c r="WIH56" s="20"/>
      <c r="WII56" s="20"/>
      <c r="WIJ56" s="20"/>
      <c r="WIK56" s="20"/>
      <c r="WIL56" s="20"/>
      <c r="WIM56" s="20"/>
      <c r="WIN56" s="20"/>
      <c r="WIO56" s="20"/>
      <c r="WIP56" s="20"/>
      <c r="WIQ56" s="20"/>
      <c r="WIR56" s="20"/>
      <c r="WIS56" s="20"/>
      <c r="WIT56" s="20"/>
      <c r="WIU56" s="20"/>
      <c r="WIV56" s="20"/>
      <c r="WIW56" s="20"/>
      <c r="WIX56" s="20"/>
      <c r="WIY56" s="20"/>
      <c r="WIZ56" s="20"/>
      <c r="WJA56" s="20"/>
      <c r="WJB56" s="20"/>
      <c r="WJC56" s="20"/>
      <c r="WJD56" s="20"/>
      <c r="WJE56" s="20"/>
      <c r="WJF56" s="20"/>
      <c r="WJG56" s="20"/>
      <c r="WJH56" s="20"/>
      <c r="WJI56" s="20"/>
      <c r="WJJ56" s="20"/>
      <c r="WJK56" s="20"/>
      <c r="WJL56" s="20"/>
      <c r="WJM56" s="20"/>
      <c r="WJN56" s="20"/>
      <c r="WJO56" s="20"/>
      <c r="WJP56" s="20"/>
      <c r="WJQ56" s="20"/>
      <c r="WJR56" s="20"/>
      <c r="WJS56" s="20"/>
      <c r="WJT56" s="20"/>
      <c r="WJU56" s="20"/>
      <c r="WJV56" s="20"/>
      <c r="WJW56" s="20"/>
      <c r="WJX56" s="20"/>
      <c r="WJY56" s="20"/>
      <c r="WJZ56" s="20"/>
      <c r="WKA56" s="20"/>
      <c r="WKB56" s="20"/>
      <c r="WKC56" s="20"/>
      <c r="WKD56" s="20"/>
      <c r="WKE56" s="20"/>
      <c r="WKF56" s="20"/>
      <c r="WKG56" s="20"/>
      <c r="WKH56" s="20"/>
      <c r="WKI56" s="20"/>
      <c r="WKJ56" s="20"/>
      <c r="WKK56" s="20"/>
      <c r="WKL56" s="20"/>
      <c r="WKM56" s="20"/>
      <c r="WKN56" s="20"/>
      <c r="WKO56" s="20"/>
      <c r="WKP56" s="20"/>
      <c r="WKQ56" s="20"/>
      <c r="WKR56" s="20"/>
      <c r="WKS56" s="20"/>
      <c r="WKT56" s="20"/>
      <c r="WKU56" s="20"/>
      <c r="WKV56" s="20"/>
      <c r="WKW56" s="20"/>
      <c r="WKX56" s="20"/>
      <c r="WKY56" s="20"/>
      <c r="WKZ56" s="20"/>
      <c r="WLA56" s="20"/>
      <c r="WLB56" s="20"/>
      <c r="WLC56" s="20"/>
      <c r="WLD56" s="20"/>
      <c r="WLE56" s="20"/>
      <c r="WLF56" s="20"/>
      <c r="WLG56" s="20"/>
      <c r="WLH56" s="20"/>
      <c r="WLI56" s="20"/>
      <c r="WLJ56" s="20"/>
      <c r="WLK56" s="20"/>
      <c r="WLL56" s="20"/>
      <c r="WLM56" s="20"/>
      <c r="WLN56" s="20"/>
      <c r="WLO56" s="20"/>
      <c r="WLP56" s="20"/>
      <c r="WLQ56" s="20"/>
      <c r="WLR56" s="20"/>
      <c r="WLS56" s="20"/>
      <c r="WLT56" s="20"/>
      <c r="WLU56" s="20"/>
      <c r="WLV56" s="20"/>
      <c r="WLW56" s="20"/>
      <c r="WLX56" s="20"/>
      <c r="WLY56" s="20"/>
      <c r="WLZ56" s="20"/>
      <c r="WMA56" s="20"/>
      <c r="WMB56" s="20"/>
      <c r="WMC56" s="20"/>
      <c r="WMD56" s="20"/>
      <c r="WME56" s="20"/>
      <c r="WMF56" s="20"/>
      <c r="WMG56" s="20"/>
      <c r="WMH56" s="20"/>
      <c r="WMI56" s="20"/>
      <c r="WMJ56" s="20"/>
      <c r="WMK56" s="20"/>
      <c r="WML56" s="20"/>
      <c r="WMM56" s="20"/>
      <c r="WMN56" s="20"/>
      <c r="WMO56" s="20"/>
      <c r="WMP56" s="20"/>
      <c r="WMQ56" s="20"/>
      <c r="WMR56" s="20"/>
      <c r="WMS56" s="20"/>
      <c r="WMT56" s="20"/>
      <c r="WMU56" s="20"/>
      <c r="WMV56" s="20"/>
      <c r="WMW56" s="20"/>
      <c r="WMX56" s="20"/>
      <c r="WMY56" s="20"/>
      <c r="WMZ56" s="20"/>
      <c r="WNA56" s="20"/>
      <c r="WNB56" s="20"/>
      <c r="WNC56" s="20"/>
      <c r="WND56" s="20"/>
      <c r="WNE56" s="20"/>
      <c r="WNF56" s="20"/>
      <c r="WNG56" s="20"/>
      <c r="WNH56" s="20"/>
      <c r="WNI56" s="20"/>
      <c r="WNJ56" s="20"/>
      <c r="WNK56" s="20"/>
      <c r="WNL56" s="20"/>
      <c r="WNM56" s="20"/>
      <c r="WNN56" s="20"/>
      <c r="WNO56" s="20"/>
      <c r="WNP56" s="20"/>
      <c r="WNQ56" s="20"/>
      <c r="WNR56" s="20"/>
      <c r="WNS56" s="20"/>
      <c r="WNT56" s="20"/>
      <c r="WNU56" s="20"/>
      <c r="WNV56" s="20"/>
      <c r="WNW56" s="20"/>
      <c r="WNX56" s="20"/>
      <c r="WNY56" s="20"/>
      <c r="WNZ56" s="20"/>
      <c r="WOA56" s="20"/>
      <c r="WOB56" s="20"/>
      <c r="WOC56" s="20"/>
      <c r="WOD56" s="20"/>
      <c r="WOE56" s="20"/>
      <c r="WOF56" s="20"/>
      <c r="WOG56" s="20"/>
      <c r="WOH56" s="20"/>
      <c r="WOI56" s="20"/>
      <c r="WOJ56" s="20"/>
      <c r="WOK56" s="20"/>
      <c r="WOL56" s="20"/>
      <c r="WOM56" s="20"/>
      <c r="WON56" s="20"/>
      <c r="WOO56" s="20"/>
      <c r="WOP56" s="20"/>
      <c r="WOQ56" s="20"/>
      <c r="WOR56" s="20"/>
      <c r="WOS56" s="20"/>
      <c r="WOT56" s="20"/>
      <c r="WOU56" s="20"/>
      <c r="WOV56" s="20"/>
      <c r="WOW56" s="20"/>
      <c r="WOX56" s="20"/>
      <c r="WOY56" s="20"/>
      <c r="WOZ56" s="20"/>
      <c r="WPA56" s="20"/>
      <c r="WPB56" s="20"/>
      <c r="WPC56" s="20"/>
      <c r="WPD56" s="20"/>
      <c r="WPE56" s="20"/>
      <c r="WPF56" s="20"/>
      <c r="WPG56" s="20"/>
      <c r="WPH56" s="20"/>
      <c r="WPI56" s="20"/>
      <c r="WPJ56" s="20"/>
      <c r="WPK56" s="20"/>
      <c r="WPL56" s="20"/>
      <c r="WPM56" s="20"/>
      <c r="WPN56" s="20"/>
      <c r="WPO56" s="20"/>
      <c r="WPP56" s="20"/>
      <c r="WPQ56" s="20"/>
      <c r="WPR56" s="20"/>
      <c r="WPS56" s="20"/>
      <c r="WPT56" s="20"/>
      <c r="WPU56" s="20"/>
      <c r="WPV56" s="20"/>
      <c r="WPW56" s="20"/>
      <c r="WPX56" s="20"/>
      <c r="WPY56" s="20"/>
      <c r="WPZ56" s="20"/>
      <c r="WQA56" s="20"/>
      <c r="WQB56" s="20"/>
      <c r="WQC56" s="20"/>
      <c r="WQD56" s="20"/>
      <c r="WQE56" s="20"/>
      <c r="WQF56" s="20"/>
      <c r="WQG56" s="20"/>
      <c r="WQH56" s="20"/>
      <c r="WQI56" s="20"/>
      <c r="WQJ56" s="20"/>
      <c r="WQK56" s="20"/>
      <c r="WQL56" s="20"/>
      <c r="WQM56" s="20"/>
      <c r="WQN56" s="20"/>
      <c r="WQO56" s="20"/>
      <c r="WQP56" s="20"/>
      <c r="WQQ56" s="20"/>
      <c r="WQR56" s="20"/>
      <c r="WQS56" s="20"/>
      <c r="WQT56" s="20"/>
      <c r="WQU56" s="20"/>
      <c r="WQV56" s="20"/>
      <c r="WQW56" s="20"/>
      <c r="WQX56" s="20"/>
      <c r="WQY56" s="20"/>
      <c r="WQZ56" s="20"/>
      <c r="WRA56" s="20"/>
      <c r="WRB56" s="20"/>
      <c r="WRC56" s="20"/>
      <c r="WRD56" s="20"/>
      <c r="WRE56" s="20"/>
      <c r="WRF56" s="20"/>
      <c r="WRG56" s="20"/>
      <c r="WRH56" s="20"/>
      <c r="WRI56" s="20"/>
      <c r="WRJ56" s="20"/>
      <c r="WRK56" s="20"/>
      <c r="WRL56" s="20"/>
      <c r="WRM56" s="20"/>
      <c r="WRN56" s="20"/>
      <c r="WRO56" s="20"/>
      <c r="WRP56" s="20"/>
      <c r="WRQ56" s="20"/>
      <c r="WRR56" s="20"/>
      <c r="WRS56" s="20"/>
      <c r="WRT56" s="20"/>
      <c r="WRU56" s="20"/>
      <c r="WRV56" s="20"/>
      <c r="WRW56" s="20"/>
      <c r="WRX56" s="20"/>
      <c r="WRY56" s="20"/>
      <c r="WRZ56" s="20"/>
      <c r="WSA56" s="20"/>
      <c r="WSB56" s="20"/>
      <c r="WSC56" s="20"/>
      <c r="WSD56" s="20"/>
      <c r="WSE56" s="20"/>
      <c r="WSF56" s="20"/>
      <c r="WSG56" s="20"/>
      <c r="WSH56" s="20"/>
      <c r="WSI56" s="20"/>
      <c r="WSJ56" s="20"/>
      <c r="WSK56" s="20"/>
      <c r="WSL56" s="20"/>
      <c r="WSM56" s="20"/>
      <c r="WSN56" s="20"/>
      <c r="WSO56" s="20"/>
      <c r="WSP56" s="20"/>
      <c r="WSQ56" s="20"/>
      <c r="WSR56" s="20"/>
      <c r="WSS56" s="20"/>
      <c r="WST56" s="20"/>
      <c r="WSU56" s="20"/>
      <c r="WSV56" s="20"/>
      <c r="WSW56" s="20"/>
      <c r="WSX56" s="20"/>
      <c r="WSY56" s="20"/>
      <c r="WSZ56" s="20"/>
      <c r="WTA56" s="20"/>
      <c r="WTB56" s="20"/>
      <c r="WTC56" s="20"/>
      <c r="WTD56" s="20"/>
      <c r="WTE56" s="20"/>
      <c r="WTF56" s="20"/>
      <c r="WTG56" s="20"/>
      <c r="WTH56" s="20"/>
      <c r="WTI56" s="20"/>
      <c r="WTJ56" s="20"/>
      <c r="WTK56" s="20"/>
      <c r="WTL56" s="20"/>
      <c r="WTM56" s="20"/>
      <c r="WTN56" s="20"/>
      <c r="WTO56" s="20"/>
      <c r="WTP56" s="20"/>
      <c r="WTQ56" s="20"/>
      <c r="WTR56" s="20"/>
      <c r="WTS56" s="20"/>
      <c r="WTT56" s="20"/>
      <c r="WTU56" s="20"/>
      <c r="WTV56" s="20"/>
      <c r="WTW56" s="20"/>
      <c r="WTX56" s="20"/>
      <c r="WTY56" s="20"/>
      <c r="WTZ56" s="20"/>
      <c r="WUA56" s="20"/>
      <c r="WUB56" s="20"/>
      <c r="WUC56" s="20"/>
      <c r="WUD56" s="20"/>
      <c r="WUE56" s="20"/>
      <c r="WUF56" s="20"/>
      <c r="WUG56" s="20"/>
      <c r="WUH56" s="20"/>
      <c r="WUI56" s="20"/>
      <c r="WUJ56" s="20"/>
      <c r="WUK56" s="20"/>
      <c r="WUL56" s="20"/>
      <c r="WUM56" s="20"/>
      <c r="WUN56" s="20"/>
      <c r="WUO56" s="20"/>
      <c r="WUP56" s="20"/>
      <c r="WUQ56" s="20"/>
      <c r="WUR56" s="20"/>
      <c r="WUS56" s="20"/>
      <c r="WUT56" s="20"/>
      <c r="WUU56" s="20"/>
      <c r="WUV56" s="20"/>
      <c r="WUW56" s="20"/>
      <c r="WUX56" s="20"/>
      <c r="WUY56" s="20"/>
      <c r="WUZ56" s="20"/>
      <c r="WVA56" s="20"/>
      <c r="WVB56" s="20"/>
      <c r="WVC56" s="20"/>
      <c r="WVD56" s="20"/>
      <c r="WVE56" s="20"/>
      <c r="WVF56" s="20"/>
      <c r="WVG56" s="20"/>
      <c r="WVH56" s="20"/>
      <c r="WVI56" s="20"/>
      <c r="WVJ56" s="20"/>
      <c r="WVK56" s="20"/>
      <c r="WVL56" s="20"/>
      <c r="WVM56" s="20"/>
      <c r="WVN56" s="20"/>
      <c r="WVO56" s="20"/>
      <c r="WVP56" s="20"/>
      <c r="WVQ56" s="20"/>
      <c r="WVR56" s="20"/>
      <c r="WVS56" s="20"/>
      <c r="WVT56" s="20"/>
      <c r="WVU56" s="20"/>
      <c r="WVV56" s="20"/>
      <c r="WVW56" s="20"/>
      <c r="WVX56" s="20"/>
      <c r="WVY56" s="20"/>
      <c r="WVZ56" s="20"/>
      <c r="WWA56" s="20"/>
      <c r="WWB56" s="20"/>
      <c r="WWC56" s="20"/>
      <c r="WWD56" s="20"/>
      <c r="WWE56" s="20"/>
      <c r="WWF56" s="20"/>
      <c r="WWG56" s="20"/>
      <c r="WWH56" s="20"/>
      <c r="WWI56" s="20"/>
      <c r="WWJ56" s="20"/>
      <c r="WWK56" s="20"/>
      <c r="WWL56" s="20"/>
      <c r="WWM56" s="20"/>
      <c r="WWN56" s="20"/>
      <c r="WWO56" s="20"/>
      <c r="WWP56" s="20"/>
      <c r="WWQ56" s="20"/>
      <c r="WWR56" s="20"/>
      <c r="WWS56" s="20"/>
      <c r="WWT56" s="20"/>
      <c r="WWU56" s="20"/>
      <c r="WWV56" s="20"/>
      <c r="WWW56" s="20"/>
      <c r="WWX56" s="20"/>
      <c r="WWY56" s="20"/>
      <c r="WWZ56" s="20"/>
      <c r="WXA56" s="20"/>
      <c r="WXB56" s="20"/>
      <c r="WXC56" s="20"/>
      <c r="WXD56" s="20"/>
      <c r="WXE56" s="20"/>
      <c r="WXF56" s="20"/>
      <c r="WXG56" s="20"/>
      <c r="WXH56" s="20"/>
      <c r="WXI56" s="20"/>
      <c r="WXJ56" s="20"/>
      <c r="WXK56" s="20"/>
      <c r="WXL56" s="20"/>
      <c r="WXM56" s="20"/>
      <c r="WXN56" s="20"/>
      <c r="WXO56" s="20"/>
      <c r="WXP56" s="20"/>
      <c r="WXQ56" s="20"/>
      <c r="WXR56" s="20"/>
      <c r="WXS56" s="20"/>
      <c r="WXT56" s="20"/>
      <c r="WXU56" s="20"/>
      <c r="WXV56" s="20"/>
      <c r="WXW56" s="20"/>
      <c r="WXX56" s="20"/>
      <c r="WXY56" s="20"/>
      <c r="WXZ56" s="20"/>
      <c r="WYA56" s="20"/>
      <c r="WYB56" s="20"/>
      <c r="WYC56" s="20"/>
      <c r="WYD56" s="20"/>
      <c r="WYE56" s="20"/>
      <c r="WYF56" s="20"/>
      <c r="WYG56" s="20"/>
      <c r="WYH56" s="20"/>
      <c r="WYI56" s="20"/>
      <c r="WYJ56" s="20"/>
      <c r="WYK56" s="20"/>
      <c r="WYL56" s="20"/>
      <c r="WYM56" s="20"/>
      <c r="WYN56" s="20"/>
      <c r="WYO56" s="20"/>
      <c r="WYP56" s="20"/>
      <c r="WYQ56" s="20"/>
      <c r="WYR56" s="20"/>
      <c r="WYS56" s="20"/>
      <c r="WYT56" s="20"/>
      <c r="WYU56" s="20"/>
      <c r="WYV56" s="20"/>
      <c r="WYW56" s="20"/>
      <c r="WYX56" s="20"/>
      <c r="WYY56" s="20"/>
      <c r="WYZ56" s="20"/>
      <c r="WZA56" s="20"/>
      <c r="WZB56" s="20"/>
      <c r="WZC56" s="20"/>
      <c r="WZD56" s="20"/>
      <c r="WZE56" s="20"/>
      <c r="WZF56" s="20"/>
      <c r="WZG56" s="20"/>
      <c r="WZH56" s="20"/>
      <c r="WZI56" s="20"/>
      <c r="WZJ56" s="20"/>
      <c r="WZK56" s="20"/>
      <c r="WZL56" s="20"/>
      <c r="WZM56" s="20"/>
      <c r="WZN56" s="20"/>
      <c r="WZO56" s="20"/>
      <c r="WZP56" s="20"/>
      <c r="WZQ56" s="20"/>
      <c r="WZR56" s="20"/>
      <c r="WZS56" s="20"/>
      <c r="WZT56" s="20"/>
      <c r="WZU56" s="20"/>
      <c r="WZV56" s="20"/>
      <c r="WZW56" s="20"/>
      <c r="WZX56" s="20"/>
      <c r="WZY56" s="20"/>
      <c r="WZZ56" s="20"/>
      <c r="XAA56" s="20"/>
      <c r="XAB56" s="20"/>
      <c r="XAC56" s="20"/>
      <c r="XAD56" s="20"/>
      <c r="XAE56" s="20"/>
      <c r="XAF56" s="20"/>
      <c r="XAG56" s="20"/>
      <c r="XAH56" s="20"/>
      <c r="XAI56" s="20"/>
      <c r="XAJ56" s="20"/>
      <c r="XAK56" s="20"/>
      <c r="XAL56" s="20"/>
      <c r="XAM56" s="20"/>
      <c r="XAN56" s="20"/>
      <c r="XAO56" s="20"/>
      <c r="XAP56" s="20"/>
      <c r="XAQ56" s="20"/>
      <c r="XAR56" s="20"/>
      <c r="XAS56" s="20"/>
      <c r="XAT56" s="20"/>
      <c r="XAU56" s="20"/>
      <c r="XAV56" s="20"/>
      <c r="XAW56" s="20"/>
      <c r="XAX56" s="20"/>
      <c r="XAY56" s="20"/>
      <c r="XAZ56" s="20"/>
      <c r="XBA56" s="20"/>
      <c r="XBB56" s="20"/>
      <c r="XBC56" s="20"/>
      <c r="XBD56" s="20"/>
      <c r="XBE56" s="20"/>
      <c r="XBF56" s="20"/>
      <c r="XBG56" s="20"/>
      <c r="XBH56" s="20"/>
      <c r="XBI56" s="20"/>
      <c r="XBJ56" s="20"/>
      <c r="XBK56" s="20"/>
      <c r="XBL56" s="20"/>
      <c r="XBM56" s="20"/>
      <c r="XBN56" s="20"/>
      <c r="XBO56" s="20"/>
      <c r="XBP56" s="20"/>
      <c r="XBQ56" s="20"/>
      <c r="XBR56" s="20"/>
      <c r="XBS56" s="20"/>
      <c r="XBT56" s="20"/>
      <c r="XBU56" s="20"/>
      <c r="XBV56" s="20"/>
      <c r="XBW56" s="20"/>
      <c r="XBX56" s="20"/>
      <c r="XBY56" s="20"/>
      <c r="XBZ56" s="20"/>
      <c r="XCA56" s="20"/>
      <c r="XCB56" s="20"/>
      <c r="XCC56" s="20"/>
      <c r="XCD56" s="20"/>
      <c r="XCE56" s="20"/>
      <c r="XCF56" s="20"/>
      <c r="XCG56" s="20"/>
      <c r="XCH56" s="20"/>
      <c r="XCI56" s="20"/>
      <c r="XCJ56" s="20"/>
      <c r="XCK56" s="20"/>
      <c r="XCL56" s="20"/>
      <c r="XCM56" s="20"/>
      <c r="XCN56" s="20"/>
      <c r="XCO56" s="20"/>
      <c r="XCP56" s="20"/>
      <c r="XCQ56" s="20"/>
      <c r="XCR56" s="20"/>
      <c r="XCS56" s="20"/>
      <c r="XCT56" s="20"/>
      <c r="XCU56" s="20"/>
      <c r="XCV56" s="20"/>
      <c r="XCW56" s="20"/>
      <c r="XCX56" s="20"/>
      <c r="XCY56" s="20"/>
      <c r="XCZ56" s="20"/>
      <c r="XDA56" s="20"/>
      <c r="XDB56" s="20"/>
      <c r="XDC56" s="20"/>
      <c r="XDD56" s="20"/>
      <c r="XDE56" s="20"/>
      <c r="XDF56" s="20"/>
      <c r="XDG56" s="20"/>
      <c r="XDH56" s="20"/>
      <c r="XDI56" s="20"/>
      <c r="XDJ56" s="20"/>
      <c r="XDK56" s="20"/>
      <c r="XDL56" s="20"/>
      <c r="XDM56" s="20"/>
      <c r="XDN56" s="20"/>
      <c r="XDO56" s="20"/>
      <c r="XDP56" s="20"/>
      <c r="XDQ56" s="20"/>
      <c r="XDR56" s="20"/>
      <c r="XDS56" s="20"/>
      <c r="XDT56" s="20"/>
      <c r="XDU56" s="20"/>
      <c r="XDV56" s="20"/>
      <c r="XDW56" s="20"/>
      <c r="XDX56" s="20"/>
      <c r="XDY56" s="20"/>
      <c r="XDZ56" s="20"/>
      <c r="XEA56" s="20"/>
      <c r="XEB56" s="20"/>
      <c r="XEC56" s="20"/>
      <c r="XED56" s="20"/>
      <c r="XEE56" s="20"/>
      <c r="XEF56" s="20"/>
      <c r="XEG56" s="20"/>
      <c r="XEH56" s="20"/>
      <c r="XEI56" s="20"/>
      <c r="XEJ56" s="20"/>
      <c r="XEK56" s="20"/>
      <c r="XEL56" s="20"/>
      <c r="XEM56" s="20"/>
      <c r="XEN56" s="20"/>
      <c r="XEO56" s="20"/>
      <c r="XEP56" s="20"/>
      <c r="XEQ56" s="20"/>
      <c r="XER56" s="20"/>
      <c r="XES56" s="20"/>
      <c r="XET56" s="20"/>
      <c r="XEU56" s="20"/>
      <c r="XEV56" s="20"/>
      <c r="XEW56" s="20"/>
      <c r="XEX56" s="20"/>
      <c r="XEY56" s="20"/>
      <c r="XEZ56" s="20"/>
      <c r="XFA56" s="20"/>
      <c r="XFB56" s="20"/>
    </row>
    <row r="57" spans="1:16382" s="283" customFormat="1" ht="15.9" customHeight="1">
      <c r="A57" s="20"/>
      <c r="B57" s="21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  <c r="APD57" s="20"/>
      <c r="APE57" s="20"/>
      <c r="APF57" s="20"/>
      <c r="APG57" s="20"/>
      <c r="APH57" s="20"/>
      <c r="API57" s="20"/>
      <c r="APJ57" s="20"/>
      <c r="APK57" s="20"/>
      <c r="APL57" s="20"/>
      <c r="APM57" s="20"/>
      <c r="APN57" s="20"/>
      <c r="APO57" s="20"/>
      <c r="APP57" s="20"/>
      <c r="APQ57" s="20"/>
      <c r="APR57" s="20"/>
      <c r="APS57" s="20"/>
      <c r="APT57" s="20"/>
      <c r="APU57" s="20"/>
      <c r="APV57" s="20"/>
      <c r="APW57" s="20"/>
      <c r="APX57" s="20"/>
      <c r="APY57" s="20"/>
      <c r="APZ57" s="20"/>
      <c r="AQA57" s="20"/>
      <c r="AQB57" s="20"/>
      <c r="AQC57" s="20"/>
      <c r="AQD57" s="20"/>
      <c r="AQE57" s="20"/>
      <c r="AQF57" s="20"/>
      <c r="AQG57" s="20"/>
      <c r="AQH57" s="20"/>
      <c r="AQI57" s="20"/>
      <c r="AQJ57" s="20"/>
      <c r="AQK57" s="20"/>
      <c r="AQL57" s="20"/>
      <c r="AQM57" s="20"/>
      <c r="AQN57" s="20"/>
      <c r="AQO57" s="20"/>
      <c r="AQP57" s="20"/>
      <c r="AQQ57" s="20"/>
      <c r="AQR57" s="20"/>
      <c r="AQS57" s="20"/>
      <c r="AQT57" s="20"/>
      <c r="AQU57" s="20"/>
      <c r="AQV57" s="20"/>
      <c r="AQW57" s="20"/>
      <c r="AQX57" s="20"/>
      <c r="AQY57" s="20"/>
      <c r="AQZ57" s="20"/>
      <c r="ARA57" s="20"/>
      <c r="ARB57" s="20"/>
      <c r="ARC57" s="20"/>
      <c r="ARD57" s="20"/>
      <c r="ARE57" s="20"/>
      <c r="ARF57" s="20"/>
      <c r="ARG57" s="20"/>
      <c r="ARH57" s="20"/>
      <c r="ARI57" s="20"/>
      <c r="ARJ57" s="20"/>
      <c r="ARK57" s="20"/>
      <c r="ARL57" s="20"/>
      <c r="ARM57" s="20"/>
      <c r="ARN57" s="20"/>
      <c r="ARO57" s="20"/>
      <c r="ARP57" s="20"/>
      <c r="ARQ57" s="20"/>
      <c r="ARR57" s="20"/>
      <c r="ARS57" s="20"/>
      <c r="ART57" s="20"/>
      <c r="ARU57" s="20"/>
      <c r="ARV57" s="20"/>
      <c r="ARW57" s="20"/>
      <c r="ARX57" s="20"/>
      <c r="ARY57" s="20"/>
      <c r="ARZ57" s="20"/>
      <c r="ASA57" s="20"/>
      <c r="ASB57" s="20"/>
      <c r="ASC57" s="20"/>
      <c r="ASD57" s="20"/>
      <c r="ASE57" s="20"/>
      <c r="ASF57" s="20"/>
      <c r="ASG57" s="20"/>
      <c r="ASH57" s="20"/>
      <c r="ASI57" s="20"/>
      <c r="ASJ57" s="20"/>
      <c r="ASK57" s="20"/>
      <c r="ASL57" s="20"/>
      <c r="ASM57" s="20"/>
      <c r="ASN57" s="20"/>
      <c r="ASO57" s="20"/>
      <c r="ASP57" s="20"/>
      <c r="ASQ57" s="20"/>
      <c r="ASR57" s="20"/>
      <c r="ASS57" s="20"/>
      <c r="AST57" s="20"/>
      <c r="ASU57" s="20"/>
      <c r="ASV57" s="20"/>
      <c r="ASW57" s="20"/>
      <c r="ASX57" s="20"/>
      <c r="ASY57" s="20"/>
      <c r="ASZ57" s="20"/>
      <c r="ATA57" s="20"/>
      <c r="ATB57" s="20"/>
      <c r="ATC57" s="20"/>
      <c r="ATD57" s="20"/>
      <c r="ATE57" s="20"/>
      <c r="ATF57" s="20"/>
      <c r="ATG57" s="20"/>
      <c r="ATH57" s="20"/>
      <c r="ATI57" s="20"/>
      <c r="ATJ57" s="20"/>
      <c r="ATK57" s="20"/>
      <c r="ATL57" s="20"/>
      <c r="ATM57" s="20"/>
      <c r="ATN57" s="20"/>
      <c r="ATO57" s="20"/>
      <c r="ATP57" s="20"/>
      <c r="ATQ57" s="20"/>
      <c r="ATR57" s="20"/>
      <c r="ATS57" s="20"/>
      <c r="ATT57" s="20"/>
      <c r="ATU57" s="20"/>
      <c r="ATV57" s="20"/>
      <c r="ATW57" s="20"/>
      <c r="ATX57" s="20"/>
      <c r="ATY57" s="20"/>
      <c r="ATZ57" s="20"/>
      <c r="AUA57" s="20"/>
      <c r="AUB57" s="20"/>
      <c r="AUC57" s="20"/>
      <c r="AUD57" s="20"/>
      <c r="AUE57" s="20"/>
      <c r="AUF57" s="20"/>
      <c r="AUG57" s="20"/>
      <c r="AUH57" s="20"/>
      <c r="AUI57" s="20"/>
      <c r="AUJ57" s="20"/>
      <c r="AUK57" s="20"/>
      <c r="AUL57" s="20"/>
      <c r="AUM57" s="20"/>
      <c r="AUN57" s="20"/>
      <c r="AUO57" s="20"/>
      <c r="AUP57" s="20"/>
      <c r="AUQ57" s="20"/>
      <c r="AUR57" s="20"/>
      <c r="AUS57" s="20"/>
      <c r="AUT57" s="20"/>
      <c r="AUU57" s="20"/>
      <c r="AUV57" s="20"/>
      <c r="AUW57" s="20"/>
      <c r="AUX57" s="20"/>
      <c r="AUY57" s="20"/>
      <c r="AUZ57" s="20"/>
      <c r="AVA57" s="20"/>
      <c r="AVB57" s="20"/>
      <c r="AVC57" s="20"/>
      <c r="AVD57" s="20"/>
      <c r="AVE57" s="20"/>
      <c r="AVF57" s="20"/>
      <c r="AVG57" s="20"/>
      <c r="AVH57" s="20"/>
      <c r="AVI57" s="20"/>
      <c r="AVJ57" s="20"/>
      <c r="AVK57" s="20"/>
      <c r="AVL57" s="20"/>
      <c r="AVM57" s="20"/>
      <c r="AVN57" s="20"/>
      <c r="AVO57" s="20"/>
      <c r="AVP57" s="20"/>
      <c r="AVQ57" s="20"/>
      <c r="AVR57" s="20"/>
      <c r="AVS57" s="20"/>
      <c r="AVT57" s="20"/>
      <c r="AVU57" s="20"/>
      <c r="AVV57" s="20"/>
      <c r="AVW57" s="20"/>
      <c r="AVX57" s="20"/>
      <c r="AVY57" s="20"/>
      <c r="AVZ57" s="20"/>
      <c r="AWA57" s="20"/>
      <c r="AWB57" s="20"/>
      <c r="AWC57" s="20"/>
      <c r="AWD57" s="20"/>
      <c r="AWE57" s="20"/>
      <c r="AWF57" s="20"/>
      <c r="AWG57" s="20"/>
      <c r="AWH57" s="20"/>
      <c r="AWI57" s="20"/>
      <c r="AWJ57" s="20"/>
      <c r="AWK57" s="20"/>
      <c r="AWL57" s="20"/>
      <c r="AWM57" s="20"/>
      <c r="AWN57" s="20"/>
      <c r="AWO57" s="20"/>
      <c r="AWP57" s="20"/>
      <c r="AWQ57" s="20"/>
      <c r="AWR57" s="20"/>
      <c r="AWS57" s="20"/>
      <c r="AWT57" s="20"/>
      <c r="AWU57" s="20"/>
      <c r="AWV57" s="20"/>
      <c r="AWW57" s="20"/>
      <c r="AWX57" s="20"/>
      <c r="AWY57" s="20"/>
      <c r="AWZ57" s="20"/>
      <c r="AXA57" s="20"/>
      <c r="AXB57" s="20"/>
      <c r="AXC57" s="20"/>
      <c r="AXD57" s="20"/>
      <c r="AXE57" s="20"/>
      <c r="AXF57" s="20"/>
      <c r="AXG57" s="20"/>
      <c r="AXH57" s="20"/>
      <c r="AXI57" s="20"/>
      <c r="AXJ57" s="20"/>
      <c r="AXK57" s="20"/>
      <c r="AXL57" s="20"/>
      <c r="AXM57" s="20"/>
      <c r="AXN57" s="20"/>
      <c r="AXO57" s="20"/>
      <c r="AXP57" s="20"/>
      <c r="AXQ57" s="20"/>
      <c r="AXR57" s="20"/>
      <c r="AXS57" s="20"/>
      <c r="AXT57" s="20"/>
      <c r="AXU57" s="20"/>
      <c r="AXV57" s="20"/>
      <c r="AXW57" s="20"/>
      <c r="AXX57" s="20"/>
      <c r="AXY57" s="20"/>
      <c r="AXZ57" s="20"/>
      <c r="AYA57" s="20"/>
      <c r="AYB57" s="20"/>
      <c r="AYC57" s="20"/>
      <c r="AYD57" s="20"/>
      <c r="AYE57" s="20"/>
      <c r="AYF57" s="20"/>
      <c r="AYG57" s="20"/>
      <c r="AYH57" s="20"/>
      <c r="AYI57" s="20"/>
      <c r="AYJ57" s="20"/>
      <c r="AYK57" s="20"/>
      <c r="AYL57" s="20"/>
      <c r="AYM57" s="20"/>
      <c r="AYN57" s="20"/>
      <c r="AYO57" s="20"/>
      <c r="AYP57" s="20"/>
      <c r="AYQ57" s="20"/>
      <c r="AYR57" s="20"/>
      <c r="AYS57" s="20"/>
      <c r="AYT57" s="20"/>
      <c r="AYU57" s="20"/>
      <c r="AYV57" s="20"/>
      <c r="AYW57" s="20"/>
      <c r="AYX57" s="20"/>
      <c r="AYY57" s="20"/>
      <c r="AYZ57" s="20"/>
      <c r="AZA57" s="20"/>
      <c r="AZB57" s="20"/>
      <c r="AZC57" s="20"/>
      <c r="AZD57" s="20"/>
      <c r="AZE57" s="20"/>
      <c r="AZF57" s="20"/>
      <c r="AZG57" s="20"/>
      <c r="AZH57" s="20"/>
      <c r="AZI57" s="20"/>
      <c r="AZJ57" s="20"/>
      <c r="AZK57" s="20"/>
      <c r="AZL57" s="20"/>
      <c r="AZM57" s="20"/>
      <c r="AZN57" s="20"/>
      <c r="AZO57" s="20"/>
      <c r="AZP57" s="20"/>
      <c r="AZQ57" s="20"/>
      <c r="AZR57" s="20"/>
      <c r="AZS57" s="20"/>
      <c r="AZT57" s="20"/>
      <c r="AZU57" s="20"/>
      <c r="AZV57" s="20"/>
      <c r="AZW57" s="20"/>
      <c r="AZX57" s="20"/>
      <c r="AZY57" s="20"/>
      <c r="AZZ57" s="20"/>
      <c r="BAA57" s="20"/>
      <c r="BAB57" s="20"/>
      <c r="BAC57" s="20"/>
      <c r="BAD57" s="20"/>
      <c r="BAE57" s="20"/>
      <c r="BAF57" s="20"/>
      <c r="BAG57" s="20"/>
      <c r="BAH57" s="20"/>
      <c r="BAI57" s="20"/>
      <c r="BAJ57" s="20"/>
      <c r="BAK57" s="20"/>
      <c r="BAL57" s="20"/>
      <c r="BAM57" s="20"/>
      <c r="BAN57" s="20"/>
      <c r="BAO57" s="20"/>
      <c r="BAP57" s="20"/>
      <c r="BAQ57" s="20"/>
      <c r="BAR57" s="20"/>
      <c r="BAS57" s="20"/>
      <c r="BAT57" s="20"/>
      <c r="BAU57" s="20"/>
      <c r="BAV57" s="20"/>
      <c r="BAW57" s="20"/>
      <c r="BAX57" s="20"/>
      <c r="BAY57" s="20"/>
      <c r="BAZ57" s="20"/>
      <c r="BBA57" s="20"/>
      <c r="BBB57" s="20"/>
      <c r="BBC57" s="20"/>
      <c r="BBD57" s="20"/>
      <c r="BBE57" s="20"/>
      <c r="BBF57" s="20"/>
      <c r="BBG57" s="20"/>
      <c r="BBH57" s="20"/>
      <c r="BBI57" s="20"/>
      <c r="BBJ57" s="20"/>
      <c r="BBK57" s="20"/>
      <c r="BBL57" s="20"/>
      <c r="BBM57" s="20"/>
      <c r="BBN57" s="20"/>
      <c r="BBO57" s="20"/>
      <c r="BBP57" s="20"/>
      <c r="BBQ57" s="20"/>
      <c r="BBR57" s="20"/>
      <c r="BBS57" s="20"/>
      <c r="BBT57" s="20"/>
      <c r="BBU57" s="20"/>
      <c r="BBV57" s="20"/>
      <c r="BBW57" s="20"/>
      <c r="BBX57" s="20"/>
      <c r="BBY57" s="20"/>
      <c r="BBZ57" s="20"/>
      <c r="BCA57" s="20"/>
      <c r="BCB57" s="20"/>
      <c r="BCC57" s="20"/>
      <c r="BCD57" s="20"/>
      <c r="BCE57" s="20"/>
      <c r="BCF57" s="20"/>
      <c r="BCG57" s="20"/>
      <c r="BCH57" s="20"/>
      <c r="BCI57" s="20"/>
      <c r="BCJ57" s="20"/>
      <c r="BCK57" s="20"/>
      <c r="BCL57" s="20"/>
      <c r="BCM57" s="20"/>
      <c r="BCN57" s="20"/>
      <c r="BCO57" s="20"/>
      <c r="BCP57" s="20"/>
      <c r="BCQ57" s="20"/>
      <c r="BCR57" s="20"/>
      <c r="BCS57" s="20"/>
      <c r="BCT57" s="20"/>
      <c r="BCU57" s="20"/>
      <c r="BCV57" s="20"/>
      <c r="BCW57" s="20"/>
      <c r="BCX57" s="20"/>
      <c r="BCY57" s="20"/>
      <c r="BCZ57" s="20"/>
      <c r="BDA57" s="20"/>
      <c r="BDB57" s="20"/>
      <c r="BDC57" s="20"/>
      <c r="BDD57" s="20"/>
      <c r="BDE57" s="20"/>
      <c r="BDF57" s="20"/>
      <c r="BDG57" s="20"/>
      <c r="BDH57" s="20"/>
      <c r="BDI57" s="20"/>
      <c r="BDJ57" s="20"/>
      <c r="BDK57" s="20"/>
      <c r="BDL57" s="20"/>
      <c r="BDM57" s="20"/>
      <c r="BDN57" s="20"/>
      <c r="BDO57" s="20"/>
      <c r="BDP57" s="20"/>
      <c r="BDQ57" s="20"/>
      <c r="BDR57" s="20"/>
      <c r="BDS57" s="20"/>
      <c r="BDT57" s="20"/>
      <c r="BDU57" s="20"/>
      <c r="BDV57" s="20"/>
      <c r="BDW57" s="20"/>
      <c r="BDX57" s="20"/>
      <c r="BDY57" s="20"/>
      <c r="BDZ57" s="20"/>
      <c r="BEA57" s="20"/>
      <c r="BEB57" s="20"/>
      <c r="BEC57" s="20"/>
      <c r="BED57" s="20"/>
      <c r="BEE57" s="20"/>
      <c r="BEF57" s="20"/>
      <c r="BEG57" s="20"/>
      <c r="BEH57" s="20"/>
      <c r="BEI57" s="20"/>
      <c r="BEJ57" s="20"/>
      <c r="BEK57" s="20"/>
      <c r="BEL57" s="20"/>
      <c r="BEM57" s="20"/>
      <c r="BEN57" s="20"/>
      <c r="BEO57" s="20"/>
      <c r="BEP57" s="20"/>
      <c r="BEQ57" s="20"/>
      <c r="BER57" s="20"/>
      <c r="BES57" s="20"/>
      <c r="BET57" s="20"/>
      <c r="BEU57" s="20"/>
      <c r="BEV57" s="20"/>
      <c r="BEW57" s="20"/>
      <c r="BEX57" s="20"/>
      <c r="BEY57" s="20"/>
      <c r="BEZ57" s="20"/>
      <c r="BFA57" s="20"/>
      <c r="BFB57" s="20"/>
      <c r="BFC57" s="20"/>
      <c r="BFD57" s="20"/>
      <c r="BFE57" s="20"/>
      <c r="BFF57" s="20"/>
      <c r="BFG57" s="20"/>
      <c r="BFH57" s="20"/>
      <c r="BFI57" s="20"/>
      <c r="BFJ57" s="20"/>
      <c r="BFK57" s="20"/>
      <c r="BFL57" s="20"/>
      <c r="BFM57" s="20"/>
      <c r="BFN57" s="20"/>
      <c r="BFO57" s="20"/>
      <c r="BFP57" s="20"/>
      <c r="BFQ57" s="20"/>
      <c r="BFR57" s="20"/>
      <c r="BFS57" s="20"/>
      <c r="BFT57" s="20"/>
      <c r="BFU57" s="20"/>
      <c r="BFV57" s="20"/>
      <c r="BFW57" s="20"/>
      <c r="BFX57" s="20"/>
      <c r="BFY57" s="20"/>
      <c r="BFZ57" s="20"/>
      <c r="BGA57" s="20"/>
      <c r="BGB57" s="20"/>
      <c r="BGC57" s="20"/>
      <c r="BGD57" s="20"/>
      <c r="BGE57" s="20"/>
      <c r="BGF57" s="20"/>
      <c r="BGG57" s="20"/>
      <c r="BGH57" s="20"/>
      <c r="BGI57" s="20"/>
      <c r="BGJ57" s="20"/>
      <c r="BGK57" s="20"/>
      <c r="BGL57" s="20"/>
      <c r="BGM57" s="20"/>
      <c r="BGN57" s="20"/>
      <c r="BGO57" s="20"/>
      <c r="BGP57" s="20"/>
      <c r="BGQ57" s="20"/>
      <c r="BGR57" s="20"/>
      <c r="BGS57" s="20"/>
      <c r="BGT57" s="20"/>
      <c r="BGU57" s="20"/>
      <c r="BGV57" s="20"/>
      <c r="BGW57" s="20"/>
      <c r="BGX57" s="20"/>
      <c r="BGY57" s="20"/>
      <c r="BGZ57" s="20"/>
      <c r="BHA57" s="20"/>
      <c r="BHB57" s="20"/>
      <c r="BHC57" s="20"/>
      <c r="BHD57" s="20"/>
      <c r="BHE57" s="20"/>
      <c r="BHF57" s="20"/>
      <c r="BHG57" s="20"/>
      <c r="BHH57" s="20"/>
      <c r="BHI57" s="20"/>
      <c r="BHJ57" s="20"/>
      <c r="BHK57" s="20"/>
      <c r="BHL57" s="20"/>
      <c r="BHM57" s="20"/>
      <c r="BHN57" s="20"/>
      <c r="BHO57" s="20"/>
      <c r="BHP57" s="20"/>
      <c r="BHQ57" s="20"/>
      <c r="BHR57" s="20"/>
      <c r="BHS57" s="20"/>
      <c r="BHT57" s="20"/>
      <c r="BHU57" s="20"/>
      <c r="BHV57" s="20"/>
      <c r="BHW57" s="20"/>
      <c r="BHX57" s="20"/>
      <c r="BHY57" s="20"/>
      <c r="BHZ57" s="20"/>
      <c r="BIA57" s="20"/>
      <c r="BIB57" s="20"/>
      <c r="BIC57" s="20"/>
      <c r="BID57" s="20"/>
      <c r="BIE57" s="20"/>
      <c r="BIF57" s="20"/>
      <c r="BIG57" s="20"/>
      <c r="BIH57" s="20"/>
      <c r="BII57" s="20"/>
      <c r="BIJ57" s="20"/>
      <c r="BIK57" s="20"/>
      <c r="BIL57" s="20"/>
      <c r="BIM57" s="20"/>
      <c r="BIN57" s="20"/>
      <c r="BIO57" s="20"/>
      <c r="BIP57" s="20"/>
      <c r="BIQ57" s="20"/>
      <c r="BIR57" s="20"/>
      <c r="BIS57" s="20"/>
      <c r="BIT57" s="20"/>
      <c r="BIU57" s="20"/>
      <c r="BIV57" s="20"/>
      <c r="BIW57" s="20"/>
      <c r="BIX57" s="20"/>
      <c r="BIY57" s="20"/>
      <c r="BIZ57" s="20"/>
      <c r="BJA57" s="20"/>
      <c r="BJB57" s="20"/>
      <c r="BJC57" s="20"/>
      <c r="BJD57" s="20"/>
      <c r="BJE57" s="20"/>
      <c r="BJF57" s="20"/>
      <c r="BJG57" s="20"/>
      <c r="BJH57" s="20"/>
      <c r="BJI57" s="20"/>
      <c r="BJJ57" s="20"/>
      <c r="BJK57" s="20"/>
      <c r="BJL57" s="20"/>
      <c r="BJM57" s="20"/>
      <c r="BJN57" s="20"/>
      <c r="BJO57" s="20"/>
      <c r="BJP57" s="20"/>
      <c r="BJQ57" s="20"/>
      <c r="BJR57" s="20"/>
      <c r="BJS57" s="20"/>
      <c r="BJT57" s="20"/>
      <c r="BJU57" s="20"/>
      <c r="BJV57" s="20"/>
      <c r="BJW57" s="20"/>
      <c r="BJX57" s="20"/>
      <c r="BJY57" s="20"/>
      <c r="BJZ57" s="20"/>
      <c r="BKA57" s="20"/>
      <c r="BKB57" s="20"/>
      <c r="BKC57" s="20"/>
      <c r="BKD57" s="20"/>
      <c r="BKE57" s="20"/>
      <c r="BKF57" s="20"/>
      <c r="BKG57" s="20"/>
      <c r="BKH57" s="20"/>
      <c r="BKI57" s="20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  <c r="BLX57" s="20"/>
      <c r="BLY57" s="20"/>
      <c r="BLZ57" s="20"/>
      <c r="BMA57" s="20"/>
      <c r="BMB57" s="20"/>
      <c r="BMC57" s="20"/>
      <c r="BMD57" s="20"/>
      <c r="BME57" s="20"/>
      <c r="BMF57" s="20"/>
      <c r="BMG57" s="20"/>
      <c r="BMH57" s="20"/>
      <c r="BMI57" s="20"/>
      <c r="BMJ57" s="20"/>
      <c r="BMK57" s="20"/>
      <c r="BML57" s="20"/>
      <c r="BMM57" s="20"/>
      <c r="BMN57" s="20"/>
      <c r="BMO57" s="20"/>
      <c r="BMP57" s="20"/>
      <c r="BMQ57" s="20"/>
      <c r="BMR57" s="20"/>
      <c r="BMS57" s="20"/>
      <c r="BMT57" s="20"/>
      <c r="BMU57" s="20"/>
      <c r="BMV57" s="20"/>
      <c r="BMW57" s="20"/>
      <c r="BMX57" s="20"/>
      <c r="BMY57" s="20"/>
      <c r="BMZ57" s="20"/>
      <c r="BNA57" s="20"/>
      <c r="BNB57" s="20"/>
      <c r="BNC57" s="20"/>
      <c r="BND57" s="20"/>
      <c r="BNE57" s="20"/>
      <c r="BNF57" s="20"/>
      <c r="BNG57" s="20"/>
      <c r="BNH57" s="20"/>
      <c r="BNI57" s="20"/>
      <c r="BNJ57" s="20"/>
      <c r="BNK57" s="20"/>
      <c r="BNL57" s="20"/>
      <c r="BNM57" s="20"/>
      <c r="BNN57" s="20"/>
      <c r="BNO57" s="20"/>
      <c r="BNP57" s="20"/>
      <c r="BNQ57" s="20"/>
      <c r="BNR57" s="20"/>
      <c r="BNS57" s="20"/>
      <c r="BNT57" s="20"/>
      <c r="BNU57" s="20"/>
      <c r="BNV57" s="20"/>
      <c r="BNW57" s="20"/>
      <c r="BNX57" s="20"/>
      <c r="BNY57" s="20"/>
      <c r="BNZ57" s="20"/>
      <c r="BOA57" s="20"/>
      <c r="BOB57" s="20"/>
      <c r="BOC57" s="20"/>
      <c r="BOD57" s="20"/>
      <c r="BOE57" s="20"/>
      <c r="BOF57" s="20"/>
      <c r="BOG57" s="20"/>
      <c r="BOH57" s="20"/>
      <c r="BOI57" s="20"/>
      <c r="BOJ57" s="20"/>
      <c r="BOK57" s="20"/>
      <c r="BOL57" s="20"/>
      <c r="BOM57" s="20"/>
      <c r="BON57" s="20"/>
      <c r="BOO57" s="20"/>
      <c r="BOP57" s="20"/>
      <c r="BOQ57" s="20"/>
      <c r="BOR57" s="20"/>
      <c r="BOS57" s="20"/>
      <c r="BOT57" s="20"/>
      <c r="BOU57" s="20"/>
      <c r="BOV57" s="20"/>
      <c r="BOW57" s="20"/>
      <c r="BOX57" s="20"/>
      <c r="BOY57" s="20"/>
      <c r="BOZ57" s="20"/>
      <c r="BPA57" s="20"/>
      <c r="BPB57" s="20"/>
      <c r="BPC57" s="20"/>
      <c r="BPD57" s="20"/>
      <c r="BPE57" s="20"/>
      <c r="BPF57" s="20"/>
      <c r="BPG57" s="20"/>
      <c r="BPH57" s="20"/>
      <c r="BPI57" s="20"/>
      <c r="BPJ57" s="20"/>
      <c r="BPK57" s="20"/>
      <c r="BPL57" s="20"/>
      <c r="BPM57" s="20"/>
      <c r="BPN57" s="20"/>
      <c r="BPO57" s="20"/>
      <c r="BPP57" s="20"/>
      <c r="BPQ57" s="20"/>
      <c r="BPR57" s="20"/>
      <c r="BPS57" s="20"/>
      <c r="BPT57" s="20"/>
      <c r="BPU57" s="20"/>
      <c r="BPV57" s="20"/>
      <c r="BPW57" s="20"/>
      <c r="BPX57" s="20"/>
      <c r="BPY57" s="20"/>
      <c r="BPZ57" s="20"/>
      <c r="BQA57" s="20"/>
      <c r="BQB57" s="20"/>
      <c r="BQC57" s="20"/>
      <c r="BQD57" s="20"/>
      <c r="BQE57" s="20"/>
      <c r="BQF57" s="20"/>
      <c r="BQG57" s="20"/>
      <c r="BQH57" s="20"/>
      <c r="BQI57" s="20"/>
      <c r="BQJ57" s="20"/>
      <c r="BQK57" s="20"/>
      <c r="BQL57" s="20"/>
      <c r="BQM57" s="20"/>
      <c r="BQN57" s="20"/>
      <c r="BQO57" s="20"/>
      <c r="BQP57" s="20"/>
      <c r="BQQ57" s="20"/>
      <c r="BQR57" s="20"/>
      <c r="BQS57" s="20"/>
      <c r="BQT57" s="20"/>
      <c r="BQU57" s="20"/>
      <c r="BQV57" s="20"/>
      <c r="BQW57" s="20"/>
      <c r="BQX57" s="20"/>
      <c r="BQY57" s="20"/>
      <c r="BQZ57" s="20"/>
      <c r="BRA57" s="20"/>
      <c r="BRB57" s="20"/>
      <c r="BRC57" s="20"/>
      <c r="BRD57" s="20"/>
      <c r="BRE57" s="20"/>
      <c r="BRF57" s="20"/>
      <c r="BRG57" s="20"/>
      <c r="BRH57" s="20"/>
      <c r="BRI57" s="20"/>
      <c r="BRJ57" s="20"/>
      <c r="BRK57" s="20"/>
      <c r="BRL57" s="20"/>
      <c r="BRM57" s="20"/>
      <c r="BRN57" s="20"/>
      <c r="BRO57" s="20"/>
      <c r="BRP57" s="20"/>
      <c r="BRQ57" s="20"/>
      <c r="BRR57" s="20"/>
      <c r="BRS57" s="20"/>
      <c r="BRT57" s="20"/>
      <c r="BRU57" s="20"/>
      <c r="BRV57" s="20"/>
      <c r="BRW57" s="20"/>
      <c r="BRX57" s="20"/>
      <c r="BRY57" s="20"/>
      <c r="BRZ57" s="20"/>
      <c r="BSA57" s="20"/>
      <c r="BSB57" s="20"/>
      <c r="BSC57" s="20"/>
      <c r="BSD57" s="20"/>
      <c r="BSE57" s="20"/>
      <c r="BSF57" s="20"/>
      <c r="BSG57" s="20"/>
      <c r="BSH57" s="20"/>
      <c r="BSI57" s="20"/>
      <c r="BSJ57" s="20"/>
      <c r="BSK57" s="20"/>
      <c r="BSL57" s="20"/>
      <c r="BSM57" s="20"/>
      <c r="BSN57" s="20"/>
      <c r="BSO57" s="20"/>
      <c r="BSP57" s="20"/>
      <c r="BSQ57" s="20"/>
      <c r="BSR57" s="20"/>
      <c r="BSS57" s="20"/>
      <c r="BST57" s="20"/>
      <c r="BSU57" s="20"/>
      <c r="BSV57" s="20"/>
      <c r="BSW57" s="20"/>
      <c r="BSX57" s="20"/>
      <c r="BSY57" s="20"/>
      <c r="BSZ57" s="20"/>
      <c r="BTA57" s="20"/>
      <c r="BTB57" s="20"/>
      <c r="BTC57" s="20"/>
      <c r="BTD57" s="20"/>
      <c r="BTE57" s="20"/>
      <c r="BTF57" s="20"/>
      <c r="BTG57" s="20"/>
      <c r="BTH57" s="20"/>
      <c r="BTI57" s="20"/>
      <c r="BTJ57" s="20"/>
      <c r="BTK57" s="20"/>
      <c r="BTL57" s="20"/>
      <c r="BTM57" s="20"/>
      <c r="BTN57" s="20"/>
      <c r="BTO57" s="20"/>
      <c r="BTP57" s="20"/>
      <c r="BTQ57" s="20"/>
      <c r="BTR57" s="20"/>
      <c r="BTS57" s="20"/>
      <c r="BTT57" s="20"/>
      <c r="BTU57" s="20"/>
      <c r="BTV57" s="20"/>
      <c r="BTW57" s="20"/>
      <c r="BTX57" s="20"/>
      <c r="BTY57" s="20"/>
      <c r="BTZ57" s="20"/>
      <c r="BUA57" s="20"/>
      <c r="BUB57" s="20"/>
      <c r="BUC57" s="20"/>
      <c r="BUD57" s="20"/>
      <c r="BUE57" s="20"/>
      <c r="BUF57" s="20"/>
      <c r="BUG57" s="20"/>
      <c r="BUH57" s="20"/>
      <c r="BUI57" s="20"/>
      <c r="BUJ57" s="20"/>
      <c r="BUK57" s="20"/>
      <c r="BUL57" s="20"/>
      <c r="BUM57" s="20"/>
      <c r="BUN57" s="20"/>
      <c r="BUO57" s="20"/>
      <c r="BUP57" s="20"/>
      <c r="BUQ57" s="20"/>
      <c r="BUR57" s="20"/>
      <c r="BUS57" s="20"/>
      <c r="BUT57" s="20"/>
      <c r="BUU57" s="20"/>
      <c r="BUV57" s="20"/>
      <c r="BUW57" s="20"/>
      <c r="BUX57" s="20"/>
      <c r="BUY57" s="20"/>
      <c r="BUZ57" s="20"/>
      <c r="BVA57" s="20"/>
      <c r="BVB57" s="20"/>
      <c r="BVC57" s="20"/>
      <c r="BVD57" s="20"/>
      <c r="BVE57" s="20"/>
      <c r="BVF57" s="20"/>
      <c r="BVG57" s="20"/>
      <c r="BVH57" s="20"/>
      <c r="BVI57" s="20"/>
      <c r="BVJ57" s="20"/>
      <c r="BVK57" s="20"/>
      <c r="BVL57" s="20"/>
      <c r="BVM57" s="20"/>
      <c r="BVN57" s="20"/>
      <c r="BVO57" s="20"/>
      <c r="BVP57" s="20"/>
      <c r="BVQ57" s="20"/>
      <c r="BVR57" s="20"/>
      <c r="BVS57" s="20"/>
      <c r="BVT57" s="20"/>
      <c r="BVU57" s="20"/>
      <c r="BVV57" s="20"/>
      <c r="BVW57" s="20"/>
      <c r="BVX57" s="20"/>
      <c r="BVY57" s="20"/>
      <c r="BVZ57" s="20"/>
      <c r="BWA57" s="20"/>
      <c r="BWB57" s="20"/>
      <c r="BWC57" s="20"/>
      <c r="BWD57" s="20"/>
      <c r="BWE57" s="20"/>
      <c r="BWF57" s="20"/>
      <c r="BWG57" s="20"/>
      <c r="BWH57" s="20"/>
      <c r="BWI57" s="20"/>
      <c r="BWJ57" s="20"/>
      <c r="BWK57" s="20"/>
      <c r="BWL57" s="20"/>
      <c r="BWM57" s="20"/>
      <c r="BWN57" s="20"/>
      <c r="BWO57" s="20"/>
      <c r="BWP57" s="20"/>
      <c r="BWQ57" s="20"/>
      <c r="BWR57" s="20"/>
      <c r="BWS57" s="20"/>
      <c r="BWT57" s="20"/>
      <c r="BWU57" s="20"/>
      <c r="BWV57" s="20"/>
      <c r="BWW57" s="20"/>
      <c r="BWX57" s="20"/>
      <c r="BWY57" s="20"/>
      <c r="BWZ57" s="20"/>
      <c r="BXA57" s="20"/>
      <c r="BXB57" s="20"/>
      <c r="BXC57" s="20"/>
      <c r="BXD57" s="20"/>
      <c r="BXE57" s="20"/>
      <c r="BXF57" s="20"/>
      <c r="BXG57" s="20"/>
      <c r="BXH57" s="20"/>
      <c r="BXI57" s="20"/>
      <c r="BXJ57" s="20"/>
      <c r="BXK57" s="20"/>
      <c r="BXL57" s="20"/>
      <c r="BXM57" s="20"/>
      <c r="BXN57" s="20"/>
      <c r="BXO57" s="20"/>
      <c r="BXP57" s="20"/>
      <c r="BXQ57" s="20"/>
      <c r="BXR57" s="20"/>
      <c r="BXS57" s="20"/>
      <c r="BXT57" s="20"/>
      <c r="BXU57" s="20"/>
      <c r="BXV57" s="20"/>
      <c r="BXW57" s="20"/>
      <c r="BXX57" s="20"/>
      <c r="BXY57" s="20"/>
      <c r="BXZ57" s="20"/>
      <c r="BYA57" s="20"/>
      <c r="BYB57" s="20"/>
      <c r="BYC57" s="20"/>
      <c r="BYD57" s="20"/>
      <c r="BYE57" s="20"/>
      <c r="BYF57" s="20"/>
      <c r="BYG57" s="20"/>
      <c r="BYH57" s="20"/>
      <c r="BYI57" s="20"/>
      <c r="BYJ57" s="20"/>
      <c r="BYK57" s="20"/>
      <c r="BYL57" s="20"/>
      <c r="BYM57" s="20"/>
      <c r="BYN57" s="20"/>
      <c r="BYO57" s="20"/>
      <c r="BYP57" s="20"/>
      <c r="BYQ57" s="20"/>
      <c r="BYR57" s="20"/>
      <c r="BYS57" s="20"/>
      <c r="BYT57" s="20"/>
      <c r="BYU57" s="20"/>
      <c r="BYV57" s="20"/>
      <c r="BYW57" s="20"/>
      <c r="BYX57" s="20"/>
      <c r="BYY57" s="20"/>
      <c r="BYZ57" s="20"/>
      <c r="BZA57" s="20"/>
      <c r="BZB57" s="20"/>
      <c r="BZC57" s="20"/>
      <c r="BZD57" s="20"/>
      <c r="BZE57" s="20"/>
      <c r="BZF57" s="20"/>
      <c r="BZG57" s="20"/>
      <c r="BZH57" s="20"/>
      <c r="BZI57" s="20"/>
      <c r="BZJ57" s="20"/>
      <c r="BZK57" s="20"/>
      <c r="BZL57" s="20"/>
      <c r="BZM57" s="20"/>
      <c r="BZN57" s="20"/>
      <c r="BZO57" s="20"/>
      <c r="BZP57" s="20"/>
      <c r="BZQ57" s="20"/>
      <c r="BZR57" s="20"/>
      <c r="BZS57" s="20"/>
      <c r="BZT57" s="20"/>
      <c r="BZU57" s="20"/>
      <c r="BZV57" s="20"/>
      <c r="BZW57" s="20"/>
      <c r="BZX57" s="20"/>
      <c r="BZY57" s="20"/>
      <c r="BZZ57" s="20"/>
      <c r="CAA57" s="20"/>
      <c r="CAB57" s="20"/>
      <c r="CAC57" s="20"/>
      <c r="CAD57" s="20"/>
      <c r="CAE57" s="20"/>
      <c r="CAF57" s="20"/>
      <c r="CAG57" s="20"/>
      <c r="CAH57" s="20"/>
      <c r="CAI57" s="20"/>
      <c r="CAJ57" s="20"/>
      <c r="CAK57" s="20"/>
      <c r="CAL57" s="20"/>
      <c r="CAM57" s="20"/>
      <c r="CAN57" s="20"/>
      <c r="CAO57" s="20"/>
      <c r="CAP57" s="20"/>
      <c r="CAQ57" s="20"/>
      <c r="CAR57" s="20"/>
      <c r="CAS57" s="20"/>
      <c r="CAT57" s="20"/>
      <c r="CAU57" s="20"/>
      <c r="CAV57" s="20"/>
      <c r="CAW57" s="20"/>
      <c r="CAX57" s="20"/>
      <c r="CAY57" s="20"/>
      <c r="CAZ57" s="20"/>
      <c r="CBA57" s="20"/>
      <c r="CBB57" s="20"/>
      <c r="CBC57" s="20"/>
      <c r="CBD57" s="20"/>
      <c r="CBE57" s="20"/>
      <c r="CBF57" s="20"/>
      <c r="CBG57" s="20"/>
      <c r="CBH57" s="20"/>
      <c r="CBI57" s="20"/>
      <c r="CBJ57" s="20"/>
      <c r="CBK57" s="20"/>
      <c r="CBL57" s="20"/>
      <c r="CBM57" s="20"/>
      <c r="CBN57" s="20"/>
      <c r="CBO57" s="20"/>
      <c r="CBP57" s="20"/>
      <c r="CBQ57" s="20"/>
      <c r="CBR57" s="20"/>
      <c r="CBS57" s="20"/>
      <c r="CBT57" s="20"/>
      <c r="CBU57" s="20"/>
      <c r="CBV57" s="20"/>
      <c r="CBW57" s="20"/>
      <c r="CBX57" s="20"/>
      <c r="CBY57" s="20"/>
      <c r="CBZ57" s="20"/>
      <c r="CCA57" s="20"/>
      <c r="CCB57" s="20"/>
      <c r="CCC57" s="20"/>
      <c r="CCD57" s="20"/>
      <c r="CCE57" s="20"/>
      <c r="CCF57" s="20"/>
      <c r="CCG57" s="20"/>
      <c r="CCH57" s="20"/>
      <c r="CCI57" s="20"/>
      <c r="CCJ57" s="20"/>
      <c r="CCK57" s="20"/>
      <c r="CCL57" s="20"/>
      <c r="CCM57" s="20"/>
      <c r="CCN57" s="20"/>
      <c r="CCO57" s="20"/>
      <c r="CCP57" s="20"/>
      <c r="CCQ57" s="20"/>
      <c r="CCR57" s="20"/>
      <c r="CCS57" s="20"/>
      <c r="CCT57" s="20"/>
      <c r="CCU57" s="20"/>
      <c r="CCV57" s="20"/>
      <c r="CCW57" s="20"/>
      <c r="CCX57" s="20"/>
      <c r="CCY57" s="20"/>
      <c r="CCZ57" s="20"/>
      <c r="CDA57" s="20"/>
      <c r="CDB57" s="20"/>
      <c r="CDC57" s="20"/>
      <c r="CDD57" s="20"/>
      <c r="CDE57" s="20"/>
      <c r="CDF57" s="20"/>
      <c r="CDG57" s="20"/>
      <c r="CDH57" s="20"/>
      <c r="CDI57" s="20"/>
      <c r="CDJ57" s="20"/>
      <c r="CDK57" s="20"/>
      <c r="CDL57" s="20"/>
      <c r="CDM57" s="20"/>
      <c r="CDN57" s="20"/>
      <c r="CDO57" s="20"/>
      <c r="CDP57" s="20"/>
      <c r="CDQ57" s="20"/>
      <c r="CDR57" s="20"/>
      <c r="CDS57" s="20"/>
      <c r="CDT57" s="20"/>
      <c r="CDU57" s="20"/>
      <c r="CDV57" s="20"/>
      <c r="CDW57" s="20"/>
      <c r="CDX57" s="20"/>
      <c r="CDY57" s="20"/>
      <c r="CDZ57" s="20"/>
      <c r="CEA57" s="20"/>
      <c r="CEB57" s="20"/>
      <c r="CEC57" s="20"/>
      <c r="CED57" s="20"/>
      <c r="CEE57" s="20"/>
      <c r="CEF57" s="20"/>
      <c r="CEG57" s="20"/>
      <c r="CEH57" s="20"/>
      <c r="CEI57" s="20"/>
      <c r="CEJ57" s="20"/>
      <c r="CEK57" s="20"/>
      <c r="CEL57" s="20"/>
      <c r="CEM57" s="20"/>
      <c r="CEN57" s="20"/>
      <c r="CEO57" s="20"/>
      <c r="CEP57" s="20"/>
      <c r="CEQ57" s="20"/>
      <c r="CER57" s="20"/>
      <c r="CES57" s="20"/>
      <c r="CET57" s="20"/>
      <c r="CEU57" s="20"/>
      <c r="CEV57" s="20"/>
      <c r="CEW57" s="20"/>
      <c r="CEX57" s="20"/>
      <c r="CEY57" s="20"/>
      <c r="CEZ57" s="20"/>
      <c r="CFA57" s="20"/>
      <c r="CFB57" s="20"/>
      <c r="CFC57" s="20"/>
      <c r="CFD57" s="20"/>
      <c r="CFE57" s="20"/>
      <c r="CFF57" s="20"/>
      <c r="CFG57" s="20"/>
      <c r="CFH57" s="20"/>
      <c r="CFI57" s="20"/>
      <c r="CFJ57" s="20"/>
      <c r="CFK57" s="20"/>
      <c r="CFL57" s="20"/>
      <c r="CFM57" s="20"/>
      <c r="CFN57" s="20"/>
      <c r="CFO57" s="20"/>
      <c r="CFP57" s="20"/>
      <c r="CFQ57" s="20"/>
      <c r="CFR57" s="20"/>
      <c r="CFS57" s="20"/>
      <c r="CFT57" s="20"/>
      <c r="CFU57" s="20"/>
      <c r="CFV57" s="20"/>
      <c r="CFW57" s="20"/>
      <c r="CFX57" s="20"/>
      <c r="CFY57" s="20"/>
      <c r="CFZ57" s="20"/>
      <c r="CGA57" s="20"/>
      <c r="CGB57" s="20"/>
      <c r="CGC57" s="20"/>
      <c r="CGD57" s="20"/>
      <c r="CGE57" s="20"/>
      <c r="CGF57" s="20"/>
      <c r="CGG57" s="20"/>
      <c r="CGH57" s="20"/>
      <c r="CGI57" s="20"/>
      <c r="CGJ57" s="20"/>
      <c r="CGK57" s="20"/>
      <c r="CGL57" s="20"/>
      <c r="CGM57" s="20"/>
      <c r="CGN57" s="20"/>
      <c r="CGO57" s="20"/>
      <c r="CGP57" s="20"/>
      <c r="CGQ57" s="20"/>
      <c r="CGR57" s="20"/>
      <c r="CGS57" s="20"/>
      <c r="CGT57" s="20"/>
      <c r="CGU57" s="20"/>
      <c r="CGV57" s="20"/>
      <c r="CGW57" s="20"/>
      <c r="CGX57" s="20"/>
      <c r="CGY57" s="20"/>
      <c r="CGZ57" s="20"/>
      <c r="CHA57" s="20"/>
      <c r="CHB57" s="20"/>
      <c r="CHC57" s="20"/>
      <c r="CHD57" s="20"/>
      <c r="CHE57" s="20"/>
      <c r="CHF57" s="20"/>
      <c r="CHG57" s="20"/>
      <c r="CHH57" s="20"/>
      <c r="CHI57" s="20"/>
      <c r="CHJ57" s="20"/>
      <c r="CHK57" s="20"/>
      <c r="CHL57" s="20"/>
      <c r="CHM57" s="20"/>
      <c r="CHN57" s="20"/>
      <c r="CHO57" s="20"/>
      <c r="CHP57" s="20"/>
      <c r="CHQ57" s="20"/>
      <c r="CHR57" s="20"/>
      <c r="CHS57" s="20"/>
      <c r="CHT57" s="20"/>
      <c r="CHU57" s="20"/>
      <c r="CHV57" s="20"/>
      <c r="CHW57" s="20"/>
      <c r="CHX57" s="20"/>
      <c r="CHY57" s="20"/>
      <c r="CHZ57" s="20"/>
      <c r="CIA57" s="20"/>
      <c r="CIB57" s="20"/>
      <c r="CIC57" s="20"/>
      <c r="CID57" s="20"/>
      <c r="CIE57" s="20"/>
      <c r="CIF57" s="20"/>
      <c r="CIG57" s="20"/>
      <c r="CIH57" s="20"/>
      <c r="CII57" s="20"/>
      <c r="CIJ57" s="20"/>
      <c r="CIK57" s="20"/>
      <c r="CIL57" s="20"/>
      <c r="CIM57" s="20"/>
      <c r="CIN57" s="20"/>
      <c r="CIO57" s="20"/>
      <c r="CIP57" s="20"/>
      <c r="CIQ57" s="20"/>
      <c r="CIR57" s="20"/>
      <c r="CIS57" s="20"/>
      <c r="CIT57" s="20"/>
      <c r="CIU57" s="20"/>
      <c r="CIV57" s="20"/>
      <c r="CIW57" s="20"/>
      <c r="CIX57" s="20"/>
      <c r="CIY57" s="20"/>
      <c r="CIZ57" s="20"/>
      <c r="CJA57" s="20"/>
      <c r="CJB57" s="20"/>
      <c r="CJC57" s="20"/>
      <c r="CJD57" s="20"/>
      <c r="CJE57" s="20"/>
      <c r="CJF57" s="20"/>
      <c r="CJG57" s="20"/>
      <c r="CJH57" s="20"/>
      <c r="CJI57" s="20"/>
      <c r="CJJ57" s="20"/>
      <c r="CJK57" s="20"/>
      <c r="CJL57" s="20"/>
      <c r="CJM57" s="20"/>
      <c r="CJN57" s="20"/>
      <c r="CJO57" s="20"/>
      <c r="CJP57" s="20"/>
      <c r="CJQ57" s="20"/>
      <c r="CJR57" s="20"/>
      <c r="CJS57" s="20"/>
      <c r="CJT57" s="20"/>
      <c r="CJU57" s="20"/>
      <c r="CJV57" s="20"/>
      <c r="CJW57" s="20"/>
      <c r="CJX57" s="20"/>
      <c r="CJY57" s="20"/>
      <c r="CJZ57" s="20"/>
      <c r="CKA57" s="20"/>
      <c r="CKB57" s="20"/>
      <c r="CKC57" s="20"/>
      <c r="CKD57" s="20"/>
      <c r="CKE57" s="20"/>
      <c r="CKF57" s="20"/>
      <c r="CKG57" s="20"/>
      <c r="CKH57" s="20"/>
      <c r="CKI57" s="20"/>
      <c r="CKJ57" s="20"/>
      <c r="CKK57" s="20"/>
      <c r="CKL57" s="20"/>
      <c r="CKM57" s="20"/>
      <c r="CKN57" s="20"/>
      <c r="CKO57" s="20"/>
      <c r="CKP57" s="20"/>
      <c r="CKQ57" s="20"/>
      <c r="CKR57" s="20"/>
      <c r="CKS57" s="20"/>
      <c r="CKT57" s="20"/>
      <c r="CKU57" s="20"/>
      <c r="CKV57" s="20"/>
      <c r="CKW57" s="20"/>
      <c r="CKX57" s="20"/>
      <c r="CKY57" s="20"/>
      <c r="CKZ57" s="20"/>
      <c r="CLA57" s="20"/>
      <c r="CLB57" s="20"/>
      <c r="CLC57" s="20"/>
      <c r="CLD57" s="20"/>
      <c r="CLE57" s="20"/>
      <c r="CLF57" s="20"/>
      <c r="CLG57" s="20"/>
      <c r="CLH57" s="20"/>
      <c r="CLI57" s="20"/>
      <c r="CLJ57" s="20"/>
      <c r="CLK57" s="20"/>
      <c r="CLL57" s="20"/>
      <c r="CLM57" s="20"/>
      <c r="CLN57" s="20"/>
      <c r="CLO57" s="20"/>
      <c r="CLP57" s="20"/>
      <c r="CLQ57" s="20"/>
      <c r="CLR57" s="20"/>
      <c r="CLS57" s="20"/>
      <c r="CLT57" s="20"/>
      <c r="CLU57" s="20"/>
      <c r="CLV57" s="20"/>
      <c r="CLW57" s="20"/>
      <c r="CLX57" s="20"/>
      <c r="CLY57" s="20"/>
      <c r="CLZ57" s="20"/>
      <c r="CMA57" s="20"/>
      <c r="CMB57" s="20"/>
      <c r="CMC57" s="20"/>
      <c r="CMD57" s="20"/>
      <c r="CME57" s="20"/>
      <c r="CMF57" s="20"/>
      <c r="CMG57" s="20"/>
      <c r="CMH57" s="20"/>
      <c r="CMI57" s="20"/>
      <c r="CMJ57" s="20"/>
      <c r="CMK57" s="20"/>
      <c r="CML57" s="20"/>
      <c r="CMM57" s="20"/>
      <c r="CMN57" s="20"/>
      <c r="CMO57" s="20"/>
      <c r="CMP57" s="20"/>
      <c r="CMQ57" s="20"/>
      <c r="CMR57" s="20"/>
      <c r="CMS57" s="20"/>
      <c r="CMT57" s="20"/>
      <c r="CMU57" s="20"/>
      <c r="CMV57" s="20"/>
      <c r="CMW57" s="20"/>
      <c r="CMX57" s="20"/>
      <c r="CMY57" s="20"/>
      <c r="CMZ57" s="20"/>
      <c r="CNA57" s="20"/>
      <c r="CNB57" s="20"/>
      <c r="CNC57" s="20"/>
      <c r="CND57" s="20"/>
      <c r="CNE57" s="20"/>
      <c r="CNF57" s="20"/>
      <c r="CNG57" s="20"/>
      <c r="CNH57" s="20"/>
      <c r="CNI57" s="20"/>
      <c r="CNJ57" s="20"/>
      <c r="CNK57" s="20"/>
      <c r="CNL57" s="20"/>
      <c r="CNM57" s="20"/>
      <c r="CNN57" s="20"/>
      <c r="CNO57" s="20"/>
      <c r="CNP57" s="20"/>
      <c r="CNQ57" s="20"/>
      <c r="CNR57" s="20"/>
      <c r="CNS57" s="20"/>
      <c r="CNT57" s="20"/>
      <c r="CNU57" s="20"/>
      <c r="CNV57" s="20"/>
      <c r="CNW57" s="20"/>
      <c r="CNX57" s="20"/>
      <c r="CNY57" s="20"/>
      <c r="CNZ57" s="20"/>
      <c r="COA57" s="20"/>
      <c r="COB57" s="20"/>
      <c r="COC57" s="20"/>
      <c r="COD57" s="20"/>
      <c r="COE57" s="20"/>
      <c r="COF57" s="20"/>
      <c r="COG57" s="20"/>
      <c r="COH57" s="20"/>
      <c r="COI57" s="20"/>
      <c r="COJ57" s="20"/>
      <c r="COK57" s="20"/>
      <c r="COL57" s="20"/>
      <c r="COM57" s="20"/>
      <c r="CON57" s="20"/>
      <c r="COO57" s="20"/>
      <c r="COP57" s="20"/>
      <c r="COQ57" s="20"/>
      <c r="COR57" s="20"/>
      <c r="COS57" s="20"/>
      <c r="COT57" s="20"/>
      <c r="COU57" s="20"/>
      <c r="COV57" s="20"/>
      <c r="COW57" s="20"/>
      <c r="COX57" s="20"/>
      <c r="COY57" s="20"/>
      <c r="COZ57" s="20"/>
      <c r="CPA57" s="20"/>
      <c r="CPB57" s="20"/>
      <c r="CPC57" s="20"/>
      <c r="CPD57" s="20"/>
      <c r="CPE57" s="20"/>
      <c r="CPF57" s="20"/>
      <c r="CPG57" s="20"/>
      <c r="CPH57" s="20"/>
      <c r="CPI57" s="20"/>
      <c r="CPJ57" s="20"/>
      <c r="CPK57" s="20"/>
      <c r="CPL57" s="20"/>
      <c r="CPM57" s="20"/>
      <c r="CPN57" s="20"/>
      <c r="CPO57" s="20"/>
      <c r="CPP57" s="20"/>
      <c r="CPQ57" s="20"/>
      <c r="CPR57" s="20"/>
      <c r="CPS57" s="20"/>
      <c r="CPT57" s="20"/>
      <c r="CPU57" s="20"/>
      <c r="CPV57" s="20"/>
      <c r="CPW57" s="20"/>
      <c r="CPX57" s="20"/>
      <c r="CPY57" s="20"/>
      <c r="CPZ57" s="20"/>
      <c r="CQA57" s="20"/>
      <c r="CQB57" s="20"/>
      <c r="CQC57" s="20"/>
      <c r="CQD57" s="20"/>
      <c r="CQE57" s="20"/>
      <c r="CQF57" s="20"/>
      <c r="CQG57" s="20"/>
      <c r="CQH57" s="20"/>
      <c r="CQI57" s="20"/>
      <c r="CQJ57" s="20"/>
      <c r="CQK57" s="20"/>
      <c r="CQL57" s="20"/>
      <c r="CQM57" s="20"/>
      <c r="CQN57" s="20"/>
      <c r="CQO57" s="20"/>
      <c r="CQP57" s="20"/>
      <c r="CQQ57" s="20"/>
      <c r="CQR57" s="20"/>
      <c r="CQS57" s="20"/>
      <c r="CQT57" s="20"/>
      <c r="CQU57" s="20"/>
      <c r="CQV57" s="20"/>
      <c r="CQW57" s="20"/>
      <c r="CQX57" s="20"/>
      <c r="CQY57" s="20"/>
      <c r="CQZ57" s="20"/>
      <c r="CRA57" s="20"/>
      <c r="CRB57" s="20"/>
      <c r="CRC57" s="20"/>
      <c r="CRD57" s="20"/>
      <c r="CRE57" s="20"/>
      <c r="CRF57" s="20"/>
      <c r="CRG57" s="20"/>
      <c r="CRH57" s="20"/>
      <c r="CRI57" s="20"/>
      <c r="CRJ57" s="20"/>
      <c r="CRK57" s="20"/>
      <c r="CRL57" s="20"/>
      <c r="CRM57" s="20"/>
      <c r="CRN57" s="20"/>
      <c r="CRO57" s="20"/>
      <c r="CRP57" s="20"/>
      <c r="CRQ57" s="20"/>
      <c r="CRR57" s="20"/>
      <c r="CRS57" s="20"/>
      <c r="CRT57" s="20"/>
      <c r="CRU57" s="20"/>
      <c r="CRV57" s="20"/>
      <c r="CRW57" s="20"/>
      <c r="CRX57" s="20"/>
      <c r="CRY57" s="20"/>
      <c r="CRZ57" s="20"/>
      <c r="CSA57" s="20"/>
      <c r="CSB57" s="20"/>
      <c r="CSC57" s="20"/>
      <c r="CSD57" s="20"/>
      <c r="CSE57" s="20"/>
      <c r="CSF57" s="20"/>
      <c r="CSG57" s="20"/>
      <c r="CSH57" s="20"/>
      <c r="CSI57" s="20"/>
      <c r="CSJ57" s="20"/>
      <c r="CSK57" s="20"/>
      <c r="CSL57" s="20"/>
      <c r="CSM57" s="20"/>
      <c r="CSN57" s="20"/>
      <c r="CSO57" s="20"/>
      <c r="CSP57" s="20"/>
      <c r="CSQ57" s="20"/>
      <c r="CSR57" s="20"/>
      <c r="CSS57" s="20"/>
      <c r="CST57" s="20"/>
      <c r="CSU57" s="20"/>
      <c r="CSV57" s="20"/>
      <c r="CSW57" s="20"/>
      <c r="CSX57" s="20"/>
      <c r="CSY57" s="20"/>
      <c r="CSZ57" s="20"/>
      <c r="CTA57" s="20"/>
      <c r="CTB57" s="20"/>
      <c r="CTC57" s="20"/>
      <c r="CTD57" s="20"/>
      <c r="CTE57" s="20"/>
      <c r="CTF57" s="20"/>
      <c r="CTG57" s="20"/>
      <c r="CTH57" s="20"/>
      <c r="CTI57" s="20"/>
      <c r="CTJ57" s="20"/>
      <c r="CTK57" s="20"/>
      <c r="CTL57" s="20"/>
      <c r="CTM57" s="20"/>
      <c r="CTN57" s="20"/>
      <c r="CTO57" s="20"/>
      <c r="CTP57" s="20"/>
      <c r="CTQ57" s="20"/>
      <c r="CTR57" s="20"/>
      <c r="CTS57" s="20"/>
      <c r="CTT57" s="20"/>
      <c r="CTU57" s="20"/>
      <c r="CTV57" s="20"/>
      <c r="CTW57" s="20"/>
      <c r="CTX57" s="20"/>
      <c r="CTY57" s="20"/>
      <c r="CTZ57" s="20"/>
      <c r="CUA57" s="20"/>
      <c r="CUB57" s="20"/>
      <c r="CUC57" s="20"/>
      <c r="CUD57" s="20"/>
      <c r="CUE57" s="20"/>
      <c r="CUF57" s="20"/>
      <c r="CUG57" s="20"/>
      <c r="CUH57" s="20"/>
      <c r="CUI57" s="20"/>
      <c r="CUJ57" s="20"/>
      <c r="CUK57" s="20"/>
      <c r="CUL57" s="20"/>
      <c r="CUM57" s="20"/>
      <c r="CUN57" s="20"/>
      <c r="CUO57" s="20"/>
      <c r="CUP57" s="20"/>
      <c r="CUQ57" s="20"/>
      <c r="CUR57" s="20"/>
      <c r="CUS57" s="20"/>
      <c r="CUT57" s="20"/>
      <c r="CUU57" s="20"/>
      <c r="CUV57" s="20"/>
      <c r="CUW57" s="20"/>
      <c r="CUX57" s="20"/>
      <c r="CUY57" s="20"/>
      <c r="CUZ57" s="20"/>
      <c r="CVA57" s="20"/>
      <c r="CVB57" s="20"/>
      <c r="CVC57" s="20"/>
      <c r="CVD57" s="20"/>
      <c r="CVE57" s="20"/>
      <c r="CVF57" s="20"/>
      <c r="CVG57" s="20"/>
      <c r="CVH57" s="20"/>
      <c r="CVI57" s="20"/>
      <c r="CVJ57" s="20"/>
      <c r="CVK57" s="20"/>
      <c r="CVL57" s="20"/>
      <c r="CVM57" s="20"/>
      <c r="CVN57" s="20"/>
      <c r="CVO57" s="20"/>
      <c r="CVP57" s="20"/>
      <c r="CVQ57" s="20"/>
      <c r="CVR57" s="20"/>
      <c r="CVS57" s="20"/>
      <c r="CVT57" s="20"/>
      <c r="CVU57" s="20"/>
      <c r="CVV57" s="20"/>
      <c r="CVW57" s="20"/>
      <c r="CVX57" s="20"/>
      <c r="CVY57" s="20"/>
      <c r="CVZ57" s="20"/>
      <c r="CWA57" s="20"/>
      <c r="CWB57" s="20"/>
      <c r="CWC57" s="20"/>
      <c r="CWD57" s="20"/>
      <c r="CWE57" s="20"/>
      <c r="CWF57" s="20"/>
      <c r="CWG57" s="20"/>
      <c r="CWH57" s="20"/>
      <c r="CWI57" s="20"/>
      <c r="CWJ57" s="20"/>
      <c r="CWK57" s="20"/>
      <c r="CWL57" s="20"/>
      <c r="CWM57" s="20"/>
      <c r="CWN57" s="20"/>
      <c r="CWO57" s="20"/>
      <c r="CWP57" s="20"/>
      <c r="CWQ57" s="20"/>
      <c r="CWR57" s="20"/>
      <c r="CWS57" s="20"/>
      <c r="CWT57" s="20"/>
      <c r="CWU57" s="20"/>
      <c r="CWV57" s="20"/>
      <c r="CWW57" s="20"/>
      <c r="CWX57" s="20"/>
      <c r="CWY57" s="20"/>
      <c r="CWZ57" s="20"/>
      <c r="CXA57" s="20"/>
      <c r="CXB57" s="20"/>
      <c r="CXC57" s="20"/>
      <c r="CXD57" s="20"/>
      <c r="CXE57" s="20"/>
      <c r="CXF57" s="20"/>
      <c r="CXG57" s="20"/>
      <c r="CXH57" s="20"/>
      <c r="CXI57" s="20"/>
      <c r="CXJ57" s="20"/>
      <c r="CXK57" s="20"/>
      <c r="CXL57" s="20"/>
      <c r="CXM57" s="20"/>
      <c r="CXN57" s="20"/>
      <c r="CXO57" s="20"/>
      <c r="CXP57" s="20"/>
      <c r="CXQ57" s="20"/>
      <c r="CXR57" s="20"/>
      <c r="CXS57" s="20"/>
      <c r="CXT57" s="20"/>
      <c r="CXU57" s="20"/>
      <c r="CXV57" s="20"/>
      <c r="CXW57" s="20"/>
      <c r="CXX57" s="20"/>
      <c r="CXY57" s="20"/>
      <c r="CXZ57" s="20"/>
      <c r="CYA57" s="20"/>
      <c r="CYB57" s="20"/>
      <c r="CYC57" s="20"/>
      <c r="CYD57" s="20"/>
      <c r="CYE57" s="20"/>
      <c r="CYF57" s="20"/>
      <c r="CYG57" s="20"/>
      <c r="CYH57" s="20"/>
      <c r="CYI57" s="20"/>
      <c r="CYJ57" s="20"/>
      <c r="CYK57" s="20"/>
      <c r="CYL57" s="20"/>
      <c r="CYM57" s="20"/>
      <c r="CYN57" s="20"/>
      <c r="CYO57" s="20"/>
      <c r="CYP57" s="20"/>
      <c r="CYQ57" s="20"/>
      <c r="CYR57" s="20"/>
      <c r="CYS57" s="20"/>
      <c r="CYT57" s="20"/>
      <c r="CYU57" s="20"/>
      <c r="CYV57" s="20"/>
      <c r="CYW57" s="20"/>
      <c r="CYX57" s="20"/>
      <c r="CYY57" s="20"/>
      <c r="CYZ57" s="20"/>
      <c r="CZA57" s="20"/>
      <c r="CZB57" s="20"/>
      <c r="CZC57" s="20"/>
      <c r="CZD57" s="20"/>
      <c r="CZE57" s="20"/>
      <c r="CZF57" s="20"/>
      <c r="CZG57" s="20"/>
      <c r="CZH57" s="20"/>
      <c r="CZI57" s="20"/>
      <c r="CZJ57" s="20"/>
      <c r="CZK57" s="20"/>
      <c r="CZL57" s="20"/>
      <c r="CZM57" s="20"/>
      <c r="CZN57" s="20"/>
      <c r="CZO57" s="20"/>
      <c r="CZP57" s="20"/>
      <c r="CZQ57" s="20"/>
      <c r="CZR57" s="20"/>
      <c r="CZS57" s="20"/>
      <c r="CZT57" s="20"/>
      <c r="CZU57" s="20"/>
      <c r="CZV57" s="20"/>
      <c r="CZW57" s="20"/>
      <c r="CZX57" s="20"/>
      <c r="CZY57" s="20"/>
      <c r="CZZ57" s="20"/>
      <c r="DAA57" s="20"/>
      <c r="DAB57" s="20"/>
      <c r="DAC57" s="20"/>
      <c r="DAD57" s="20"/>
      <c r="DAE57" s="20"/>
      <c r="DAF57" s="20"/>
      <c r="DAG57" s="20"/>
      <c r="DAH57" s="20"/>
      <c r="DAI57" s="20"/>
      <c r="DAJ57" s="20"/>
      <c r="DAK57" s="20"/>
      <c r="DAL57" s="20"/>
      <c r="DAM57" s="20"/>
      <c r="DAN57" s="20"/>
      <c r="DAO57" s="20"/>
      <c r="DAP57" s="20"/>
      <c r="DAQ57" s="20"/>
      <c r="DAR57" s="20"/>
      <c r="DAS57" s="20"/>
      <c r="DAT57" s="20"/>
      <c r="DAU57" s="20"/>
      <c r="DAV57" s="20"/>
      <c r="DAW57" s="20"/>
      <c r="DAX57" s="20"/>
      <c r="DAY57" s="20"/>
      <c r="DAZ57" s="20"/>
      <c r="DBA57" s="20"/>
      <c r="DBB57" s="20"/>
      <c r="DBC57" s="20"/>
      <c r="DBD57" s="20"/>
      <c r="DBE57" s="20"/>
      <c r="DBF57" s="20"/>
      <c r="DBG57" s="20"/>
      <c r="DBH57" s="20"/>
      <c r="DBI57" s="20"/>
      <c r="DBJ57" s="20"/>
      <c r="DBK57" s="20"/>
      <c r="DBL57" s="20"/>
      <c r="DBM57" s="20"/>
      <c r="DBN57" s="20"/>
      <c r="DBO57" s="20"/>
      <c r="DBP57" s="20"/>
      <c r="DBQ57" s="20"/>
      <c r="DBR57" s="20"/>
      <c r="DBS57" s="20"/>
      <c r="DBT57" s="20"/>
      <c r="DBU57" s="20"/>
      <c r="DBV57" s="20"/>
      <c r="DBW57" s="20"/>
      <c r="DBX57" s="20"/>
      <c r="DBY57" s="20"/>
      <c r="DBZ57" s="20"/>
      <c r="DCA57" s="20"/>
      <c r="DCB57" s="20"/>
      <c r="DCC57" s="20"/>
      <c r="DCD57" s="20"/>
      <c r="DCE57" s="20"/>
      <c r="DCF57" s="20"/>
      <c r="DCG57" s="20"/>
      <c r="DCH57" s="20"/>
      <c r="DCI57" s="20"/>
      <c r="DCJ57" s="20"/>
      <c r="DCK57" s="20"/>
      <c r="DCL57" s="20"/>
      <c r="DCM57" s="20"/>
      <c r="DCN57" s="20"/>
      <c r="DCO57" s="20"/>
      <c r="DCP57" s="20"/>
      <c r="DCQ57" s="20"/>
      <c r="DCR57" s="20"/>
      <c r="DCS57" s="20"/>
      <c r="DCT57" s="20"/>
      <c r="DCU57" s="20"/>
      <c r="DCV57" s="20"/>
      <c r="DCW57" s="20"/>
      <c r="DCX57" s="20"/>
      <c r="DCY57" s="20"/>
      <c r="DCZ57" s="20"/>
      <c r="DDA57" s="20"/>
      <c r="DDB57" s="20"/>
      <c r="DDC57" s="20"/>
      <c r="DDD57" s="20"/>
      <c r="DDE57" s="20"/>
      <c r="DDF57" s="20"/>
      <c r="DDG57" s="20"/>
      <c r="DDH57" s="20"/>
      <c r="DDI57" s="20"/>
      <c r="DDJ57" s="20"/>
      <c r="DDK57" s="20"/>
      <c r="DDL57" s="20"/>
      <c r="DDM57" s="20"/>
      <c r="DDN57" s="20"/>
      <c r="DDO57" s="20"/>
      <c r="DDP57" s="20"/>
      <c r="DDQ57" s="20"/>
      <c r="DDR57" s="20"/>
      <c r="DDS57" s="20"/>
      <c r="DDT57" s="20"/>
      <c r="DDU57" s="20"/>
      <c r="DDV57" s="20"/>
      <c r="DDW57" s="20"/>
      <c r="DDX57" s="20"/>
      <c r="DDY57" s="20"/>
      <c r="DDZ57" s="20"/>
      <c r="DEA57" s="20"/>
      <c r="DEB57" s="20"/>
      <c r="DEC57" s="20"/>
      <c r="DED57" s="20"/>
      <c r="DEE57" s="20"/>
      <c r="DEF57" s="20"/>
      <c r="DEG57" s="20"/>
      <c r="DEH57" s="20"/>
      <c r="DEI57" s="20"/>
      <c r="DEJ57" s="20"/>
      <c r="DEK57" s="20"/>
      <c r="DEL57" s="20"/>
      <c r="DEM57" s="20"/>
      <c r="DEN57" s="20"/>
      <c r="DEO57" s="20"/>
      <c r="DEP57" s="20"/>
      <c r="DEQ57" s="20"/>
      <c r="DER57" s="20"/>
      <c r="DES57" s="20"/>
      <c r="DET57" s="20"/>
      <c r="DEU57" s="20"/>
      <c r="DEV57" s="20"/>
      <c r="DEW57" s="20"/>
      <c r="DEX57" s="20"/>
      <c r="DEY57" s="20"/>
      <c r="DEZ57" s="20"/>
      <c r="DFA57" s="20"/>
      <c r="DFB57" s="20"/>
      <c r="DFC57" s="20"/>
      <c r="DFD57" s="20"/>
      <c r="DFE57" s="20"/>
      <c r="DFF57" s="20"/>
      <c r="DFG57" s="20"/>
      <c r="DFH57" s="20"/>
      <c r="DFI57" s="20"/>
      <c r="DFJ57" s="20"/>
      <c r="DFK57" s="20"/>
      <c r="DFL57" s="20"/>
      <c r="DFM57" s="20"/>
      <c r="DFN57" s="20"/>
      <c r="DFO57" s="20"/>
      <c r="DFP57" s="20"/>
      <c r="DFQ57" s="20"/>
      <c r="DFR57" s="20"/>
      <c r="DFS57" s="20"/>
      <c r="DFT57" s="20"/>
      <c r="DFU57" s="20"/>
      <c r="DFV57" s="20"/>
      <c r="DFW57" s="20"/>
      <c r="DFX57" s="20"/>
      <c r="DFY57" s="20"/>
      <c r="DFZ57" s="20"/>
      <c r="DGA57" s="20"/>
      <c r="DGB57" s="20"/>
      <c r="DGC57" s="20"/>
      <c r="DGD57" s="20"/>
      <c r="DGE57" s="20"/>
      <c r="DGF57" s="20"/>
      <c r="DGG57" s="20"/>
      <c r="DGH57" s="20"/>
      <c r="DGI57" s="20"/>
      <c r="DGJ57" s="20"/>
      <c r="DGK57" s="20"/>
      <c r="DGL57" s="20"/>
      <c r="DGM57" s="20"/>
      <c r="DGN57" s="20"/>
      <c r="DGO57" s="20"/>
      <c r="DGP57" s="20"/>
      <c r="DGQ57" s="20"/>
      <c r="DGR57" s="20"/>
      <c r="DGS57" s="20"/>
      <c r="DGT57" s="20"/>
      <c r="DGU57" s="20"/>
      <c r="DGV57" s="20"/>
      <c r="DGW57" s="20"/>
      <c r="DGX57" s="20"/>
      <c r="DGY57" s="20"/>
      <c r="DGZ57" s="20"/>
      <c r="DHA57" s="20"/>
      <c r="DHB57" s="20"/>
      <c r="DHC57" s="20"/>
      <c r="DHD57" s="20"/>
      <c r="DHE57" s="20"/>
      <c r="DHF57" s="20"/>
      <c r="DHG57" s="20"/>
      <c r="DHH57" s="20"/>
      <c r="DHI57" s="20"/>
      <c r="DHJ57" s="20"/>
      <c r="DHK57" s="20"/>
      <c r="DHL57" s="20"/>
      <c r="DHM57" s="20"/>
      <c r="DHN57" s="20"/>
      <c r="DHO57" s="20"/>
      <c r="DHP57" s="20"/>
      <c r="DHQ57" s="20"/>
      <c r="DHR57" s="20"/>
      <c r="DHS57" s="20"/>
      <c r="DHT57" s="20"/>
      <c r="DHU57" s="20"/>
      <c r="DHV57" s="20"/>
      <c r="DHW57" s="20"/>
      <c r="DHX57" s="20"/>
      <c r="DHY57" s="20"/>
      <c r="DHZ57" s="20"/>
      <c r="DIA57" s="20"/>
      <c r="DIB57" s="20"/>
      <c r="DIC57" s="20"/>
      <c r="DID57" s="20"/>
      <c r="DIE57" s="20"/>
      <c r="DIF57" s="20"/>
      <c r="DIG57" s="20"/>
      <c r="DIH57" s="20"/>
      <c r="DII57" s="20"/>
      <c r="DIJ57" s="20"/>
      <c r="DIK57" s="20"/>
      <c r="DIL57" s="20"/>
      <c r="DIM57" s="20"/>
      <c r="DIN57" s="20"/>
      <c r="DIO57" s="20"/>
      <c r="DIP57" s="20"/>
      <c r="DIQ57" s="20"/>
      <c r="DIR57" s="20"/>
      <c r="DIS57" s="20"/>
      <c r="DIT57" s="20"/>
      <c r="DIU57" s="20"/>
      <c r="DIV57" s="20"/>
      <c r="DIW57" s="20"/>
      <c r="DIX57" s="20"/>
      <c r="DIY57" s="20"/>
      <c r="DIZ57" s="20"/>
      <c r="DJA57" s="20"/>
      <c r="DJB57" s="20"/>
      <c r="DJC57" s="20"/>
      <c r="DJD57" s="20"/>
      <c r="DJE57" s="20"/>
      <c r="DJF57" s="20"/>
      <c r="DJG57" s="20"/>
      <c r="DJH57" s="20"/>
      <c r="DJI57" s="20"/>
      <c r="DJJ57" s="20"/>
      <c r="DJK57" s="20"/>
      <c r="DJL57" s="20"/>
      <c r="DJM57" s="20"/>
      <c r="DJN57" s="20"/>
      <c r="DJO57" s="20"/>
      <c r="DJP57" s="20"/>
      <c r="DJQ57" s="20"/>
      <c r="DJR57" s="20"/>
      <c r="DJS57" s="20"/>
      <c r="DJT57" s="20"/>
      <c r="DJU57" s="20"/>
      <c r="DJV57" s="20"/>
      <c r="DJW57" s="20"/>
      <c r="DJX57" s="20"/>
      <c r="DJY57" s="20"/>
      <c r="DJZ57" s="20"/>
      <c r="DKA57" s="20"/>
      <c r="DKB57" s="20"/>
      <c r="DKC57" s="20"/>
      <c r="DKD57" s="20"/>
      <c r="DKE57" s="20"/>
      <c r="DKF57" s="20"/>
      <c r="DKG57" s="20"/>
      <c r="DKH57" s="20"/>
      <c r="DKI57" s="20"/>
      <c r="DKJ57" s="20"/>
      <c r="DKK57" s="20"/>
      <c r="DKL57" s="20"/>
      <c r="DKM57" s="20"/>
      <c r="DKN57" s="20"/>
      <c r="DKO57" s="20"/>
      <c r="DKP57" s="20"/>
      <c r="DKQ57" s="20"/>
      <c r="DKR57" s="20"/>
      <c r="DKS57" s="20"/>
      <c r="DKT57" s="20"/>
      <c r="DKU57" s="20"/>
      <c r="DKV57" s="20"/>
      <c r="DKW57" s="20"/>
      <c r="DKX57" s="20"/>
      <c r="DKY57" s="20"/>
      <c r="DKZ57" s="20"/>
      <c r="DLA57" s="20"/>
      <c r="DLB57" s="20"/>
      <c r="DLC57" s="20"/>
      <c r="DLD57" s="20"/>
      <c r="DLE57" s="20"/>
      <c r="DLF57" s="20"/>
      <c r="DLG57" s="20"/>
      <c r="DLH57" s="20"/>
      <c r="DLI57" s="20"/>
      <c r="DLJ57" s="20"/>
      <c r="DLK57" s="20"/>
      <c r="DLL57" s="20"/>
      <c r="DLM57" s="20"/>
      <c r="DLN57" s="20"/>
      <c r="DLO57" s="20"/>
      <c r="DLP57" s="20"/>
      <c r="DLQ57" s="20"/>
      <c r="DLR57" s="20"/>
      <c r="DLS57" s="20"/>
      <c r="DLT57" s="20"/>
      <c r="DLU57" s="20"/>
      <c r="DLV57" s="20"/>
      <c r="DLW57" s="20"/>
      <c r="DLX57" s="20"/>
      <c r="DLY57" s="20"/>
      <c r="DLZ57" s="20"/>
      <c r="DMA57" s="20"/>
      <c r="DMB57" s="20"/>
      <c r="DMC57" s="20"/>
      <c r="DMD57" s="20"/>
      <c r="DME57" s="20"/>
      <c r="DMF57" s="20"/>
      <c r="DMG57" s="20"/>
      <c r="DMH57" s="20"/>
      <c r="DMI57" s="20"/>
      <c r="DMJ57" s="20"/>
      <c r="DMK57" s="20"/>
      <c r="DML57" s="20"/>
      <c r="DMM57" s="20"/>
      <c r="DMN57" s="20"/>
      <c r="DMO57" s="20"/>
      <c r="DMP57" s="20"/>
      <c r="DMQ57" s="20"/>
      <c r="DMR57" s="20"/>
      <c r="DMS57" s="20"/>
      <c r="DMT57" s="20"/>
      <c r="DMU57" s="20"/>
      <c r="DMV57" s="20"/>
      <c r="DMW57" s="20"/>
      <c r="DMX57" s="20"/>
      <c r="DMY57" s="20"/>
      <c r="DMZ57" s="20"/>
      <c r="DNA57" s="20"/>
      <c r="DNB57" s="20"/>
      <c r="DNC57" s="20"/>
      <c r="DND57" s="20"/>
      <c r="DNE57" s="20"/>
      <c r="DNF57" s="20"/>
      <c r="DNG57" s="20"/>
      <c r="DNH57" s="20"/>
      <c r="DNI57" s="20"/>
      <c r="DNJ57" s="20"/>
      <c r="DNK57" s="20"/>
      <c r="DNL57" s="20"/>
      <c r="DNM57" s="20"/>
      <c r="DNN57" s="20"/>
      <c r="DNO57" s="20"/>
      <c r="DNP57" s="20"/>
      <c r="DNQ57" s="20"/>
      <c r="DNR57" s="20"/>
      <c r="DNS57" s="20"/>
      <c r="DNT57" s="20"/>
      <c r="DNU57" s="20"/>
      <c r="DNV57" s="20"/>
      <c r="DNW57" s="20"/>
      <c r="DNX57" s="20"/>
      <c r="DNY57" s="20"/>
      <c r="DNZ57" s="20"/>
      <c r="DOA57" s="20"/>
      <c r="DOB57" s="20"/>
      <c r="DOC57" s="20"/>
      <c r="DOD57" s="20"/>
      <c r="DOE57" s="20"/>
      <c r="DOF57" s="20"/>
      <c r="DOG57" s="20"/>
      <c r="DOH57" s="20"/>
      <c r="DOI57" s="20"/>
      <c r="DOJ57" s="20"/>
      <c r="DOK57" s="20"/>
      <c r="DOL57" s="20"/>
      <c r="DOM57" s="20"/>
      <c r="DON57" s="20"/>
      <c r="DOO57" s="20"/>
      <c r="DOP57" s="20"/>
      <c r="DOQ57" s="20"/>
      <c r="DOR57" s="20"/>
      <c r="DOS57" s="20"/>
      <c r="DOT57" s="20"/>
      <c r="DOU57" s="20"/>
      <c r="DOV57" s="20"/>
      <c r="DOW57" s="20"/>
      <c r="DOX57" s="20"/>
      <c r="DOY57" s="20"/>
      <c r="DOZ57" s="20"/>
      <c r="DPA57" s="20"/>
      <c r="DPB57" s="20"/>
      <c r="DPC57" s="20"/>
      <c r="DPD57" s="20"/>
      <c r="DPE57" s="20"/>
      <c r="DPF57" s="20"/>
      <c r="DPG57" s="20"/>
      <c r="DPH57" s="20"/>
      <c r="DPI57" s="20"/>
      <c r="DPJ57" s="20"/>
      <c r="DPK57" s="20"/>
      <c r="DPL57" s="20"/>
      <c r="DPM57" s="20"/>
      <c r="DPN57" s="20"/>
      <c r="DPO57" s="20"/>
      <c r="DPP57" s="20"/>
      <c r="DPQ57" s="20"/>
      <c r="DPR57" s="20"/>
      <c r="DPS57" s="20"/>
      <c r="DPT57" s="20"/>
      <c r="DPU57" s="20"/>
      <c r="DPV57" s="20"/>
      <c r="DPW57" s="20"/>
      <c r="DPX57" s="20"/>
      <c r="DPY57" s="20"/>
      <c r="DPZ57" s="20"/>
      <c r="DQA57" s="20"/>
      <c r="DQB57" s="20"/>
      <c r="DQC57" s="20"/>
      <c r="DQD57" s="20"/>
      <c r="DQE57" s="20"/>
      <c r="DQF57" s="20"/>
      <c r="DQG57" s="20"/>
      <c r="DQH57" s="20"/>
      <c r="DQI57" s="20"/>
      <c r="DQJ57" s="20"/>
      <c r="DQK57" s="20"/>
      <c r="DQL57" s="20"/>
      <c r="DQM57" s="20"/>
      <c r="DQN57" s="20"/>
      <c r="DQO57" s="20"/>
      <c r="DQP57" s="20"/>
      <c r="DQQ57" s="20"/>
      <c r="DQR57" s="20"/>
      <c r="DQS57" s="20"/>
      <c r="DQT57" s="20"/>
      <c r="DQU57" s="20"/>
      <c r="DQV57" s="20"/>
      <c r="DQW57" s="20"/>
      <c r="DQX57" s="20"/>
      <c r="DQY57" s="20"/>
      <c r="DQZ57" s="20"/>
      <c r="DRA57" s="20"/>
      <c r="DRB57" s="20"/>
      <c r="DRC57" s="20"/>
      <c r="DRD57" s="20"/>
      <c r="DRE57" s="20"/>
      <c r="DRF57" s="20"/>
      <c r="DRG57" s="20"/>
      <c r="DRH57" s="20"/>
      <c r="DRI57" s="20"/>
      <c r="DRJ57" s="20"/>
      <c r="DRK57" s="20"/>
      <c r="DRL57" s="20"/>
      <c r="DRM57" s="20"/>
      <c r="DRN57" s="20"/>
      <c r="DRO57" s="20"/>
      <c r="DRP57" s="20"/>
      <c r="DRQ57" s="20"/>
      <c r="DRR57" s="20"/>
      <c r="DRS57" s="20"/>
      <c r="DRT57" s="20"/>
      <c r="DRU57" s="20"/>
      <c r="DRV57" s="20"/>
      <c r="DRW57" s="20"/>
      <c r="DRX57" s="20"/>
      <c r="DRY57" s="20"/>
      <c r="DRZ57" s="20"/>
      <c r="DSA57" s="20"/>
      <c r="DSB57" s="20"/>
      <c r="DSC57" s="20"/>
      <c r="DSD57" s="20"/>
      <c r="DSE57" s="20"/>
      <c r="DSF57" s="20"/>
      <c r="DSG57" s="20"/>
      <c r="DSH57" s="20"/>
      <c r="DSI57" s="20"/>
      <c r="DSJ57" s="20"/>
      <c r="DSK57" s="20"/>
      <c r="DSL57" s="20"/>
      <c r="DSM57" s="20"/>
      <c r="DSN57" s="20"/>
      <c r="DSO57" s="20"/>
      <c r="DSP57" s="20"/>
      <c r="DSQ57" s="20"/>
      <c r="DSR57" s="20"/>
      <c r="DSS57" s="20"/>
      <c r="DST57" s="20"/>
      <c r="DSU57" s="20"/>
      <c r="DSV57" s="20"/>
      <c r="DSW57" s="20"/>
      <c r="DSX57" s="20"/>
      <c r="DSY57" s="20"/>
      <c r="DSZ57" s="20"/>
      <c r="DTA57" s="20"/>
      <c r="DTB57" s="20"/>
      <c r="DTC57" s="20"/>
      <c r="DTD57" s="20"/>
      <c r="DTE57" s="20"/>
      <c r="DTF57" s="20"/>
      <c r="DTG57" s="20"/>
      <c r="DTH57" s="20"/>
      <c r="DTI57" s="20"/>
      <c r="DTJ57" s="20"/>
      <c r="DTK57" s="20"/>
      <c r="DTL57" s="20"/>
      <c r="DTM57" s="20"/>
      <c r="DTN57" s="20"/>
      <c r="DTO57" s="20"/>
      <c r="DTP57" s="20"/>
      <c r="DTQ57" s="20"/>
      <c r="DTR57" s="20"/>
      <c r="DTS57" s="20"/>
      <c r="DTT57" s="20"/>
      <c r="DTU57" s="20"/>
      <c r="DTV57" s="20"/>
      <c r="DTW57" s="20"/>
      <c r="DTX57" s="20"/>
      <c r="DTY57" s="20"/>
      <c r="DTZ57" s="20"/>
      <c r="DUA57" s="20"/>
      <c r="DUB57" s="20"/>
      <c r="DUC57" s="20"/>
      <c r="DUD57" s="20"/>
      <c r="DUE57" s="20"/>
      <c r="DUF57" s="20"/>
      <c r="DUG57" s="20"/>
      <c r="DUH57" s="20"/>
      <c r="DUI57" s="20"/>
      <c r="DUJ57" s="20"/>
      <c r="DUK57" s="20"/>
      <c r="DUL57" s="20"/>
      <c r="DUM57" s="20"/>
      <c r="DUN57" s="20"/>
      <c r="DUO57" s="20"/>
      <c r="DUP57" s="20"/>
      <c r="DUQ57" s="20"/>
      <c r="DUR57" s="20"/>
      <c r="DUS57" s="20"/>
      <c r="DUT57" s="20"/>
      <c r="DUU57" s="20"/>
      <c r="DUV57" s="20"/>
      <c r="DUW57" s="20"/>
      <c r="DUX57" s="20"/>
      <c r="DUY57" s="20"/>
      <c r="DUZ57" s="20"/>
      <c r="DVA57" s="20"/>
      <c r="DVB57" s="20"/>
      <c r="DVC57" s="20"/>
      <c r="DVD57" s="20"/>
      <c r="DVE57" s="20"/>
      <c r="DVF57" s="20"/>
      <c r="DVG57" s="20"/>
      <c r="DVH57" s="20"/>
      <c r="DVI57" s="20"/>
      <c r="DVJ57" s="20"/>
      <c r="DVK57" s="20"/>
      <c r="DVL57" s="20"/>
      <c r="DVM57" s="20"/>
      <c r="DVN57" s="20"/>
      <c r="DVO57" s="20"/>
      <c r="DVP57" s="20"/>
      <c r="DVQ57" s="20"/>
      <c r="DVR57" s="20"/>
      <c r="DVS57" s="20"/>
      <c r="DVT57" s="20"/>
      <c r="DVU57" s="20"/>
      <c r="DVV57" s="20"/>
      <c r="DVW57" s="20"/>
      <c r="DVX57" s="20"/>
      <c r="DVY57" s="20"/>
      <c r="DVZ57" s="20"/>
      <c r="DWA57" s="20"/>
      <c r="DWB57" s="20"/>
      <c r="DWC57" s="20"/>
      <c r="DWD57" s="20"/>
      <c r="DWE57" s="20"/>
      <c r="DWF57" s="20"/>
      <c r="DWG57" s="20"/>
      <c r="DWH57" s="20"/>
      <c r="DWI57" s="20"/>
      <c r="DWJ57" s="20"/>
      <c r="DWK57" s="20"/>
      <c r="DWL57" s="20"/>
      <c r="DWM57" s="20"/>
      <c r="DWN57" s="20"/>
      <c r="DWO57" s="20"/>
      <c r="DWP57" s="20"/>
      <c r="DWQ57" s="20"/>
      <c r="DWR57" s="20"/>
      <c r="DWS57" s="20"/>
      <c r="DWT57" s="20"/>
      <c r="DWU57" s="20"/>
      <c r="DWV57" s="20"/>
      <c r="DWW57" s="20"/>
      <c r="DWX57" s="20"/>
      <c r="DWY57" s="20"/>
      <c r="DWZ57" s="20"/>
      <c r="DXA57" s="20"/>
      <c r="DXB57" s="20"/>
      <c r="DXC57" s="20"/>
      <c r="DXD57" s="20"/>
      <c r="DXE57" s="20"/>
      <c r="DXF57" s="20"/>
      <c r="DXG57" s="20"/>
      <c r="DXH57" s="20"/>
      <c r="DXI57" s="20"/>
      <c r="DXJ57" s="20"/>
      <c r="DXK57" s="20"/>
      <c r="DXL57" s="20"/>
      <c r="DXM57" s="20"/>
      <c r="DXN57" s="20"/>
      <c r="DXO57" s="20"/>
      <c r="DXP57" s="20"/>
      <c r="DXQ57" s="20"/>
      <c r="DXR57" s="20"/>
      <c r="DXS57" s="20"/>
      <c r="DXT57" s="20"/>
      <c r="DXU57" s="20"/>
      <c r="DXV57" s="20"/>
      <c r="DXW57" s="20"/>
      <c r="DXX57" s="20"/>
      <c r="DXY57" s="20"/>
      <c r="DXZ57" s="20"/>
      <c r="DYA57" s="20"/>
      <c r="DYB57" s="20"/>
      <c r="DYC57" s="20"/>
      <c r="DYD57" s="20"/>
      <c r="DYE57" s="20"/>
      <c r="DYF57" s="20"/>
      <c r="DYG57" s="20"/>
      <c r="DYH57" s="20"/>
      <c r="DYI57" s="20"/>
      <c r="DYJ57" s="20"/>
      <c r="DYK57" s="20"/>
      <c r="DYL57" s="20"/>
      <c r="DYM57" s="20"/>
      <c r="DYN57" s="20"/>
      <c r="DYO57" s="20"/>
      <c r="DYP57" s="20"/>
      <c r="DYQ57" s="20"/>
      <c r="DYR57" s="20"/>
      <c r="DYS57" s="20"/>
      <c r="DYT57" s="20"/>
      <c r="DYU57" s="20"/>
      <c r="DYV57" s="20"/>
      <c r="DYW57" s="20"/>
      <c r="DYX57" s="20"/>
      <c r="DYY57" s="20"/>
      <c r="DYZ57" s="20"/>
      <c r="DZA57" s="20"/>
      <c r="DZB57" s="20"/>
      <c r="DZC57" s="20"/>
      <c r="DZD57" s="20"/>
      <c r="DZE57" s="20"/>
      <c r="DZF57" s="20"/>
      <c r="DZG57" s="20"/>
      <c r="DZH57" s="20"/>
      <c r="DZI57" s="20"/>
      <c r="DZJ57" s="20"/>
      <c r="DZK57" s="20"/>
      <c r="DZL57" s="20"/>
      <c r="DZM57" s="20"/>
      <c r="DZN57" s="20"/>
      <c r="DZO57" s="20"/>
      <c r="DZP57" s="20"/>
      <c r="DZQ57" s="20"/>
      <c r="DZR57" s="20"/>
      <c r="DZS57" s="20"/>
      <c r="DZT57" s="20"/>
      <c r="DZU57" s="20"/>
      <c r="DZV57" s="20"/>
      <c r="DZW57" s="20"/>
      <c r="DZX57" s="20"/>
      <c r="DZY57" s="20"/>
      <c r="DZZ57" s="20"/>
      <c r="EAA57" s="20"/>
      <c r="EAB57" s="20"/>
      <c r="EAC57" s="20"/>
      <c r="EAD57" s="20"/>
      <c r="EAE57" s="20"/>
      <c r="EAF57" s="20"/>
      <c r="EAG57" s="20"/>
      <c r="EAH57" s="20"/>
      <c r="EAI57" s="20"/>
      <c r="EAJ57" s="20"/>
      <c r="EAK57" s="20"/>
      <c r="EAL57" s="20"/>
      <c r="EAM57" s="20"/>
      <c r="EAN57" s="20"/>
      <c r="EAO57" s="20"/>
      <c r="EAP57" s="20"/>
      <c r="EAQ57" s="20"/>
      <c r="EAR57" s="20"/>
      <c r="EAS57" s="20"/>
      <c r="EAT57" s="20"/>
      <c r="EAU57" s="20"/>
      <c r="EAV57" s="20"/>
      <c r="EAW57" s="20"/>
      <c r="EAX57" s="20"/>
      <c r="EAY57" s="20"/>
      <c r="EAZ57" s="20"/>
      <c r="EBA57" s="20"/>
      <c r="EBB57" s="20"/>
      <c r="EBC57" s="20"/>
      <c r="EBD57" s="20"/>
      <c r="EBE57" s="20"/>
      <c r="EBF57" s="20"/>
      <c r="EBG57" s="20"/>
      <c r="EBH57" s="20"/>
      <c r="EBI57" s="20"/>
      <c r="EBJ57" s="20"/>
      <c r="EBK57" s="20"/>
      <c r="EBL57" s="20"/>
      <c r="EBM57" s="20"/>
      <c r="EBN57" s="20"/>
      <c r="EBO57" s="20"/>
      <c r="EBP57" s="20"/>
      <c r="EBQ57" s="20"/>
      <c r="EBR57" s="20"/>
      <c r="EBS57" s="20"/>
      <c r="EBT57" s="20"/>
      <c r="EBU57" s="20"/>
      <c r="EBV57" s="20"/>
      <c r="EBW57" s="20"/>
      <c r="EBX57" s="20"/>
      <c r="EBY57" s="20"/>
      <c r="EBZ57" s="20"/>
      <c r="ECA57" s="20"/>
      <c r="ECB57" s="20"/>
      <c r="ECC57" s="20"/>
      <c r="ECD57" s="20"/>
      <c r="ECE57" s="20"/>
      <c r="ECF57" s="20"/>
      <c r="ECG57" s="20"/>
      <c r="ECH57" s="20"/>
      <c r="ECI57" s="20"/>
      <c r="ECJ57" s="20"/>
      <c r="ECK57" s="20"/>
      <c r="ECL57" s="20"/>
      <c r="ECM57" s="20"/>
      <c r="ECN57" s="20"/>
      <c r="ECO57" s="20"/>
      <c r="ECP57" s="20"/>
      <c r="ECQ57" s="20"/>
      <c r="ECR57" s="20"/>
      <c r="ECS57" s="20"/>
      <c r="ECT57" s="20"/>
      <c r="ECU57" s="20"/>
      <c r="ECV57" s="20"/>
      <c r="ECW57" s="20"/>
      <c r="ECX57" s="20"/>
      <c r="ECY57" s="20"/>
      <c r="ECZ57" s="20"/>
      <c r="EDA57" s="20"/>
      <c r="EDB57" s="20"/>
      <c r="EDC57" s="20"/>
      <c r="EDD57" s="20"/>
      <c r="EDE57" s="20"/>
      <c r="EDF57" s="20"/>
      <c r="EDG57" s="20"/>
      <c r="EDH57" s="20"/>
      <c r="EDI57" s="20"/>
      <c r="EDJ57" s="20"/>
      <c r="EDK57" s="20"/>
      <c r="EDL57" s="20"/>
      <c r="EDM57" s="20"/>
      <c r="EDN57" s="20"/>
      <c r="EDO57" s="20"/>
      <c r="EDP57" s="20"/>
      <c r="EDQ57" s="20"/>
      <c r="EDR57" s="20"/>
      <c r="EDS57" s="20"/>
      <c r="EDT57" s="20"/>
      <c r="EDU57" s="20"/>
      <c r="EDV57" s="20"/>
      <c r="EDW57" s="20"/>
      <c r="EDX57" s="20"/>
      <c r="EDY57" s="20"/>
      <c r="EDZ57" s="20"/>
      <c r="EEA57" s="20"/>
      <c r="EEB57" s="20"/>
      <c r="EEC57" s="20"/>
      <c r="EED57" s="20"/>
      <c r="EEE57" s="20"/>
      <c r="EEF57" s="20"/>
      <c r="EEG57" s="20"/>
      <c r="EEH57" s="20"/>
      <c r="EEI57" s="20"/>
      <c r="EEJ57" s="20"/>
      <c r="EEK57" s="20"/>
      <c r="EEL57" s="20"/>
      <c r="EEM57" s="20"/>
      <c r="EEN57" s="20"/>
      <c r="EEO57" s="20"/>
      <c r="EEP57" s="20"/>
      <c r="EEQ57" s="20"/>
      <c r="EER57" s="20"/>
      <c r="EES57" s="20"/>
      <c r="EET57" s="20"/>
      <c r="EEU57" s="20"/>
      <c r="EEV57" s="20"/>
      <c r="EEW57" s="20"/>
      <c r="EEX57" s="20"/>
      <c r="EEY57" s="20"/>
      <c r="EEZ57" s="20"/>
      <c r="EFA57" s="20"/>
      <c r="EFB57" s="20"/>
      <c r="EFC57" s="20"/>
      <c r="EFD57" s="20"/>
      <c r="EFE57" s="20"/>
      <c r="EFF57" s="20"/>
      <c r="EFG57" s="20"/>
      <c r="EFH57" s="20"/>
      <c r="EFI57" s="20"/>
      <c r="EFJ57" s="20"/>
      <c r="EFK57" s="20"/>
      <c r="EFL57" s="20"/>
      <c r="EFM57" s="20"/>
      <c r="EFN57" s="20"/>
      <c r="EFO57" s="20"/>
      <c r="EFP57" s="20"/>
      <c r="EFQ57" s="20"/>
      <c r="EFR57" s="20"/>
      <c r="EFS57" s="20"/>
      <c r="EFT57" s="20"/>
      <c r="EFU57" s="20"/>
      <c r="EFV57" s="20"/>
      <c r="EFW57" s="20"/>
      <c r="EFX57" s="20"/>
      <c r="EFY57" s="20"/>
      <c r="EFZ57" s="20"/>
      <c r="EGA57" s="20"/>
      <c r="EGB57" s="20"/>
      <c r="EGC57" s="20"/>
      <c r="EGD57" s="20"/>
      <c r="EGE57" s="20"/>
      <c r="EGF57" s="20"/>
      <c r="EGG57" s="20"/>
      <c r="EGH57" s="20"/>
      <c r="EGI57" s="20"/>
      <c r="EGJ57" s="20"/>
      <c r="EGK57" s="20"/>
      <c r="EGL57" s="20"/>
      <c r="EGM57" s="20"/>
      <c r="EGN57" s="20"/>
      <c r="EGO57" s="20"/>
      <c r="EGP57" s="20"/>
      <c r="EGQ57" s="20"/>
      <c r="EGR57" s="20"/>
      <c r="EGS57" s="20"/>
      <c r="EGT57" s="20"/>
      <c r="EGU57" s="20"/>
      <c r="EGV57" s="20"/>
      <c r="EGW57" s="20"/>
      <c r="EGX57" s="20"/>
      <c r="EGY57" s="20"/>
      <c r="EGZ57" s="20"/>
      <c r="EHA57" s="20"/>
      <c r="EHB57" s="20"/>
      <c r="EHC57" s="20"/>
      <c r="EHD57" s="20"/>
      <c r="EHE57" s="20"/>
      <c r="EHF57" s="20"/>
      <c r="EHG57" s="20"/>
      <c r="EHH57" s="20"/>
      <c r="EHI57" s="20"/>
      <c r="EHJ57" s="20"/>
      <c r="EHK57" s="20"/>
      <c r="EHL57" s="20"/>
      <c r="EHM57" s="20"/>
      <c r="EHN57" s="20"/>
      <c r="EHO57" s="20"/>
      <c r="EHP57" s="20"/>
      <c r="EHQ57" s="20"/>
      <c r="EHR57" s="20"/>
      <c r="EHS57" s="20"/>
      <c r="EHT57" s="20"/>
      <c r="EHU57" s="20"/>
      <c r="EHV57" s="20"/>
      <c r="EHW57" s="20"/>
      <c r="EHX57" s="20"/>
      <c r="EHY57" s="20"/>
      <c r="EHZ57" s="20"/>
      <c r="EIA57" s="20"/>
      <c r="EIB57" s="20"/>
      <c r="EIC57" s="20"/>
      <c r="EID57" s="20"/>
      <c r="EIE57" s="20"/>
      <c r="EIF57" s="20"/>
      <c r="EIG57" s="20"/>
      <c r="EIH57" s="20"/>
      <c r="EII57" s="20"/>
      <c r="EIJ57" s="20"/>
      <c r="EIK57" s="20"/>
      <c r="EIL57" s="20"/>
      <c r="EIM57" s="20"/>
      <c r="EIN57" s="20"/>
      <c r="EIO57" s="20"/>
      <c r="EIP57" s="20"/>
      <c r="EIQ57" s="20"/>
      <c r="EIR57" s="20"/>
      <c r="EIS57" s="20"/>
      <c r="EIT57" s="20"/>
      <c r="EIU57" s="20"/>
      <c r="EIV57" s="20"/>
      <c r="EIW57" s="20"/>
      <c r="EIX57" s="20"/>
      <c r="EIY57" s="20"/>
      <c r="EIZ57" s="20"/>
      <c r="EJA57" s="20"/>
      <c r="EJB57" s="20"/>
      <c r="EJC57" s="20"/>
      <c r="EJD57" s="20"/>
      <c r="EJE57" s="20"/>
      <c r="EJF57" s="20"/>
      <c r="EJG57" s="20"/>
      <c r="EJH57" s="20"/>
      <c r="EJI57" s="20"/>
      <c r="EJJ57" s="20"/>
      <c r="EJK57" s="20"/>
      <c r="EJL57" s="20"/>
      <c r="EJM57" s="20"/>
      <c r="EJN57" s="20"/>
      <c r="EJO57" s="20"/>
      <c r="EJP57" s="20"/>
      <c r="EJQ57" s="20"/>
      <c r="EJR57" s="20"/>
      <c r="EJS57" s="20"/>
      <c r="EJT57" s="20"/>
      <c r="EJU57" s="20"/>
      <c r="EJV57" s="20"/>
      <c r="EJW57" s="20"/>
      <c r="EJX57" s="20"/>
      <c r="EJY57" s="20"/>
      <c r="EJZ57" s="20"/>
      <c r="EKA57" s="20"/>
      <c r="EKB57" s="20"/>
      <c r="EKC57" s="20"/>
      <c r="EKD57" s="20"/>
      <c r="EKE57" s="20"/>
      <c r="EKF57" s="20"/>
      <c r="EKG57" s="20"/>
      <c r="EKH57" s="20"/>
      <c r="EKI57" s="20"/>
      <c r="EKJ57" s="20"/>
      <c r="EKK57" s="20"/>
      <c r="EKL57" s="20"/>
      <c r="EKM57" s="20"/>
      <c r="EKN57" s="20"/>
      <c r="EKO57" s="20"/>
      <c r="EKP57" s="20"/>
      <c r="EKQ57" s="20"/>
      <c r="EKR57" s="20"/>
      <c r="EKS57" s="20"/>
      <c r="EKT57" s="20"/>
      <c r="EKU57" s="20"/>
      <c r="EKV57" s="20"/>
      <c r="EKW57" s="20"/>
      <c r="EKX57" s="20"/>
      <c r="EKY57" s="20"/>
      <c r="EKZ57" s="20"/>
      <c r="ELA57" s="20"/>
      <c r="ELB57" s="20"/>
      <c r="ELC57" s="20"/>
      <c r="ELD57" s="20"/>
      <c r="ELE57" s="20"/>
      <c r="ELF57" s="20"/>
      <c r="ELG57" s="20"/>
      <c r="ELH57" s="20"/>
      <c r="ELI57" s="20"/>
      <c r="ELJ57" s="20"/>
      <c r="ELK57" s="20"/>
      <c r="ELL57" s="20"/>
      <c r="ELM57" s="20"/>
      <c r="ELN57" s="20"/>
      <c r="ELO57" s="20"/>
      <c r="ELP57" s="20"/>
      <c r="ELQ57" s="20"/>
      <c r="ELR57" s="20"/>
      <c r="ELS57" s="20"/>
      <c r="ELT57" s="20"/>
      <c r="ELU57" s="20"/>
      <c r="ELV57" s="20"/>
      <c r="ELW57" s="20"/>
      <c r="ELX57" s="20"/>
      <c r="ELY57" s="20"/>
      <c r="ELZ57" s="20"/>
      <c r="EMA57" s="20"/>
      <c r="EMB57" s="20"/>
      <c r="EMC57" s="20"/>
      <c r="EMD57" s="20"/>
      <c r="EME57" s="20"/>
      <c r="EMF57" s="20"/>
      <c r="EMG57" s="20"/>
      <c r="EMH57" s="20"/>
      <c r="EMI57" s="20"/>
      <c r="EMJ57" s="20"/>
      <c r="EMK57" s="20"/>
      <c r="EML57" s="20"/>
      <c r="EMM57" s="20"/>
      <c r="EMN57" s="20"/>
      <c r="EMO57" s="20"/>
      <c r="EMP57" s="20"/>
      <c r="EMQ57" s="20"/>
      <c r="EMR57" s="20"/>
      <c r="EMS57" s="20"/>
      <c r="EMT57" s="20"/>
      <c r="EMU57" s="20"/>
      <c r="EMV57" s="20"/>
      <c r="EMW57" s="20"/>
      <c r="EMX57" s="20"/>
      <c r="EMY57" s="20"/>
      <c r="EMZ57" s="20"/>
      <c r="ENA57" s="20"/>
      <c r="ENB57" s="20"/>
      <c r="ENC57" s="20"/>
      <c r="END57" s="20"/>
      <c r="ENE57" s="20"/>
      <c r="ENF57" s="20"/>
      <c r="ENG57" s="20"/>
      <c r="ENH57" s="20"/>
      <c r="ENI57" s="20"/>
      <c r="ENJ57" s="20"/>
      <c r="ENK57" s="20"/>
      <c r="ENL57" s="20"/>
      <c r="ENM57" s="20"/>
      <c r="ENN57" s="20"/>
      <c r="ENO57" s="20"/>
      <c r="ENP57" s="20"/>
      <c r="ENQ57" s="20"/>
      <c r="ENR57" s="20"/>
      <c r="ENS57" s="20"/>
      <c r="ENT57" s="20"/>
      <c r="ENU57" s="20"/>
      <c r="ENV57" s="20"/>
      <c r="ENW57" s="20"/>
      <c r="ENX57" s="20"/>
      <c r="ENY57" s="20"/>
      <c r="ENZ57" s="20"/>
      <c r="EOA57" s="20"/>
      <c r="EOB57" s="20"/>
      <c r="EOC57" s="20"/>
      <c r="EOD57" s="20"/>
      <c r="EOE57" s="20"/>
      <c r="EOF57" s="20"/>
      <c r="EOG57" s="20"/>
      <c r="EOH57" s="20"/>
      <c r="EOI57" s="20"/>
      <c r="EOJ57" s="20"/>
      <c r="EOK57" s="20"/>
      <c r="EOL57" s="20"/>
      <c r="EOM57" s="20"/>
      <c r="EON57" s="20"/>
      <c r="EOO57" s="20"/>
      <c r="EOP57" s="20"/>
      <c r="EOQ57" s="20"/>
      <c r="EOR57" s="20"/>
      <c r="EOS57" s="20"/>
      <c r="EOT57" s="20"/>
      <c r="EOU57" s="20"/>
      <c r="EOV57" s="20"/>
      <c r="EOW57" s="20"/>
      <c r="EOX57" s="20"/>
      <c r="EOY57" s="20"/>
      <c r="EOZ57" s="20"/>
      <c r="EPA57" s="20"/>
      <c r="EPB57" s="20"/>
      <c r="EPC57" s="20"/>
      <c r="EPD57" s="20"/>
      <c r="EPE57" s="20"/>
      <c r="EPF57" s="20"/>
      <c r="EPG57" s="20"/>
      <c r="EPH57" s="20"/>
      <c r="EPI57" s="20"/>
      <c r="EPJ57" s="20"/>
      <c r="EPK57" s="20"/>
      <c r="EPL57" s="20"/>
      <c r="EPM57" s="20"/>
      <c r="EPN57" s="20"/>
      <c r="EPO57" s="20"/>
      <c r="EPP57" s="20"/>
      <c r="EPQ57" s="20"/>
      <c r="EPR57" s="20"/>
      <c r="EPS57" s="20"/>
      <c r="EPT57" s="20"/>
      <c r="EPU57" s="20"/>
      <c r="EPV57" s="20"/>
      <c r="EPW57" s="20"/>
      <c r="EPX57" s="20"/>
      <c r="EPY57" s="20"/>
      <c r="EPZ57" s="20"/>
      <c r="EQA57" s="20"/>
      <c r="EQB57" s="20"/>
      <c r="EQC57" s="20"/>
      <c r="EQD57" s="20"/>
      <c r="EQE57" s="20"/>
      <c r="EQF57" s="20"/>
      <c r="EQG57" s="20"/>
      <c r="EQH57" s="20"/>
      <c r="EQI57" s="20"/>
      <c r="EQJ57" s="20"/>
      <c r="EQK57" s="20"/>
      <c r="EQL57" s="20"/>
      <c r="EQM57" s="20"/>
      <c r="EQN57" s="20"/>
      <c r="EQO57" s="20"/>
      <c r="EQP57" s="20"/>
      <c r="EQQ57" s="20"/>
      <c r="EQR57" s="20"/>
      <c r="EQS57" s="20"/>
      <c r="EQT57" s="20"/>
      <c r="EQU57" s="20"/>
      <c r="EQV57" s="20"/>
      <c r="EQW57" s="20"/>
      <c r="EQX57" s="20"/>
      <c r="EQY57" s="20"/>
      <c r="EQZ57" s="20"/>
      <c r="ERA57" s="20"/>
      <c r="ERB57" s="20"/>
      <c r="ERC57" s="20"/>
      <c r="ERD57" s="20"/>
      <c r="ERE57" s="20"/>
      <c r="ERF57" s="20"/>
      <c r="ERG57" s="20"/>
      <c r="ERH57" s="20"/>
      <c r="ERI57" s="20"/>
      <c r="ERJ57" s="20"/>
      <c r="ERK57" s="20"/>
      <c r="ERL57" s="20"/>
      <c r="ERM57" s="20"/>
      <c r="ERN57" s="20"/>
      <c r="ERO57" s="20"/>
      <c r="ERP57" s="20"/>
      <c r="ERQ57" s="20"/>
      <c r="ERR57" s="20"/>
      <c r="ERS57" s="20"/>
      <c r="ERT57" s="20"/>
      <c r="ERU57" s="20"/>
      <c r="ERV57" s="20"/>
      <c r="ERW57" s="20"/>
      <c r="ERX57" s="20"/>
      <c r="ERY57" s="20"/>
      <c r="ERZ57" s="20"/>
      <c r="ESA57" s="20"/>
      <c r="ESB57" s="20"/>
      <c r="ESC57" s="20"/>
      <c r="ESD57" s="20"/>
      <c r="ESE57" s="20"/>
      <c r="ESF57" s="20"/>
      <c r="ESG57" s="20"/>
      <c r="ESH57" s="20"/>
      <c r="ESI57" s="20"/>
      <c r="ESJ57" s="20"/>
      <c r="ESK57" s="20"/>
      <c r="ESL57" s="20"/>
      <c r="ESM57" s="20"/>
      <c r="ESN57" s="20"/>
      <c r="ESO57" s="20"/>
      <c r="ESP57" s="20"/>
      <c r="ESQ57" s="20"/>
      <c r="ESR57" s="20"/>
      <c r="ESS57" s="20"/>
      <c r="EST57" s="20"/>
      <c r="ESU57" s="20"/>
      <c r="ESV57" s="20"/>
      <c r="ESW57" s="20"/>
      <c r="ESX57" s="20"/>
      <c r="ESY57" s="20"/>
      <c r="ESZ57" s="20"/>
      <c r="ETA57" s="20"/>
      <c r="ETB57" s="20"/>
      <c r="ETC57" s="20"/>
      <c r="ETD57" s="20"/>
      <c r="ETE57" s="20"/>
      <c r="ETF57" s="20"/>
      <c r="ETG57" s="20"/>
      <c r="ETH57" s="20"/>
      <c r="ETI57" s="20"/>
      <c r="ETJ57" s="20"/>
      <c r="ETK57" s="20"/>
      <c r="ETL57" s="20"/>
      <c r="ETM57" s="20"/>
      <c r="ETN57" s="20"/>
      <c r="ETO57" s="20"/>
      <c r="ETP57" s="20"/>
      <c r="ETQ57" s="20"/>
      <c r="ETR57" s="20"/>
      <c r="ETS57" s="20"/>
      <c r="ETT57" s="20"/>
      <c r="ETU57" s="20"/>
      <c r="ETV57" s="20"/>
      <c r="ETW57" s="20"/>
      <c r="ETX57" s="20"/>
      <c r="ETY57" s="20"/>
      <c r="ETZ57" s="20"/>
      <c r="EUA57" s="20"/>
      <c r="EUB57" s="20"/>
      <c r="EUC57" s="20"/>
      <c r="EUD57" s="20"/>
      <c r="EUE57" s="20"/>
      <c r="EUF57" s="20"/>
      <c r="EUG57" s="20"/>
      <c r="EUH57" s="20"/>
      <c r="EUI57" s="20"/>
      <c r="EUJ57" s="20"/>
      <c r="EUK57" s="20"/>
      <c r="EUL57" s="20"/>
      <c r="EUM57" s="20"/>
      <c r="EUN57" s="20"/>
      <c r="EUO57" s="20"/>
      <c r="EUP57" s="20"/>
      <c r="EUQ57" s="20"/>
      <c r="EUR57" s="20"/>
      <c r="EUS57" s="20"/>
      <c r="EUT57" s="20"/>
      <c r="EUU57" s="20"/>
      <c r="EUV57" s="20"/>
      <c r="EUW57" s="20"/>
      <c r="EUX57" s="20"/>
      <c r="EUY57" s="20"/>
      <c r="EUZ57" s="20"/>
      <c r="EVA57" s="20"/>
      <c r="EVB57" s="20"/>
      <c r="EVC57" s="20"/>
      <c r="EVD57" s="20"/>
      <c r="EVE57" s="20"/>
      <c r="EVF57" s="20"/>
      <c r="EVG57" s="20"/>
      <c r="EVH57" s="20"/>
      <c r="EVI57" s="20"/>
      <c r="EVJ57" s="20"/>
      <c r="EVK57" s="20"/>
      <c r="EVL57" s="20"/>
      <c r="EVM57" s="20"/>
      <c r="EVN57" s="20"/>
      <c r="EVO57" s="20"/>
      <c r="EVP57" s="20"/>
      <c r="EVQ57" s="20"/>
      <c r="EVR57" s="20"/>
      <c r="EVS57" s="20"/>
      <c r="EVT57" s="20"/>
      <c r="EVU57" s="20"/>
      <c r="EVV57" s="20"/>
      <c r="EVW57" s="20"/>
      <c r="EVX57" s="20"/>
      <c r="EVY57" s="20"/>
      <c r="EVZ57" s="20"/>
      <c r="EWA57" s="20"/>
      <c r="EWB57" s="20"/>
      <c r="EWC57" s="20"/>
      <c r="EWD57" s="20"/>
      <c r="EWE57" s="20"/>
      <c r="EWF57" s="20"/>
      <c r="EWG57" s="20"/>
      <c r="EWH57" s="20"/>
      <c r="EWI57" s="20"/>
      <c r="EWJ57" s="20"/>
      <c r="EWK57" s="20"/>
      <c r="EWL57" s="20"/>
      <c r="EWM57" s="20"/>
      <c r="EWN57" s="20"/>
      <c r="EWO57" s="20"/>
      <c r="EWP57" s="20"/>
      <c r="EWQ57" s="20"/>
      <c r="EWR57" s="20"/>
      <c r="EWS57" s="20"/>
      <c r="EWT57" s="20"/>
      <c r="EWU57" s="20"/>
      <c r="EWV57" s="20"/>
      <c r="EWW57" s="20"/>
      <c r="EWX57" s="20"/>
      <c r="EWY57" s="20"/>
      <c r="EWZ57" s="20"/>
      <c r="EXA57" s="20"/>
      <c r="EXB57" s="20"/>
      <c r="EXC57" s="20"/>
      <c r="EXD57" s="20"/>
      <c r="EXE57" s="20"/>
      <c r="EXF57" s="20"/>
      <c r="EXG57" s="20"/>
      <c r="EXH57" s="20"/>
      <c r="EXI57" s="20"/>
      <c r="EXJ57" s="20"/>
      <c r="EXK57" s="20"/>
      <c r="EXL57" s="20"/>
      <c r="EXM57" s="20"/>
      <c r="EXN57" s="20"/>
      <c r="EXO57" s="20"/>
      <c r="EXP57" s="20"/>
      <c r="EXQ57" s="20"/>
      <c r="EXR57" s="20"/>
      <c r="EXS57" s="20"/>
      <c r="EXT57" s="20"/>
      <c r="EXU57" s="20"/>
      <c r="EXV57" s="20"/>
      <c r="EXW57" s="20"/>
      <c r="EXX57" s="20"/>
      <c r="EXY57" s="20"/>
      <c r="EXZ57" s="20"/>
      <c r="EYA57" s="20"/>
      <c r="EYB57" s="20"/>
      <c r="EYC57" s="20"/>
      <c r="EYD57" s="20"/>
      <c r="EYE57" s="20"/>
      <c r="EYF57" s="20"/>
      <c r="EYG57" s="20"/>
      <c r="EYH57" s="20"/>
      <c r="EYI57" s="20"/>
      <c r="EYJ57" s="20"/>
      <c r="EYK57" s="20"/>
      <c r="EYL57" s="20"/>
      <c r="EYM57" s="20"/>
      <c r="EYN57" s="20"/>
      <c r="EYO57" s="20"/>
      <c r="EYP57" s="20"/>
      <c r="EYQ57" s="20"/>
      <c r="EYR57" s="20"/>
      <c r="EYS57" s="20"/>
      <c r="EYT57" s="20"/>
      <c r="EYU57" s="20"/>
      <c r="EYV57" s="20"/>
      <c r="EYW57" s="20"/>
      <c r="EYX57" s="20"/>
      <c r="EYY57" s="20"/>
      <c r="EYZ57" s="20"/>
      <c r="EZA57" s="20"/>
      <c r="EZB57" s="20"/>
      <c r="EZC57" s="20"/>
      <c r="EZD57" s="20"/>
      <c r="EZE57" s="20"/>
      <c r="EZF57" s="20"/>
      <c r="EZG57" s="20"/>
      <c r="EZH57" s="20"/>
      <c r="EZI57" s="20"/>
      <c r="EZJ57" s="20"/>
      <c r="EZK57" s="20"/>
      <c r="EZL57" s="20"/>
      <c r="EZM57" s="20"/>
      <c r="EZN57" s="20"/>
      <c r="EZO57" s="20"/>
      <c r="EZP57" s="20"/>
      <c r="EZQ57" s="20"/>
      <c r="EZR57" s="20"/>
      <c r="EZS57" s="20"/>
      <c r="EZT57" s="20"/>
      <c r="EZU57" s="20"/>
      <c r="EZV57" s="20"/>
      <c r="EZW57" s="20"/>
      <c r="EZX57" s="20"/>
      <c r="EZY57" s="20"/>
      <c r="EZZ57" s="20"/>
      <c r="FAA57" s="20"/>
      <c r="FAB57" s="20"/>
      <c r="FAC57" s="20"/>
      <c r="FAD57" s="20"/>
      <c r="FAE57" s="20"/>
      <c r="FAF57" s="20"/>
      <c r="FAG57" s="20"/>
      <c r="FAH57" s="20"/>
      <c r="FAI57" s="20"/>
      <c r="FAJ57" s="20"/>
      <c r="FAK57" s="20"/>
      <c r="FAL57" s="20"/>
      <c r="FAM57" s="20"/>
      <c r="FAN57" s="20"/>
      <c r="FAO57" s="20"/>
      <c r="FAP57" s="20"/>
      <c r="FAQ57" s="20"/>
      <c r="FAR57" s="20"/>
      <c r="FAS57" s="20"/>
      <c r="FAT57" s="20"/>
      <c r="FAU57" s="20"/>
      <c r="FAV57" s="20"/>
      <c r="FAW57" s="20"/>
      <c r="FAX57" s="20"/>
      <c r="FAY57" s="20"/>
      <c r="FAZ57" s="20"/>
      <c r="FBA57" s="20"/>
      <c r="FBB57" s="20"/>
      <c r="FBC57" s="20"/>
      <c r="FBD57" s="20"/>
      <c r="FBE57" s="20"/>
      <c r="FBF57" s="20"/>
      <c r="FBG57" s="20"/>
      <c r="FBH57" s="20"/>
      <c r="FBI57" s="20"/>
      <c r="FBJ57" s="20"/>
      <c r="FBK57" s="20"/>
      <c r="FBL57" s="20"/>
      <c r="FBM57" s="20"/>
      <c r="FBN57" s="20"/>
      <c r="FBO57" s="20"/>
      <c r="FBP57" s="20"/>
      <c r="FBQ57" s="20"/>
      <c r="FBR57" s="20"/>
      <c r="FBS57" s="20"/>
      <c r="FBT57" s="20"/>
      <c r="FBU57" s="20"/>
      <c r="FBV57" s="20"/>
      <c r="FBW57" s="20"/>
      <c r="FBX57" s="20"/>
      <c r="FBY57" s="20"/>
      <c r="FBZ57" s="20"/>
      <c r="FCA57" s="20"/>
      <c r="FCB57" s="20"/>
      <c r="FCC57" s="20"/>
      <c r="FCD57" s="20"/>
      <c r="FCE57" s="20"/>
      <c r="FCF57" s="20"/>
      <c r="FCG57" s="20"/>
      <c r="FCH57" s="20"/>
      <c r="FCI57" s="20"/>
      <c r="FCJ57" s="20"/>
      <c r="FCK57" s="20"/>
      <c r="FCL57" s="20"/>
      <c r="FCM57" s="20"/>
      <c r="FCN57" s="20"/>
      <c r="FCO57" s="20"/>
      <c r="FCP57" s="20"/>
      <c r="FCQ57" s="20"/>
      <c r="FCR57" s="20"/>
      <c r="FCS57" s="20"/>
      <c r="FCT57" s="20"/>
      <c r="FCU57" s="20"/>
      <c r="FCV57" s="20"/>
      <c r="FCW57" s="20"/>
      <c r="FCX57" s="20"/>
      <c r="FCY57" s="20"/>
      <c r="FCZ57" s="20"/>
      <c r="FDA57" s="20"/>
      <c r="FDB57" s="20"/>
      <c r="FDC57" s="20"/>
      <c r="FDD57" s="20"/>
      <c r="FDE57" s="20"/>
      <c r="FDF57" s="20"/>
      <c r="FDG57" s="20"/>
      <c r="FDH57" s="20"/>
      <c r="FDI57" s="20"/>
      <c r="FDJ57" s="20"/>
      <c r="FDK57" s="20"/>
      <c r="FDL57" s="20"/>
      <c r="FDM57" s="20"/>
      <c r="FDN57" s="20"/>
      <c r="FDO57" s="20"/>
      <c r="FDP57" s="20"/>
      <c r="FDQ57" s="20"/>
      <c r="FDR57" s="20"/>
      <c r="FDS57" s="20"/>
      <c r="FDT57" s="20"/>
      <c r="FDU57" s="20"/>
      <c r="FDV57" s="20"/>
      <c r="FDW57" s="20"/>
      <c r="FDX57" s="20"/>
      <c r="FDY57" s="20"/>
      <c r="FDZ57" s="20"/>
      <c r="FEA57" s="20"/>
      <c r="FEB57" s="20"/>
      <c r="FEC57" s="20"/>
      <c r="FED57" s="20"/>
      <c r="FEE57" s="20"/>
      <c r="FEF57" s="20"/>
      <c r="FEG57" s="20"/>
      <c r="FEH57" s="20"/>
      <c r="FEI57" s="20"/>
      <c r="FEJ57" s="20"/>
      <c r="FEK57" s="20"/>
      <c r="FEL57" s="20"/>
      <c r="FEM57" s="20"/>
      <c r="FEN57" s="20"/>
      <c r="FEO57" s="20"/>
      <c r="FEP57" s="20"/>
      <c r="FEQ57" s="20"/>
      <c r="FER57" s="20"/>
      <c r="FES57" s="20"/>
      <c r="FET57" s="20"/>
      <c r="FEU57" s="20"/>
      <c r="FEV57" s="20"/>
      <c r="FEW57" s="20"/>
      <c r="FEX57" s="20"/>
      <c r="FEY57" s="20"/>
      <c r="FEZ57" s="20"/>
      <c r="FFA57" s="20"/>
      <c r="FFB57" s="20"/>
      <c r="FFC57" s="20"/>
      <c r="FFD57" s="20"/>
      <c r="FFE57" s="20"/>
      <c r="FFF57" s="20"/>
      <c r="FFG57" s="20"/>
      <c r="FFH57" s="20"/>
      <c r="FFI57" s="20"/>
      <c r="FFJ57" s="20"/>
      <c r="FFK57" s="20"/>
      <c r="FFL57" s="20"/>
      <c r="FFM57" s="20"/>
      <c r="FFN57" s="20"/>
      <c r="FFO57" s="20"/>
      <c r="FFP57" s="20"/>
      <c r="FFQ57" s="20"/>
      <c r="FFR57" s="20"/>
      <c r="FFS57" s="20"/>
      <c r="FFT57" s="20"/>
      <c r="FFU57" s="20"/>
      <c r="FFV57" s="20"/>
      <c r="FFW57" s="20"/>
      <c r="FFX57" s="20"/>
      <c r="FFY57" s="20"/>
      <c r="FFZ57" s="20"/>
      <c r="FGA57" s="20"/>
      <c r="FGB57" s="20"/>
      <c r="FGC57" s="20"/>
      <c r="FGD57" s="20"/>
      <c r="FGE57" s="20"/>
      <c r="FGF57" s="20"/>
      <c r="FGG57" s="20"/>
      <c r="FGH57" s="20"/>
      <c r="FGI57" s="20"/>
      <c r="FGJ57" s="20"/>
      <c r="FGK57" s="20"/>
      <c r="FGL57" s="20"/>
      <c r="FGM57" s="20"/>
      <c r="FGN57" s="20"/>
      <c r="FGO57" s="20"/>
      <c r="FGP57" s="20"/>
      <c r="FGQ57" s="20"/>
      <c r="FGR57" s="20"/>
      <c r="FGS57" s="20"/>
      <c r="FGT57" s="20"/>
      <c r="FGU57" s="20"/>
      <c r="FGV57" s="20"/>
      <c r="FGW57" s="20"/>
      <c r="FGX57" s="20"/>
      <c r="FGY57" s="20"/>
      <c r="FGZ57" s="20"/>
      <c r="FHA57" s="20"/>
      <c r="FHB57" s="20"/>
      <c r="FHC57" s="20"/>
      <c r="FHD57" s="20"/>
      <c r="FHE57" s="20"/>
      <c r="FHF57" s="20"/>
      <c r="FHG57" s="20"/>
      <c r="FHH57" s="20"/>
      <c r="FHI57" s="20"/>
      <c r="FHJ57" s="20"/>
      <c r="FHK57" s="20"/>
      <c r="FHL57" s="20"/>
      <c r="FHM57" s="20"/>
      <c r="FHN57" s="20"/>
      <c r="FHO57" s="20"/>
      <c r="FHP57" s="20"/>
      <c r="FHQ57" s="20"/>
      <c r="FHR57" s="20"/>
      <c r="FHS57" s="20"/>
      <c r="FHT57" s="20"/>
      <c r="FHU57" s="20"/>
      <c r="FHV57" s="20"/>
      <c r="FHW57" s="20"/>
      <c r="FHX57" s="20"/>
      <c r="FHY57" s="20"/>
      <c r="FHZ57" s="20"/>
      <c r="FIA57" s="20"/>
      <c r="FIB57" s="20"/>
      <c r="FIC57" s="20"/>
      <c r="FID57" s="20"/>
      <c r="FIE57" s="20"/>
      <c r="FIF57" s="20"/>
      <c r="FIG57" s="20"/>
      <c r="FIH57" s="20"/>
      <c r="FII57" s="20"/>
      <c r="FIJ57" s="20"/>
      <c r="FIK57" s="20"/>
      <c r="FIL57" s="20"/>
      <c r="FIM57" s="20"/>
      <c r="FIN57" s="20"/>
      <c r="FIO57" s="20"/>
      <c r="FIP57" s="20"/>
      <c r="FIQ57" s="20"/>
      <c r="FIR57" s="20"/>
      <c r="FIS57" s="20"/>
      <c r="FIT57" s="20"/>
      <c r="FIU57" s="20"/>
      <c r="FIV57" s="20"/>
      <c r="FIW57" s="20"/>
      <c r="FIX57" s="20"/>
      <c r="FIY57" s="20"/>
      <c r="FIZ57" s="20"/>
      <c r="FJA57" s="20"/>
      <c r="FJB57" s="20"/>
      <c r="FJC57" s="20"/>
      <c r="FJD57" s="20"/>
      <c r="FJE57" s="20"/>
      <c r="FJF57" s="20"/>
      <c r="FJG57" s="20"/>
      <c r="FJH57" s="20"/>
      <c r="FJI57" s="20"/>
      <c r="FJJ57" s="20"/>
      <c r="FJK57" s="20"/>
      <c r="FJL57" s="20"/>
      <c r="FJM57" s="20"/>
      <c r="FJN57" s="20"/>
      <c r="FJO57" s="20"/>
      <c r="FJP57" s="20"/>
      <c r="FJQ57" s="20"/>
      <c r="FJR57" s="20"/>
      <c r="FJS57" s="20"/>
      <c r="FJT57" s="20"/>
      <c r="FJU57" s="20"/>
      <c r="FJV57" s="20"/>
      <c r="FJW57" s="20"/>
      <c r="FJX57" s="20"/>
      <c r="FJY57" s="20"/>
      <c r="FJZ57" s="20"/>
      <c r="FKA57" s="20"/>
      <c r="FKB57" s="20"/>
      <c r="FKC57" s="20"/>
      <c r="FKD57" s="20"/>
      <c r="FKE57" s="20"/>
      <c r="FKF57" s="20"/>
      <c r="FKG57" s="20"/>
      <c r="FKH57" s="20"/>
      <c r="FKI57" s="20"/>
      <c r="FKJ57" s="20"/>
      <c r="FKK57" s="20"/>
      <c r="FKL57" s="20"/>
      <c r="FKM57" s="20"/>
      <c r="FKN57" s="20"/>
      <c r="FKO57" s="20"/>
      <c r="FKP57" s="20"/>
      <c r="FKQ57" s="20"/>
      <c r="FKR57" s="20"/>
      <c r="FKS57" s="20"/>
      <c r="FKT57" s="20"/>
      <c r="FKU57" s="20"/>
      <c r="FKV57" s="20"/>
      <c r="FKW57" s="20"/>
      <c r="FKX57" s="20"/>
      <c r="FKY57" s="20"/>
      <c r="FKZ57" s="20"/>
      <c r="FLA57" s="20"/>
      <c r="FLB57" s="20"/>
      <c r="FLC57" s="20"/>
      <c r="FLD57" s="20"/>
      <c r="FLE57" s="20"/>
      <c r="FLF57" s="20"/>
      <c r="FLG57" s="20"/>
      <c r="FLH57" s="20"/>
      <c r="FLI57" s="20"/>
      <c r="FLJ57" s="20"/>
      <c r="FLK57" s="20"/>
      <c r="FLL57" s="20"/>
      <c r="FLM57" s="20"/>
      <c r="FLN57" s="20"/>
      <c r="FLO57" s="20"/>
      <c r="FLP57" s="20"/>
      <c r="FLQ57" s="20"/>
      <c r="FLR57" s="20"/>
      <c r="FLS57" s="20"/>
      <c r="FLT57" s="20"/>
      <c r="FLU57" s="20"/>
      <c r="FLV57" s="20"/>
      <c r="FLW57" s="20"/>
      <c r="FLX57" s="20"/>
      <c r="FLY57" s="20"/>
      <c r="FLZ57" s="20"/>
      <c r="FMA57" s="20"/>
      <c r="FMB57" s="20"/>
      <c r="FMC57" s="20"/>
      <c r="FMD57" s="20"/>
      <c r="FME57" s="20"/>
      <c r="FMF57" s="20"/>
      <c r="FMG57" s="20"/>
      <c r="FMH57" s="20"/>
      <c r="FMI57" s="20"/>
      <c r="FMJ57" s="20"/>
      <c r="FMK57" s="20"/>
      <c r="FML57" s="20"/>
      <c r="FMM57" s="20"/>
      <c r="FMN57" s="20"/>
      <c r="FMO57" s="20"/>
      <c r="FMP57" s="20"/>
      <c r="FMQ57" s="20"/>
      <c r="FMR57" s="20"/>
      <c r="FMS57" s="20"/>
      <c r="FMT57" s="20"/>
      <c r="FMU57" s="20"/>
      <c r="FMV57" s="20"/>
      <c r="FMW57" s="20"/>
      <c r="FMX57" s="20"/>
      <c r="FMY57" s="20"/>
      <c r="FMZ57" s="20"/>
      <c r="FNA57" s="20"/>
      <c r="FNB57" s="20"/>
      <c r="FNC57" s="20"/>
      <c r="FND57" s="20"/>
      <c r="FNE57" s="20"/>
      <c r="FNF57" s="20"/>
      <c r="FNG57" s="20"/>
      <c r="FNH57" s="20"/>
      <c r="FNI57" s="20"/>
      <c r="FNJ57" s="20"/>
      <c r="FNK57" s="20"/>
      <c r="FNL57" s="20"/>
      <c r="FNM57" s="20"/>
      <c r="FNN57" s="20"/>
      <c r="FNO57" s="20"/>
      <c r="FNP57" s="20"/>
      <c r="FNQ57" s="20"/>
      <c r="FNR57" s="20"/>
      <c r="FNS57" s="20"/>
      <c r="FNT57" s="20"/>
      <c r="FNU57" s="20"/>
      <c r="FNV57" s="20"/>
      <c r="FNW57" s="20"/>
      <c r="FNX57" s="20"/>
      <c r="FNY57" s="20"/>
      <c r="FNZ57" s="20"/>
      <c r="FOA57" s="20"/>
      <c r="FOB57" s="20"/>
      <c r="FOC57" s="20"/>
      <c r="FOD57" s="20"/>
      <c r="FOE57" s="20"/>
      <c r="FOF57" s="20"/>
      <c r="FOG57" s="20"/>
      <c r="FOH57" s="20"/>
      <c r="FOI57" s="20"/>
      <c r="FOJ57" s="20"/>
      <c r="FOK57" s="20"/>
      <c r="FOL57" s="20"/>
      <c r="FOM57" s="20"/>
      <c r="FON57" s="20"/>
      <c r="FOO57" s="20"/>
      <c r="FOP57" s="20"/>
      <c r="FOQ57" s="20"/>
      <c r="FOR57" s="20"/>
      <c r="FOS57" s="20"/>
      <c r="FOT57" s="20"/>
      <c r="FOU57" s="20"/>
      <c r="FOV57" s="20"/>
      <c r="FOW57" s="20"/>
      <c r="FOX57" s="20"/>
      <c r="FOY57" s="20"/>
      <c r="FOZ57" s="20"/>
      <c r="FPA57" s="20"/>
      <c r="FPB57" s="20"/>
      <c r="FPC57" s="20"/>
      <c r="FPD57" s="20"/>
      <c r="FPE57" s="20"/>
      <c r="FPF57" s="20"/>
      <c r="FPG57" s="20"/>
      <c r="FPH57" s="20"/>
      <c r="FPI57" s="20"/>
      <c r="FPJ57" s="20"/>
      <c r="FPK57" s="20"/>
      <c r="FPL57" s="20"/>
      <c r="FPM57" s="20"/>
      <c r="FPN57" s="20"/>
      <c r="FPO57" s="20"/>
      <c r="FPP57" s="20"/>
      <c r="FPQ57" s="20"/>
      <c r="FPR57" s="20"/>
      <c r="FPS57" s="20"/>
      <c r="FPT57" s="20"/>
      <c r="FPU57" s="20"/>
      <c r="FPV57" s="20"/>
      <c r="FPW57" s="20"/>
      <c r="FPX57" s="20"/>
      <c r="FPY57" s="20"/>
      <c r="FPZ57" s="20"/>
      <c r="FQA57" s="20"/>
      <c r="FQB57" s="20"/>
      <c r="FQC57" s="20"/>
      <c r="FQD57" s="20"/>
      <c r="FQE57" s="20"/>
      <c r="FQF57" s="20"/>
      <c r="FQG57" s="20"/>
      <c r="FQH57" s="20"/>
      <c r="FQI57" s="20"/>
      <c r="FQJ57" s="20"/>
      <c r="FQK57" s="20"/>
      <c r="FQL57" s="20"/>
      <c r="FQM57" s="20"/>
      <c r="FQN57" s="20"/>
      <c r="FQO57" s="20"/>
      <c r="FQP57" s="20"/>
      <c r="FQQ57" s="20"/>
      <c r="FQR57" s="20"/>
      <c r="FQS57" s="20"/>
      <c r="FQT57" s="20"/>
      <c r="FQU57" s="20"/>
      <c r="FQV57" s="20"/>
      <c r="FQW57" s="20"/>
      <c r="FQX57" s="20"/>
      <c r="FQY57" s="20"/>
      <c r="FQZ57" s="20"/>
      <c r="FRA57" s="20"/>
      <c r="FRB57" s="20"/>
      <c r="FRC57" s="20"/>
      <c r="FRD57" s="20"/>
      <c r="FRE57" s="20"/>
      <c r="FRF57" s="20"/>
      <c r="FRG57" s="20"/>
      <c r="FRH57" s="20"/>
      <c r="FRI57" s="20"/>
      <c r="FRJ57" s="20"/>
      <c r="FRK57" s="20"/>
      <c r="FRL57" s="20"/>
      <c r="FRM57" s="20"/>
      <c r="FRN57" s="20"/>
      <c r="FRO57" s="20"/>
      <c r="FRP57" s="20"/>
      <c r="FRQ57" s="20"/>
      <c r="FRR57" s="20"/>
      <c r="FRS57" s="20"/>
      <c r="FRT57" s="20"/>
      <c r="FRU57" s="20"/>
      <c r="FRV57" s="20"/>
      <c r="FRW57" s="20"/>
      <c r="FRX57" s="20"/>
      <c r="FRY57" s="20"/>
      <c r="FRZ57" s="20"/>
      <c r="FSA57" s="20"/>
      <c r="FSB57" s="20"/>
      <c r="FSC57" s="20"/>
      <c r="FSD57" s="20"/>
      <c r="FSE57" s="20"/>
      <c r="FSF57" s="20"/>
      <c r="FSG57" s="20"/>
      <c r="FSH57" s="20"/>
      <c r="FSI57" s="20"/>
      <c r="FSJ57" s="20"/>
      <c r="FSK57" s="20"/>
      <c r="FSL57" s="20"/>
      <c r="FSM57" s="20"/>
      <c r="FSN57" s="20"/>
      <c r="FSO57" s="20"/>
      <c r="FSP57" s="20"/>
      <c r="FSQ57" s="20"/>
      <c r="FSR57" s="20"/>
      <c r="FSS57" s="20"/>
      <c r="FST57" s="20"/>
      <c r="FSU57" s="20"/>
      <c r="FSV57" s="20"/>
      <c r="FSW57" s="20"/>
      <c r="FSX57" s="20"/>
      <c r="FSY57" s="20"/>
      <c r="FSZ57" s="20"/>
      <c r="FTA57" s="20"/>
      <c r="FTB57" s="20"/>
      <c r="FTC57" s="20"/>
      <c r="FTD57" s="20"/>
      <c r="FTE57" s="20"/>
      <c r="FTF57" s="20"/>
      <c r="FTG57" s="20"/>
      <c r="FTH57" s="20"/>
      <c r="FTI57" s="20"/>
      <c r="FTJ57" s="20"/>
      <c r="FTK57" s="20"/>
      <c r="FTL57" s="20"/>
      <c r="FTM57" s="20"/>
      <c r="FTN57" s="20"/>
      <c r="FTO57" s="20"/>
      <c r="FTP57" s="20"/>
      <c r="FTQ57" s="20"/>
      <c r="FTR57" s="20"/>
      <c r="FTS57" s="20"/>
      <c r="FTT57" s="20"/>
      <c r="FTU57" s="20"/>
      <c r="FTV57" s="20"/>
      <c r="FTW57" s="20"/>
      <c r="FTX57" s="20"/>
      <c r="FTY57" s="20"/>
      <c r="FTZ57" s="20"/>
      <c r="FUA57" s="20"/>
      <c r="FUB57" s="20"/>
      <c r="FUC57" s="20"/>
      <c r="FUD57" s="20"/>
      <c r="FUE57" s="20"/>
      <c r="FUF57" s="20"/>
      <c r="FUG57" s="20"/>
      <c r="FUH57" s="20"/>
      <c r="FUI57" s="20"/>
      <c r="FUJ57" s="20"/>
      <c r="FUK57" s="20"/>
      <c r="FUL57" s="20"/>
      <c r="FUM57" s="20"/>
      <c r="FUN57" s="20"/>
      <c r="FUO57" s="20"/>
      <c r="FUP57" s="20"/>
      <c r="FUQ57" s="20"/>
      <c r="FUR57" s="20"/>
      <c r="FUS57" s="20"/>
      <c r="FUT57" s="20"/>
      <c r="FUU57" s="20"/>
      <c r="FUV57" s="20"/>
      <c r="FUW57" s="20"/>
      <c r="FUX57" s="20"/>
      <c r="FUY57" s="20"/>
      <c r="FUZ57" s="20"/>
      <c r="FVA57" s="20"/>
      <c r="FVB57" s="20"/>
      <c r="FVC57" s="20"/>
      <c r="FVD57" s="20"/>
      <c r="FVE57" s="20"/>
      <c r="FVF57" s="20"/>
      <c r="FVG57" s="20"/>
      <c r="FVH57" s="20"/>
      <c r="FVI57" s="20"/>
      <c r="FVJ57" s="20"/>
      <c r="FVK57" s="20"/>
      <c r="FVL57" s="20"/>
      <c r="FVM57" s="20"/>
      <c r="FVN57" s="20"/>
      <c r="FVO57" s="20"/>
      <c r="FVP57" s="20"/>
      <c r="FVQ57" s="20"/>
      <c r="FVR57" s="20"/>
      <c r="FVS57" s="20"/>
      <c r="FVT57" s="20"/>
      <c r="FVU57" s="20"/>
      <c r="FVV57" s="20"/>
      <c r="FVW57" s="20"/>
      <c r="FVX57" s="20"/>
      <c r="FVY57" s="20"/>
      <c r="FVZ57" s="20"/>
      <c r="FWA57" s="20"/>
      <c r="FWB57" s="20"/>
      <c r="FWC57" s="20"/>
      <c r="FWD57" s="20"/>
      <c r="FWE57" s="20"/>
      <c r="FWF57" s="20"/>
      <c r="FWG57" s="20"/>
      <c r="FWH57" s="20"/>
      <c r="FWI57" s="20"/>
      <c r="FWJ57" s="20"/>
      <c r="FWK57" s="20"/>
      <c r="FWL57" s="20"/>
      <c r="FWM57" s="20"/>
      <c r="FWN57" s="20"/>
      <c r="FWO57" s="20"/>
      <c r="FWP57" s="20"/>
      <c r="FWQ57" s="20"/>
      <c r="FWR57" s="20"/>
      <c r="FWS57" s="20"/>
      <c r="FWT57" s="20"/>
      <c r="FWU57" s="20"/>
      <c r="FWV57" s="20"/>
      <c r="FWW57" s="20"/>
      <c r="FWX57" s="20"/>
      <c r="FWY57" s="20"/>
      <c r="FWZ57" s="20"/>
      <c r="FXA57" s="20"/>
      <c r="FXB57" s="20"/>
      <c r="FXC57" s="20"/>
      <c r="FXD57" s="20"/>
      <c r="FXE57" s="20"/>
      <c r="FXF57" s="20"/>
      <c r="FXG57" s="20"/>
      <c r="FXH57" s="20"/>
      <c r="FXI57" s="20"/>
      <c r="FXJ57" s="20"/>
      <c r="FXK57" s="20"/>
      <c r="FXL57" s="20"/>
      <c r="FXM57" s="20"/>
      <c r="FXN57" s="20"/>
      <c r="FXO57" s="20"/>
      <c r="FXP57" s="20"/>
      <c r="FXQ57" s="20"/>
      <c r="FXR57" s="20"/>
      <c r="FXS57" s="20"/>
      <c r="FXT57" s="20"/>
      <c r="FXU57" s="20"/>
      <c r="FXV57" s="20"/>
      <c r="FXW57" s="20"/>
      <c r="FXX57" s="20"/>
      <c r="FXY57" s="20"/>
      <c r="FXZ57" s="20"/>
      <c r="FYA57" s="20"/>
      <c r="FYB57" s="20"/>
      <c r="FYC57" s="20"/>
      <c r="FYD57" s="20"/>
      <c r="FYE57" s="20"/>
      <c r="FYF57" s="20"/>
      <c r="FYG57" s="20"/>
      <c r="FYH57" s="20"/>
      <c r="FYI57" s="20"/>
      <c r="FYJ57" s="20"/>
      <c r="FYK57" s="20"/>
      <c r="FYL57" s="20"/>
      <c r="FYM57" s="20"/>
      <c r="FYN57" s="20"/>
      <c r="FYO57" s="20"/>
      <c r="FYP57" s="20"/>
      <c r="FYQ57" s="20"/>
      <c r="FYR57" s="20"/>
      <c r="FYS57" s="20"/>
      <c r="FYT57" s="20"/>
      <c r="FYU57" s="20"/>
      <c r="FYV57" s="20"/>
      <c r="FYW57" s="20"/>
      <c r="FYX57" s="20"/>
      <c r="FYY57" s="20"/>
      <c r="FYZ57" s="20"/>
      <c r="FZA57" s="20"/>
      <c r="FZB57" s="20"/>
      <c r="FZC57" s="20"/>
      <c r="FZD57" s="20"/>
      <c r="FZE57" s="20"/>
      <c r="FZF57" s="20"/>
      <c r="FZG57" s="20"/>
      <c r="FZH57" s="20"/>
      <c r="FZI57" s="20"/>
      <c r="FZJ57" s="20"/>
      <c r="FZK57" s="20"/>
      <c r="FZL57" s="20"/>
      <c r="FZM57" s="20"/>
      <c r="FZN57" s="20"/>
      <c r="FZO57" s="20"/>
      <c r="FZP57" s="20"/>
      <c r="FZQ57" s="20"/>
      <c r="FZR57" s="20"/>
      <c r="FZS57" s="20"/>
      <c r="FZT57" s="20"/>
      <c r="FZU57" s="20"/>
      <c r="FZV57" s="20"/>
      <c r="FZW57" s="20"/>
      <c r="FZX57" s="20"/>
      <c r="FZY57" s="20"/>
      <c r="FZZ57" s="20"/>
      <c r="GAA57" s="20"/>
      <c r="GAB57" s="20"/>
      <c r="GAC57" s="20"/>
      <c r="GAD57" s="20"/>
      <c r="GAE57" s="20"/>
      <c r="GAF57" s="20"/>
      <c r="GAG57" s="20"/>
      <c r="GAH57" s="20"/>
      <c r="GAI57" s="20"/>
      <c r="GAJ57" s="20"/>
      <c r="GAK57" s="20"/>
      <c r="GAL57" s="20"/>
      <c r="GAM57" s="20"/>
      <c r="GAN57" s="20"/>
      <c r="GAO57" s="20"/>
      <c r="GAP57" s="20"/>
      <c r="GAQ57" s="20"/>
      <c r="GAR57" s="20"/>
      <c r="GAS57" s="20"/>
      <c r="GAT57" s="20"/>
      <c r="GAU57" s="20"/>
      <c r="GAV57" s="20"/>
      <c r="GAW57" s="20"/>
      <c r="GAX57" s="20"/>
      <c r="GAY57" s="20"/>
      <c r="GAZ57" s="20"/>
      <c r="GBA57" s="20"/>
      <c r="GBB57" s="20"/>
      <c r="GBC57" s="20"/>
      <c r="GBD57" s="20"/>
      <c r="GBE57" s="20"/>
      <c r="GBF57" s="20"/>
      <c r="GBG57" s="20"/>
      <c r="GBH57" s="20"/>
      <c r="GBI57" s="20"/>
      <c r="GBJ57" s="20"/>
      <c r="GBK57" s="20"/>
      <c r="GBL57" s="20"/>
      <c r="GBM57" s="20"/>
      <c r="GBN57" s="20"/>
      <c r="GBO57" s="20"/>
      <c r="GBP57" s="20"/>
      <c r="GBQ57" s="20"/>
      <c r="GBR57" s="20"/>
      <c r="GBS57" s="20"/>
      <c r="GBT57" s="20"/>
      <c r="GBU57" s="20"/>
      <c r="GBV57" s="20"/>
      <c r="GBW57" s="20"/>
      <c r="GBX57" s="20"/>
      <c r="GBY57" s="20"/>
      <c r="GBZ57" s="20"/>
      <c r="GCA57" s="20"/>
      <c r="GCB57" s="20"/>
      <c r="GCC57" s="20"/>
      <c r="GCD57" s="20"/>
      <c r="GCE57" s="20"/>
      <c r="GCF57" s="20"/>
      <c r="GCG57" s="20"/>
      <c r="GCH57" s="20"/>
      <c r="GCI57" s="20"/>
      <c r="GCJ57" s="20"/>
      <c r="GCK57" s="20"/>
      <c r="GCL57" s="20"/>
      <c r="GCM57" s="20"/>
      <c r="GCN57" s="20"/>
      <c r="GCO57" s="20"/>
      <c r="GCP57" s="20"/>
      <c r="GCQ57" s="20"/>
      <c r="GCR57" s="20"/>
      <c r="GCS57" s="20"/>
      <c r="GCT57" s="20"/>
      <c r="GCU57" s="20"/>
      <c r="GCV57" s="20"/>
      <c r="GCW57" s="20"/>
      <c r="GCX57" s="20"/>
      <c r="GCY57" s="20"/>
      <c r="GCZ57" s="20"/>
      <c r="GDA57" s="20"/>
      <c r="GDB57" s="20"/>
      <c r="GDC57" s="20"/>
      <c r="GDD57" s="20"/>
      <c r="GDE57" s="20"/>
      <c r="GDF57" s="20"/>
      <c r="GDG57" s="20"/>
      <c r="GDH57" s="20"/>
      <c r="GDI57" s="20"/>
      <c r="GDJ57" s="20"/>
      <c r="GDK57" s="20"/>
      <c r="GDL57" s="20"/>
      <c r="GDM57" s="20"/>
      <c r="GDN57" s="20"/>
      <c r="GDO57" s="20"/>
      <c r="GDP57" s="20"/>
      <c r="GDQ57" s="20"/>
      <c r="GDR57" s="20"/>
      <c r="GDS57" s="20"/>
      <c r="GDT57" s="20"/>
      <c r="GDU57" s="20"/>
      <c r="GDV57" s="20"/>
      <c r="GDW57" s="20"/>
      <c r="GDX57" s="20"/>
      <c r="GDY57" s="20"/>
      <c r="GDZ57" s="20"/>
      <c r="GEA57" s="20"/>
      <c r="GEB57" s="20"/>
      <c r="GEC57" s="20"/>
      <c r="GED57" s="20"/>
      <c r="GEE57" s="20"/>
      <c r="GEF57" s="20"/>
      <c r="GEG57" s="20"/>
      <c r="GEH57" s="20"/>
      <c r="GEI57" s="20"/>
      <c r="GEJ57" s="20"/>
      <c r="GEK57" s="20"/>
      <c r="GEL57" s="20"/>
      <c r="GEM57" s="20"/>
      <c r="GEN57" s="20"/>
      <c r="GEO57" s="20"/>
      <c r="GEP57" s="20"/>
      <c r="GEQ57" s="20"/>
      <c r="GER57" s="20"/>
      <c r="GES57" s="20"/>
      <c r="GET57" s="20"/>
      <c r="GEU57" s="20"/>
      <c r="GEV57" s="20"/>
      <c r="GEW57" s="20"/>
      <c r="GEX57" s="20"/>
      <c r="GEY57" s="20"/>
      <c r="GEZ57" s="20"/>
      <c r="GFA57" s="20"/>
      <c r="GFB57" s="20"/>
      <c r="GFC57" s="20"/>
      <c r="GFD57" s="20"/>
      <c r="GFE57" s="20"/>
      <c r="GFF57" s="20"/>
      <c r="GFG57" s="20"/>
      <c r="GFH57" s="20"/>
      <c r="GFI57" s="20"/>
      <c r="GFJ57" s="20"/>
      <c r="GFK57" s="20"/>
      <c r="GFL57" s="20"/>
      <c r="GFM57" s="20"/>
      <c r="GFN57" s="20"/>
      <c r="GFO57" s="20"/>
      <c r="GFP57" s="20"/>
      <c r="GFQ57" s="20"/>
      <c r="GFR57" s="20"/>
      <c r="GFS57" s="20"/>
      <c r="GFT57" s="20"/>
      <c r="GFU57" s="20"/>
      <c r="GFV57" s="20"/>
      <c r="GFW57" s="20"/>
      <c r="GFX57" s="20"/>
      <c r="GFY57" s="20"/>
      <c r="GFZ57" s="20"/>
      <c r="GGA57" s="20"/>
      <c r="GGB57" s="20"/>
      <c r="GGC57" s="20"/>
      <c r="GGD57" s="20"/>
      <c r="GGE57" s="20"/>
      <c r="GGF57" s="20"/>
      <c r="GGG57" s="20"/>
      <c r="GGH57" s="20"/>
      <c r="GGI57" s="20"/>
      <c r="GGJ57" s="20"/>
      <c r="GGK57" s="20"/>
      <c r="GGL57" s="20"/>
      <c r="GGM57" s="20"/>
      <c r="GGN57" s="20"/>
      <c r="GGO57" s="20"/>
      <c r="GGP57" s="20"/>
      <c r="GGQ57" s="20"/>
      <c r="GGR57" s="20"/>
      <c r="GGS57" s="20"/>
      <c r="GGT57" s="20"/>
      <c r="GGU57" s="20"/>
      <c r="GGV57" s="20"/>
      <c r="GGW57" s="20"/>
      <c r="GGX57" s="20"/>
      <c r="GGY57" s="20"/>
      <c r="GGZ57" s="20"/>
      <c r="GHA57" s="20"/>
      <c r="GHB57" s="20"/>
      <c r="GHC57" s="20"/>
      <c r="GHD57" s="20"/>
      <c r="GHE57" s="20"/>
      <c r="GHF57" s="20"/>
      <c r="GHG57" s="20"/>
      <c r="GHH57" s="20"/>
      <c r="GHI57" s="20"/>
      <c r="GHJ57" s="20"/>
      <c r="GHK57" s="20"/>
      <c r="GHL57" s="20"/>
      <c r="GHM57" s="20"/>
      <c r="GHN57" s="20"/>
      <c r="GHO57" s="20"/>
      <c r="GHP57" s="20"/>
      <c r="GHQ57" s="20"/>
      <c r="GHR57" s="20"/>
      <c r="GHS57" s="20"/>
      <c r="GHT57" s="20"/>
      <c r="GHU57" s="20"/>
      <c r="GHV57" s="20"/>
      <c r="GHW57" s="20"/>
      <c r="GHX57" s="20"/>
      <c r="GHY57" s="20"/>
      <c r="GHZ57" s="20"/>
      <c r="GIA57" s="20"/>
      <c r="GIB57" s="20"/>
      <c r="GIC57" s="20"/>
      <c r="GID57" s="20"/>
      <c r="GIE57" s="20"/>
      <c r="GIF57" s="20"/>
      <c r="GIG57" s="20"/>
      <c r="GIH57" s="20"/>
      <c r="GII57" s="20"/>
      <c r="GIJ57" s="20"/>
      <c r="GIK57" s="20"/>
      <c r="GIL57" s="20"/>
      <c r="GIM57" s="20"/>
      <c r="GIN57" s="20"/>
      <c r="GIO57" s="20"/>
      <c r="GIP57" s="20"/>
      <c r="GIQ57" s="20"/>
      <c r="GIR57" s="20"/>
      <c r="GIS57" s="20"/>
      <c r="GIT57" s="20"/>
      <c r="GIU57" s="20"/>
      <c r="GIV57" s="20"/>
      <c r="GIW57" s="20"/>
      <c r="GIX57" s="20"/>
      <c r="GIY57" s="20"/>
      <c r="GIZ57" s="20"/>
      <c r="GJA57" s="20"/>
      <c r="GJB57" s="20"/>
      <c r="GJC57" s="20"/>
      <c r="GJD57" s="20"/>
      <c r="GJE57" s="20"/>
      <c r="GJF57" s="20"/>
      <c r="GJG57" s="20"/>
      <c r="GJH57" s="20"/>
      <c r="GJI57" s="20"/>
      <c r="GJJ57" s="20"/>
      <c r="GJK57" s="20"/>
      <c r="GJL57" s="20"/>
      <c r="GJM57" s="20"/>
      <c r="GJN57" s="20"/>
      <c r="GJO57" s="20"/>
      <c r="GJP57" s="20"/>
      <c r="GJQ57" s="20"/>
      <c r="GJR57" s="20"/>
      <c r="GJS57" s="20"/>
      <c r="GJT57" s="20"/>
      <c r="GJU57" s="20"/>
      <c r="GJV57" s="20"/>
      <c r="GJW57" s="20"/>
      <c r="GJX57" s="20"/>
      <c r="GJY57" s="20"/>
      <c r="GJZ57" s="20"/>
      <c r="GKA57" s="20"/>
      <c r="GKB57" s="20"/>
      <c r="GKC57" s="20"/>
      <c r="GKD57" s="20"/>
      <c r="GKE57" s="20"/>
      <c r="GKF57" s="20"/>
      <c r="GKG57" s="20"/>
      <c r="GKH57" s="20"/>
      <c r="GKI57" s="20"/>
      <c r="GKJ57" s="20"/>
      <c r="GKK57" s="20"/>
      <c r="GKL57" s="20"/>
      <c r="GKM57" s="20"/>
      <c r="GKN57" s="20"/>
      <c r="GKO57" s="20"/>
      <c r="GKP57" s="20"/>
      <c r="GKQ57" s="20"/>
      <c r="GKR57" s="20"/>
      <c r="GKS57" s="20"/>
      <c r="GKT57" s="20"/>
      <c r="GKU57" s="20"/>
      <c r="GKV57" s="20"/>
      <c r="GKW57" s="20"/>
      <c r="GKX57" s="20"/>
      <c r="GKY57" s="20"/>
      <c r="GKZ57" s="20"/>
      <c r="GLA57" s="20"/>
      <c r="GLB57" s="20"/>
      <c r="GLC57" s="20"/>
      <c r="GLD57" s="20"/>
      <c r="GLE57" s="20"/>
      <c r="GLF57" s="20"/>
      <c r="GLG57" s="20"/>
      <c r="GLH57" s="20"/>
      <c r="GLI57" s="20"/>
      <c r="GLJ57" s="20"/>
      <c r="GLK57" s="20"/>
      <c r="GLL57" s="20"/>
      <c r="GLM57" s="20"/>
      <c r="GLN57" s="20"/>
      <c r="GLO57" s="20"/>
      <c r="GLP57" s="20"/>
      <c r="GLQ57" s="20"/>
      <c r="GLR57" s="20"/>
      <c r="GLS57" s="20"/>
      <c r="GLT57" s="20"/>
      <c r="GLU57" s="20"/>
      <c r="GLV57" s="20"/>
      <c r="GLW57" s="20"/>
      <c r="GLX57" s="20"/>
      <c r="GLY57" s="20"/>
      <c r="GLZ57" s="20"/>
      <c r="GMA57" s="20"/>
      <c r="GMB57" s="20"/>
      <c r="GMC57" s="20"/>
      <c r="GMD57" s="20"/>
      <c r="GME57" s="20"/>
      <c r="GMF57" s="20"/>
      <c r="GMG57" s="20"/>
      <c r="GMH57" s="20"/>
      <c r="GMI57" s="20"/>
      <c r="GMJ57" s="20"/>
      <c r="GMK57" s="20"/>
      <c r="GML57" s="20"/>
      <c r="GMM57" s="20"/>
      <c r="GMN57" s="20"/>
      <c r="GMO57" s="20"/>
      <c r="GMP57" s="20"/>
      <c r="GMQ57" s="20"/>
      <c r="GMR57" s="20"/>
      <c r="GMS57" s="20"/>
      <c r="GMT57" s="20"/>
      <c r="GMU57" s="20"/>
      <c r="GMV57" s="20"/>
      <c r="GMW57" s="20"/>
      <c r="GMX57" s="20"/>
      <c r="GMY57" s="20"/>
      <c r="GMZ57" s="20"/>
      <c r="GNA57" s="20"/>
      <c r="GNB57" s="20"/>
      <c r="GNC57" s="20"/>
      <c r="GND57" s="20"/>
      <c r="GNE57" s="20"/>
      <c r="GNF57" s="20"/>
      <c r="GNG57" s="20"/>
      <c r="GNH57" s="20"/>
      <c r="GNI57" s="20"/>
      <c r="GNJ57" s="20"/>
      <c r="GNK57" s="20"/>
      <c r="GNL57" s="20"/>
      <c r="GNM57" s="20"/>
      <c r="GNN57" s="20"/>
      <c r="GNO57" s="20"/>
      <c r="GNP57" s="20"/>
      <c r="GNQ57" s="20"/>
      <c r="GNR57" s="20"/>
      <c r="GNS57" s="20"/>
      <c r="GNT57" s="20"/>
      <c r="GNU57" s="20"/>
      <c r="GNV57" s="20"/>
      <c r="GNW57" s="20"/>
      <c r="GNX57" s="20"/>
      <c r="GNY57" s="20"/>
      <c r="GNZ57" s="20"/>
      <c r="GOA57" s="20"/>
      <c r="GOB57" s="20"/>
      <c r="GOC57" s="20"/>
      <c r="GOD57" s="20"/>
      <c r="GOE57" s="20"/>
      <c r="GOF57" s="20"/>
      <c r="GOG57" s="20"/>
      <c r="GOH57" s="20"/>
      <c r="GOI57" s="20"/>
      <c r="GOJ57" s="20"/>
      <c r="GOK57" s="20"/>
      <c r="GOL57" s="20"/>
      <c r="GOM57" s="20"/>
      <c r="GON57" s="20"/>
      <c r="GOO57" s="20"/>
      <c r="GOP57" s="20"/>
      <c r="GOQ57" s="20"/>
      <c r="GOR57" s="20"/>
      <c r="GOS57" s="20"/>
      <c r="GOT57" s="20"/>
      <c r="GOU57" s="20"/>
      <c r="GOV57" s="20"/>
      <c r="GOW57" s="20"/>
      <c r="GOX57" s="20"/>
      <c r="GOY57" s="20"/>
      <c r="GOZ57" s="20"/>
      <c r="GPA57" s="20"/>
      <c r="GPB57" s="20"/>
      <c r="GPC57" s="20"/>
      <c r="GPD57" s="20"/>
      <c r="GPE57" s="20"/>
      <c r="GPF57" s="20"/>
      <c r="GPG57" s="20"/>
      <c r="GPH57" s="20"/>
      <c r="GPI57" s="20"/>
      <c r="GPJ57" s="20"/>
      <c r="GPK57" s="20"/>
      <c r="GPL57" s="20"/>
      <c r="GPM57" s="20"/>
      <c r="GPN57" s="20"/>
      <c r="GPO57" s="20"/>
      <c r="GPP57" s="20"/>
      <c r="GPQ57" s="20"/>
      <c r="GPR57" s="20"/>
      <c r="GPS57" s="20"/>
      <c r="GPT57" s="20"/>
      <c r="GPU57" s="20"/>
      <c r="GPV57" s="20"/>
      <c r="GPW57" s="20"/>
      <c r="GPX57" s="20"/>
      <c r="GPY57" s="20"/>
      <c r="GPZ57" s="20"/>
      <c r="GQA57" s="20"/>
      <c r="GQB57" s="20"/>
      <c r="GQC57" s="20"/>
      <c r="GQD57" s="20"/>
      <c r="GQE57" s="20"/>
      <c r="GQF57" s="20"/>
      <c r="GQG57" s="20"/>
      <c r="GQH57" s="20"/>
      <c r="GQI57" s="20"/>
      <c r="GQJ57" s="20"/>
      <c r="GQK57" s="20"/>
      <c r="GQL57" s="20"/>
      <c r="GQM57" s="20"/>
      <c r="GQN57" s="20"/>
      <c r="GQO57" s="20"/>
      <c r="GQP57" s="20"/>
      <c r="GQQ57" s="20"/>
      <c r="GQR57" s="20"/>
      <c r="GQS57" s="20"/>
      <c r="GQT57" s="20"/>
      <c r="GQU57" s="20"/>
      <c r="GQV57" s="20"/>
      <c r="GQW57" s="20"/>
      <c r="GQX57" s="20"/>
      <c r="GQY57" s="20"/>
      <c r="GQZ57" s="20"/>
      <c r="GRA57" s="20"/>
      <c r="GRB57" s="20"/>
      <c r="GRC57" s="20"/>
      <c r="GRD57" s="20"/>
      <c r="GRE57" s="20"/>
      <c r="GRF57" s="20"/>
      <c r="GRG57" s="20"/>
      <c r="GRH57" s="20"/>
      <c r="GRI57" s="20"/>
      <c r="GRJ57" s="20"/>
      <c r="GRK57" s="20"/>
      <c r="GRL57" s="20"/>
      <c r="GRM57" s="20"/>
      <c r="GRN57" s="20"/>
      <c r="GRO57" s="20"/>
      <c r="GRP57" s="20"/>
      <c r="GRQ57" s="20"/>
      <c r="GRR57" s="20"/>
      <c r="GRS57" s="20"/>
      <c r="GRT57" s="20"/>
      <c r="GRU57" s="20"/>
      <c r="GRV57" s="20"/>
      <c r="GRW57" s="20"/>
      <c r="GRX57" s="20"/>
      <c r="GRY57" s="20"/>
      <c r="GRZ57" s="20"/>
      <c r="GSA57" s="20"/>
      <c r="GSB57" s="20"/>
      <c r="GSC57" s="20"/>
      <c r="GSD57" s="20"/>
      <c r="GSE57" s="20"/>
      <c r="GSF57" s="20"/>
      <c r="GSG57" s="20"/>
      <c r="GSH57" s="20"/>
      <c r="GSI57" s="20"/>
      <c r="GSJ57" s="20"/>
      <c r="GSK57" s="20"/>
      <c r="GSL57" s="20"/>
      <c r="GSM57" s="20"/>
      <c r="GSN57" s="20"/>
      <c r="GSO57" s="20"/>
      <c r="GSP57" s="20"/>
      <c r="GSQ57" s="20"/>
      <c r="GSR57" s="20"/>
      <c r="GSS57" s="20"/>
      <c r="GST57" s="20"/>
      <c r="GSU57" s="20"/>
      <c r="GSV57" s="20"/>
      <c r="GSW57" s="20"/>
      <c r="GSX57" s="20"/>
      <c r="GSY57" s="20"/>
      <c r="GSZ57" s="20"/>
      <c r="GTA57" s="20"/>
      <c r="GTB57" s="20"/>
      <c r="GTC57" s="20"/>
      <c r="GTD57" s="20"/>
      <c r="GTE57" s="20"/>
      <c r="GTF57" s="20"/>
      <c r="GTG57" s="20"/>
      <c r="GTH57" s="20"/>
      <c r="GTI57" s="20"/>
      <c r="GTJ57" s="20"/>
      <c r="GTK57" s="20"/>
      <c r="GTL57" s="20"/>
      <c r="GTM57" s="20"/>
      <c r="GTN57" s="20"/>
      <c r="GTO57" s="20"/>
      <c r="GTP57" s="20"/>
      <c r="GTQ57" s="20"/>
      <c r="GTR57" s="20"/>
      <c r="GTS57" s="20"/>
      <c r="GTT57" s="20"/>
      <c r="GTU57" s="20"/>
      <c r="GTV57" s="20"/>
      <c r="GTW57" s="20"/>
      <c r="GTX57" s="20"/>
      <c r="GTY57" s="20"/>
      <c r="GTZ57" s="20"/>
      <c r="GUA57" s="20"/>
      <c r="GUB57" s="20"/>
      <c r="GUC57" s="20"/>
      <c r="GUD57" s="20"/>
      <c r="GUE57" s="20"/>
      <c r="GUF57" s="20"/>
      <c r="GUG57" s="20"/>
      <c r="GUH57" s="20"/>
      <c r="GUI57" s="20"/>
      <c r="GUJ57" s="20"/>
      <c r="GUK57" s="20"/>
      <c r="GUL57" s="20"/>
      <c r="GUM57" s="20"/>
      <c r="GUN57" s="20"/>
      <c r="GUO57" s="20"/>
      <c r="GUP57" s="20"/>
      <c r="GUQ57" s="20"/>
      <c r="GUR57" s="20"/>
      <c r="GUS57" s="20"/>
      <c r="GUT57" s="20"/>
      <c r="GUU57" s="20"/>
      <c r="GUV57" s="20"/>
      <c r="GUW57" s="20"/>
      <c r="GUX57" s="20"/>
      <c r="GUY57" s="20"/>
      <c r="GUZ57" s="20"/>
      <c r="GVA57" s="20"/>
      <c r="GVB57" s="20"/>
      <c r="GVC57" s="20"/>
      <c r="GVD57" s="20"/>
      <c r="GVE57" s="20"/>
      <c r="GVF57" s="20"/>
      <c r="GVG57" s="20"/>
      <c r="GVH57" s="20"/>
      <c r="GVI57" s="20"/>
      <c r="GVJ57" s="20"/>
      <c r="GVK57" s="20"/>
      <c r="GVL57" s="20"/>
      <c r="GVM57" s="20"/>
      <c r="GVN57" s="20"/>
      <c r="GVO57" s="20"/>
      <c r="GVP57" s="20"/>
      <c r="GVQ57" s="20"/>
      <c r="GVR57" s="20"/>
      <c r="GVS57" s="20"/>
      <c r="GVT57" s="20"/>
      <c r="GVU57" s="20"/>
      <c r="GVV57" s="20"/>
      <c r="GVW57" s="20"/>
      <c r="GVX57" s="20"/>
      <c r="GVY57" s="20"/>
      <c r="GVZ57" s="20"/>
      <c r="GWA57" s="20"/>
      <c r="GWB57" s="20"/>
      <c r="GWC57" s="20"/>
      <c r="GWD57" s="20"/>
      <c r="GWE57" s="20"/>
      <c r="GWF57" s="20"/>
      <c r="GWG57" s="20"/>
      <c r="GWH57" s="20"/>
      <c r="GWI57" s="20"/>
      <c r="GWJ57" s="20"/>
      <c r="GWK57" s="20"/>
      <c r="GWL57" s="20"/>
      <c r="GWM57" s="20"/>
      <c r="GWN57" s="20"/>
      <c r="GWO57" s="20"/>
      <c r="GWP57" s="20"/>
      <c r="GWQ57" s="20"/>
      <c r="GWR57" s="20"/>
      <c r="GWS57" s="20"/>
      <c r="GWT57" s="20"/>
      <c r="GWU57" s="20"/>
      <c r="GWV57" s="20"/>
      <c r="GWW57" s="20"/>
      <c r="GWX57" s="20"/>
      <c r="GWY57" s="20"/>
      <c r="GWZ57" s="20"/>
      <c r="GXA57" s="20"/>
      <c r="GXB57" s="20"/>
      <c r="GXC57" s="20"/>
      <c r="GXD57" s="20"/>
      <c r="GXE57" s="20"/>
      <c r="GXF57" s="20"/>
      <c r="GXG57" s="20"/>
      <c r="GXH57" s="20"/>
      <c r="GXI57" s="20"/>
      <c r="GXJ57" s="20"/>
      <c r="GXK57" s="20"/>
      <c r="GXL57" s="20"/>
      <c r="GXM57" s="20"/>
      <c r="GXN57" s="20"/>
      <c r="GXO57" s="20"/>
      <c r="GXP57" s="20"/>
      <c r="GXQ57" s="20"/>
      <c r="GXR57" s="20"/>
      <c r="GXS57" s="20"/>
      <c r="GXT57" s="20"/>
      <c r="GXU57" s="20"/>
      <c r="GXV57" s="20"/>
      <c r="GXW57" s="20"/>
      <c r="GXX57" s="20"/>
      <c r="GXY57" s="20"/>
      <c r="GXZ57" s="20"/>
      <c r="GYA57" s="20"/>
      <c r="GYB57" s="20"/>
      <c r="GYC57" s="20"/>
      <c r="GYD57" s="20"/>
      <c r="GYE57" s="20"/>
      <c r="GYF57" s="20"/>
      <c r="GYG57" s="20"/>
      <c r="GYH57" s="20"/>
      <c r="GYI57" s="20"/>
      <c r="GYJ57" s="20"/>
      <c r="GYK57" s="20"/>
      <c r="GYL57" s="20"/>
      <c r="GYM57" s="20"/>
      <c r="GYN57" s="20"/>
      <c r="GYO57" s="20"/>
      <c r="GYP57" s="20"/>
      <c r="GYQ57" s="20"/>
      <c r="GYR57" s="20"/>
      <c r="GYS57" s="20"/>
      <c r="GYT57" s="20"/>
      <c r="GYU57" s="20"/>
      <c r="GYV57" s="20"/>
      <c r="GYW57" s="20"/>
      <c r="GYX57" s="20"/>
      <c r="GYY57" s="20"/>
      <c r="GYZ57" s="20"/>
      <c r="GZA57" s="20"/>
      <c r="GZB57" s="20"/>
      <c r="GZC57" s="20"/>
      <c r="GZD57" s="20"/>
      <c r="GZE57" s="20"/>
      <c r="GZF57" s="20"/>
      <c r="GZG57" s="20"/>
      <c r="GZH57" s="20"/>
      <c r="GZI57" s="20"/>
      <c r="GZJ57" s="20"/>
      <c r="GZK57" s="20"/>
      <c r="GZL57" s="20"/>
      <c r="GZM57" s="20"/>
      <c r="GZN57" s="20"/>
      <c r="GZO57" s="20"/>
      <c r="GZP57" s="20"/>
      <c r="GZQ57" s="20"/>
      <c r="GZR57" s="20"/>
      <c r="GZS57" s="20"/>
      <c r="GZT57" s="20"/>
      <c r="GZU57" s="20"/>
      <c r="GZV57" s="20"/>
      <c r="GZW57" s="20"/>
      <c r="GZX57" s="20"/>
      <c r="GZY57" s="20"/>
      <c r="GZZ57" s="20"/>
      <c r="HAA57" s="20"/>
      <c r="HAB57" s="20"/>
      <c r="HAC57" s="20"/>
      <c r="HAD57" s="20"/>
      <c r="HAE57" s="20"/>
      <c r="HAF57" s="20"/>
      <c r="HAG57" s="20"/>
      <c r="HAH57" s="20"/>
      <c r="HAI57" s="20"/>
      <c r="HAJ57" s="20"/>
      <c r="HAK57" s="20"/>
      <c r="HAL57" s="20"/>
      <c r="HAM57" s="20"/>
      <c r="HAN57" s="20"/>
      <c r="HAO57" s="20"/>
      <c r="HAP57" s="20"/>
      <c r="HAQ57" s="20"/>
      <c r="HAR57" s="20"/>
      <c r="HAS57" s="20"/>
      <c r="HAT57" s="20"/>
      <c r="HAU57" s="20"/>
      <c r="HAV57" s="20"/>
      <c r="HAW57" s="20"/>
      <c r="HAX57" s="20"/>
      <c r="HAY57" s="20"/>
      <c r="HAZ57" s="20"/>
      <c r="HBA57" s="20"/>
      <c r="HBB57" s="20"/>
      <c r="HBC57" s="20"/>
      <c r="HBD57" s="20"/>
      <c r="HBE57" s="20"/>
      <c r="HBF57" s="20"/>
      <c r="HBG57" s="20"/>
      <c r="HBH57" s="20"/>
      <c r="HBI57" s="20"/>
      <c r="HBJ57" s="20"/>
      <c r="HBK57" s="20"/>
      <c r="HBL57" s="20"/>
      <c r="HBM57" s="20"/>
      <c r="HBN57" s="20"/>
      <c r="HBO57" s="20"/>
      <c r="HBP57" s="20"/>
      <c r="HBQ57" s="20"/>
      <c r="HBR57" s="20"/>
      <c r="HBS57" s="20"/>
      <c r="HBT57" s="20"/>
      <c r="HBU57" s="20"/>
      <c r="HBV57" s="20"/>
      <c r="HBW57" s="20"/>
      <c r="HBX57" s="20"/>
      <c r="HBY57" s="20"/>
      <c r="HBZ57" s="20"/>
      <c r="HCA57" s="20"/>
      <c r="HCB57" s="20"/>
      <c r="HCC57" s="20"/>
      <c r="HCD57" s="20"/>
      <c r="HCE57" s="20"/>
      <c r="HCF57" s="20"/>
      <c r="HCG57" s="20"/>
      <c r="HCH57" s="20"/>
      <c r="HCI57" s="20"/>
      <c r="HCJ57" s="20"/>
      <c r="HCK57" s="20"/>
      <c r="HCL57" s="20"/>
      <c r="HCM57" s="20"/>
      <c r="HCN57" s="20"/>
      <c r="HCO57" s="20"/>
      <c r="HCP57" s="20"/>
      <c r="HCQ57" s="20"/>
      <c r="HCR57" s="20"/>
      <c r="HCS57" s="20"/>
      <c r="HCT57" s="20"/>
      <c r="HCU57" s="20"/>
      <c r="HCV57" s="20"/>
      <c r="HCW57" s="20"/>
      <c r="HCX57" s="20"/>
      <c r="HCY57" s="20"/>
      <c r="HCZ57" s="20"/>
      <c r="HDA57" s="20"/>
      <c r="HDB57" s="20"/>
      <c r="HDC57" s="20"/>
      <c r="HDD57" s="20"/>
      <c r="HDE57" s="20"/>
      <c r="HDF57" s="20"/>
      <c r="HDG57" s="20"/>
      <c r="HDH57" s="20"/>
      <c r="HDI57" s="20"/>
      <c r="HDJ57" s="20"/>
      <c r="HDK57" s="20"/>
      <c r="HDL57" s="20"/>
      <c r="HDM57" s="20"/>
      <c r="HDN57" s="20"/>
      <c r="HDO57" s="20"/>
      <c r="HDP57" s="20"/>
      <c r="HDQ57" s="20"/>
      <c r="HDR57" s="20"/>
      <c r="HDS57" s="20"/>
      <c r="HDT57" s="20"/>
      <c r="HDU57" s="20"/>
      <c r="HDV57" s="20"/>
      <c r="HDW57" s="20"/>
      <c r="HDX57" s="20"/>
      <c r="HDY57" s="20"/>
      <c r="HDZ57" s="20"/>
      <c r="HEA57" s="20"/>
      <c r="HEB57" s="20"/>
      <c r="HEC57" s="20"/>
      <c r="HED57" s="20"/>
      <c r="HEE57" s="20"/>
      <c r="HEF57" s="20"/>
      <c r="HEG57" s="20"/>
      <c r="HEH57" s="20"/>
      <c r="HEI57" s="20"/>
      <c r="HEJ57" s="20"/>
      <c r="HEK57" s="20"/>
      <c r="HEL57" s="20"/>
      <c r="HEM57" s="20"/>
      <c r="HEN57" s="20"/>
      <c r="HEO57" s="20"/>
      <c r="HEP57" s="20"/>
      <c r="HEQ57" s="20"/>
      <c r="HER57" s="20"/>
      <c r="HES57" s="20"/>
      <c r="HET57" s="20"/>
      <c r="HEU57" s="20"/>
      <c r="HEV57" s="20"/>
      <c r="HEW57" s="20"/>
      <c r="HEX57" s="20"/>
      <c r="HEY57" s="20"/>
      <c r="HEZ57" s="20"/>
      <c r="HFA57" s="20"/>
      <c r="HFB57" s="20"/>
      <c r="HFC57" s="20"/>
      <c r="HFD57" s="20"/>
      <c r="HFE57" s="20"/>
      <c r="HFF57" s="20"/>
      <c r="HFG57" s="20"/>
      <c r="HFH57" s="20"/>
      <c r="HFI57" s="20"/>
      <c r="HFJ57" s="20"/>
      <c r="HFK57" s="20"/>
      <c r="HFL57" s="20"/>
      <c r="HFM57" s="20"/>
      <c r="HFN57" s="20"/>
      <c r="HFO57" s="20"/>
      <c r="HFP57" s="20"/>
      <c r="HFQ57" s="20"/>
      <c r="HFR57" s="20"/>
      <c r="HFS57" s="20"/>
      <c r="HFT57" s="20"/>
      <c r="HFU57" s="20"/>
      <c r="HFV57" s="20"/>
      <c r="HFW57" s="20"/>
      <c r="HFX57" s="20"/>
      <c r="HFY57" s="20"/>
      <c r="HFZ57" s="20"/>
      <c r="HGA57" s="20"/>
      <c r="HGB57" s="20"/>
      <c r="HGC57" s="20"/>
      <c r="HGD57" s="20"/>
      <c r="HGE57" s="20"/>
      <c r="HGF57" s="20"/>
      <c r="HGG57" s="20"/>
      <c r="HGH57" s="20"/>
      <c r="HGI57" s="20"/>
      <c r="HGJ57" s="20"/>
      <c r="HGK57" s="20"/>
      <c r="HGL57" s="20"/>
      <c r="HGM57" s="20"/>
      <c r="HGN57" s="20"/>
      <c r="HGO57" s="20"/>
      <c r="HGP57" s="20"/>
      <c r="HGQ57" s="20"/>
      <c r="HGR57" s="20"/>
      <c r="HGS57" s="20"/>
      <c r="HGT57" s="20"/>
      <c r="HGU57" s="20"/>
      <c r="HGV57" s="20"/>
      <c r="HGW57" s="20"/>
      <c r="HGX57" s="20"/>
      <c r="HGY57" s="20"/>
      <c r="HGZ57" s="20"/>
      <c r="HHA57" s="20"/>
      <c r="HHB57" s="20"/>
      <c r="HHC57" s="20"/>
      <c r="HHD57" s="20"/>
      <c r="HHE57" s="20"/>
      <c r="HHF57" s="20"/>
      <c r="HHG57" s="20"/>
      <c r="HHH57" s="20"/>
      <c r="HHI57" s="20"/>
      <c r="HHJ57" s="20"/>
      <c r="HHK57" s="20"/>
      <c r="HHL57" s="20"/>
      <c r="HHM57" s="20"/>
      <c r="HHN57" s="20"/>
      <c r="HHO57" s="20"/>
      <c r="HHP57" s="20"/>
      <c r="HHQ57" s="20"/>
      <c r="HHR57" s="20"/>
      <c r="HHS57" s="20"/>
      <c r="HHT57" s="20"/>
      <c r="HHU57" s="20"/>
      <c r="HHV57" s="20"/>
      <c r="HHW57" s="20"/>
      <c r="HHX57" s="20"/>
      <c r="HHY57" s="20"/>
      <c r="HHZ57" s="20"/>
      <c r="HIA57" s="20"/>
      <c r="HIB57" s="20"/>
      <c r="HIC57" s="20"/>
      <c r="HID57" s="20"/>
      <c r="HIE57" s="20"/>
      <c r="HIF57" s="20"/>
      <c r="HIG57" s="20"/>
      <c r="HIH57" s="20"/>
      <c r="HII57" s="20"/>
      <c r="HIJ57" s="20"/>
      <c r="HIK57" s="20"/>
      <c r="HIL57" s="20"/>
      <c r="HIM57" s="20"/>
      <c r="HIN57" s="20"/>
      <c r="HIO57" s="20"/>
      <c r="HIP57" s="20"/>
      <c r="HIQ57" s="20"/>
      <c r="HIR57" s="20"/>
      <c r="HIS57" s="20"/>
      <c r="HIT57" s="20"/>
      <c r="HIU57" s="20"/>
      <c r="HIV57" s="20"/>
      <c r="HIW57" s="20"/>
      <c r="HIX57" s="20"/>
      <c r="HIY57" s="20"/>
      <c r="HIZ57" s="20"/>
      <c r="HJA57" s="20"/>
      <c r="HJB57" s="20"/>
      <c r="HJC57" s="20"/>
      <c r="HJD57" s="20"/>
      <c r="HJE57" s="20"/>
      <c r="HJF57" s="20"/>
      <c r="HJG57" s="20"/>
      <c r="HJH57" s="20"/>
      <c r="HJI57" s="20"/>
      <c r="HJJ57" s="20"/>
      <c r="HJK57" s="20"/>
      <c r="HJL57" s="20"/>
      <c r="HJM57" s="20"/>
      <c r="HJN57" s="20"/>
      <c r="HJO57" s="20"/>
      <c r="HJP57" s="20"/>
      <c r="HJQ57" s="20"/>
      <c r="HJR57" s="20"/>
      <c r="HJS57" s="20"/>
      <c r="HJT57" s="20"/>
      <c r="HJU57" s="20"/>
      <c r="HJV57" s="20"/>
      <c r="HJW57" s="20"/>
      <c r="HJX57" s="20"/>
      <c r="HJY57" s="20"/>
      <c r="HJZ57" s="20"/>
      <c r="HKA57" s="20"/>
      <c r="HKB57" s="20"/>
      <c r="HKC57" s="20"/>
      <c r="HKD57" s="20"/>
      <c r="HKE57" s="20"/>
      <c r="HKF57" s="20"/>
      <c r="HKG57" s="20"/>
      <c r="HKH57" s="20"/>
      <c r="HKI57" s="20"/>
      <c r="HKJ57" s="20"/>
      <c r="HKK57" s="20"/>
      <c r="HKL57" s="20"/>
      <c r="HKM57" s="20"/>
      <c r="HKN57" s="20"/>
      <c r="HKO57" s="20"/>
      <c r="HKP57" s="20"/>
      <c r="HKQ57" s="20"/>
      <c r="HKR57" s="20"/>
      <c r="HKS57" s="20"/>
      <c r="HKT57" s="20"/>
      <c r="HKU57" s="20"/>
      <c r="HKV57" s="20"/>
      <c r="HKW57" s="20"/>
      <c r="HKX57" s="20"/>
      <c r="HKY57" s="20"/>
      <c r="HKZ57" s="20"/>
      <c r="HLA57" s="20"/>
      <c r="HLB57" s="20"/>
      <c r="HLC57" s="20"/>
      <c r="HLD57" s="20"/>
      <c r="HLE57" s="20"/>
      <c r="HLF57" s="20"/>
      <c r="HLG57" s="20"/>
      <c r="HLH57" s="20"/>
      <c r="HLI57" s="20"/>
      <c r="HLJ57" s="20"/>
      <c r="HLK57" s="20"/>
      <c r="HLL57" s="20"/>
      <c r="HLM57" s="20"/>
      <c r="HLN57" s="20"/>
      <c r="HLO57" s="20"/>
      <c r="HLP57" s="20"/>
      <c r="HLQ57" s="20"/>
      <c r="HLR57" s="20"/>
      <c r="HLS57" s="20"/>
      <c r="HLT57" s="20"/>
      <c r="HLU57" s="20"/>
      <c r="HLV57" s="20"/>
      <c r="HLW57" s="20"/>
      <c r="HLX57" s="20"/>
      <c r="HLY57" s="20"/>
      <c r="HLZ57" s="20"/>
      <c r="HMA57" s="20"/>
      <c r="HMB57" s="20"/>
      <c r="HMC57" s="20"/>
      <c r="HMD57" s="20"/>
      <c r="HME57" s="20"/>
      <c r="HMF57" s="20"/>
      <c r="HMG57" s="20"/>
      <c r="HMH57" s="20"/>
      <c r="HMI57" s="20"/>
      <c r="HMJ57" s="20"/>
      <c r="HMK57" s="20"/>
      <c r="HML57" s="20"/>
      <c r="HMM57" s="20"/>
      <c r="HMN57" s="20"/>
      <c r="HMO57" s="20"/>
      <c r="HMP57" s="20"/>
      <c r="HMQ57" s="20"/>
      <c r="HMR57" s="20"/>
      <c r="HMS57" s="20"/>
      <c r="HMT57" s="20"/>
      <c r="HMU57" s="20"/>
      <c r="HMV57" s="20"/>
      <c r="HMW57" s="20"/>
      <c r="HMX57" s="20"/>
      <c r="HMY57" s="20"/>
      <c r="HMZ57" s="20"/>
      <c r="HNA57" s="20"/>
      <c r="HNB57" s="20"/>
      <c r="HNC57" s="20"/>
      <c r="HND57" s="20"/>
      <c r="HNE57" s="20"/>
      <c r="HNF57" s="20"/>
      <c r="HNG57" s="20"/>
      <c r="HNH57" s="20"/>
      <c r="HNI57" s="20"/>
      <c r="HNJ57" s="20"/>
      <c r="HNK57" s="20"/>
      <c r="HNL57" s="20"/>
      <c r="HNM57" s="20"/>
      <c r="HNN57" s="20"/>
      <c r="HNO57" s="20"/>
      <c r="HNP57" s="20"/>
      <c r="HNQ57" s="20"/>
      <c r="HNR57" s="20"/>
      <c r="HNS57" s="20"/>
      <c r="HNT57" s="20"/>
      <c r="HNU57" s="20"/>
      <c r="HNV57" s="20"/>
      <c r="HNW57" s="20"/>
      <c r="HNX57" s="20"/>
      <c r="HNY57" s="20"/>
      <c r="HNZ57" s="20"/>
      <c r="HOA57" s="20"/>
      <c r="HOB57" s="20"/>
      <c r="HOC57" s="20"/>
      <c r="HOD57" s="20"/>
      <c r="HOE57" s="20"/>
      <c r="HOF57" s="20"/>
      <c r="HOG57" s="20"/>
      <c r="HOH57" s="20"/>
      <c r="HOI57" s="20"/>
      <c r="HOJ57" s="20"/>
      <c r="HOK57" s="20"/>
      <c r="HOL57" s="20"/>
      <c r="HOM57" s="20"/>
      <c r="HON57" s="20"/>
      <c r="HOO57" s="20"/>
      <c r="HOP57" s="20"/>
      <c r="HOQ57" s="20"/>
      <c r="HOR57" s="20"/>
      <c r="HOS57" s="20"/>
      <c r="HOT57" s="20"/>
      <c r="HOU57" s="20"/>
      <c r="HOV57" s="20"/>
      <c r="HOW57" s="20"/>
      <c r="HOX57" s="20"/>
      <c r="HOY57" s="20"/>
      <c r="HOZ57" s="20"/>
      <c r="HPA57" s="20"/>
      <c r="HPB57" s="20"/>
      <c r="HPC57" s="20"/>
      <c r="HPD57" s="20"/>
      <c r="HPE57" s="20"/>
      <c r="HPF57" s="20"/>
      <c r="HPG57" s="20"/>
      <c r="HPH57" s="20"/>
      <c r="HPI57" s="20"/>
      <c r="HPJ57" s="20"/>
      <c r="HPK57" s="20"/>
      <c r="HPL57" s="20"/>
      <c r="HPM57" s="20"/>
      <c r="HPN57" s="20"/>
      <c r="HPO57" s="20"/>
      <c r="HPP57" s="20"/>
      <c r="HPQ57" s="20"/>
      <c r="HPR57" s="20"/>
      <c r="HPS57" s="20"/>
      <c r="HPT57" s="20"/>
      <c r="HPU57" s="20"/>
      <c r="HPV57" s="20"/>
      <c r="HPW57" s="20"/>
      <c r="HPX57" s="20"/>
      <c r="HPY57" s="20"/>
      <c r="HPZ57" s="20"/>
      <c r="HQA57" s="20"/>
      <c r="HQB57" s="20"/>
      <c r="HQC57" s="20"/>
      <c r="HQD57" s="20"/>
      <c r="HQE57" s="20"/>
      <c r="HQF57" s="20"/>
      <c r="HQG57" s="20"/>
      <c r="HQH57" s="20"/>
      <c r="HQI57" s="20"/>
      <c r="HQJ57" s="20"/>
      <c r="HQK57" s="20"/>
      <c r="HQL57" s="20"/>
      <c r="HQM57" s="20"/>
      <c r="HQN57" s="20"/>
      <c r="HQO57" s="20"/>
      <c r="HQP57" s="20"/>
      <c r="HQQ57" s="20"/>
      <c r="HQR57" s="20"/>
      <c r="HQS57" s="20"/>
      <c r="HQT57" s="20"/>
      <c r="HQU57" s="20"/>
      <c r="HQV57" s="20"/>
      <c r="HQW57" s="20"/>
      <c r="HQX57" s="20"/>
      <c r="HQY57" s="20"/>
      <c r="HQZ57" s="20"/>
      <c r="HRA57" s="20"/>
      <c r="HRB57" s="20"/>
      <c r="HRC57" s="20"/>
      <c r="HRD57" s="20"/>
      <c r="HRE57" s="20"/>
      <c r="HRF57" s="20"/>
      <c r="HRG57" s="20"/>
      <c r="HRH57" s="20"/>
      <c r="HRI57" s="20"/>
      <c r="HRJ57" s="20"/>
      <c r="HRK57" s="20"/>
      <c r="HRL57" s="20"/>
      <c r="HRM57" s="20"/>
      <c r="HRN57" s="20"/>
      <c r="HRO57" s="20"/>
      <c r="HRP57" s="20"/>
      <c r="HRQ57" s="20"/>
      <c r="HRR57" s="20"/>
      <c r="HRS57" s="20"/>
      <c r="HRT57" s="20"/>
      <c r="HRU57" s="20"/>
      <c r="HRV57" s="20"/>
      <c r="HRW57" s="20"/>
      <c r="HRX57" s="20"/>
      <c r="HRY57" s="20"/>
      <c r="HRZ57" s="20"/>
      <c r="HSA57" s="20"/>
      <c r="HSB57" s="20"/>
      <c r="HSC57" s="20"/>
      <c r="HSD57" s="20"/>
      <c r="HSE57" s="20"/>
      <c r="HSF57" s="20"/>
      <c r="HSG57" s="20"/>
      <c r="HSH57" s="20"/>
      <c r="HSI57" s="20"/>
      <c r="HSJ57" s="20"/>
      <c r="HSK57" s="20"/>
      <c r="HSL57" s="20"/>
      <c r="HSM57" s="20"/>
      <c r="HSN57" s="20"/>
      <c r="HSO57" s="20"/>
      <c r="HSP57" s="20"/>
      <c r="HSQ57" s="20"/>
      <c r="HSR57" s="20"/>
      <c r="HSS57" s="20"/>
      <c r="HST57" s="20"/>
      <c r="HSU57" s="20"/>
      <c r="HSV57" s="20"/>
      <c r="HSW57" s="20"/>
      <c r="HSX57" s="20"/>
      <c r="HSY57" s="20"/>
      <c r="HSZ57" s="20"/>
      <c r="HTA57" s="20"/>
      <c r="HTB57" s="20"/>
      <c r="HTC57" s="20"/>
      <c r="HTD57" s="20"/>
      <c r="HTE57" s="20"/>
      <c r="HTF57" s="20"/>
      <c r="HTG57" s="20"/>
      <c r="HTH57" s="20"/>
      <c r="HTI57" s="20"/>
      <c r="HTJ57" s="20"/>
      <c r="HTK57" s="20"/>
      <c r="HTL57" s="20"/>
      <c r="HTM57" s="20"/>
      <c r="HTN57" s="20"/>
      <c r="HTO57" s="20"/>
      <c r="HTP57" s="20"/>
      <c r="HTQ57" s="20"/>
      <c r="HTR57" s="20"/>
      <c r="HTS57" s="20"/>
      <c r="HTT57" s="20"/>
      <c r="HTU57" s="20"/>
      <c r="HTV57" s="20"/>
      <c r="HTW57" s="20"/>
      <c r="HTX57" s="20"/>
      <c r="HTY57" s="20"/>
      <c r="HTZ57" s="20"/>
      <c r="HUA57" s="20"/>
      <c r="HUB57" s="20"/>
      <c r="HUC57" s="20"/>
      <c r="HUD57" s="20"/>
      <c r="HUE57" s="20"/>
      <c r="HUF57" s="20"/>
      <c r="HUG57" s="20"/>
      <c r="HUH57" s="20"/>
      <c r="HUI57" s="20"/>
      <c r="HUJ57" s="20"/>
      <c r="HUK57" s="20"/>
      <c r="HUL57" s="20"/>
      <c r="HUM57" s="20"/>
      <c r="HUN57" s="20"/>
      <c r="HUO57" s="20"/>
      <c r="HUP57" s="20"/>
      <c r="HUQ57" s="20"/>
      <c r="HUR57" s="20"/>
      <c r="HUS57" s="20"/>
      <c r="HUT57" s="20"/>
      <c r="HUU57" s="20"/>
      <c r="HUV57" s="20"/>
      <c r="HUW57" s="20"/>
      <c r="HUX57" s="20"/>
      <c r="HUY57" s="20"/>
      <c r="HUZ57" s="20"/>
      <c r="HVA57" s="20"/>
      <c r="HVB57" s="20"/>
      <c r="HVC57" s="20"/>
      <c r="HVD57" s="20"/>
      <c r="HVE57" s="20"/>
      <c r="HVF57" s="20"/>
      <c r="HVG57" s="20"/>
      <c r="HVH57" s="20"/>
      <c r="HVI57" s="20"/>
      <c r="HVJ57" s="20"/>
      <c r="HVK57" s="20"/>
      <c r="HVL57" s="20"/>
      <c r="HVM57" s="20"/>
      <c r="HVN57" s="20"/>
      <c r="HVO57" s="20"/>
      <c r="HVP57" s="20"/>
      <c r="HVQ57" s="20"/>
      <c r="HVR57" s="20"/>
      <c r="HVS57" s="20"/>
      <c r="HVT57" s="20"/>
      <c r="HVU57" s="20"/>
      <c r="HVV57" s="20"/>
      <c r="HVW57" s="20"/>
      <c r="HVX57" s="20"/>
      <c r="HVY57" s="20"/>
      <c r="HVZ57" s="20"/>
      <c r="HWA57" s="20"/>
      <c r="HWB57" s="20"/>
      <c r="HWC57" s="20"/>
      <c r="HWD57" s="20"/>
      <c r="HWE57" s="20"/>
      <c r="HWF57" s="20"/>
      <c r="HWG57" s="20"/>
      <c r="HWH57" s="20"/>
      <c r="HWI57" s="20"/>
      <c r="HWJ57" s="20"/>
      <c r="HWK57" s="20"/>
      <c r="HWL57" s="20"/>
      <c r="HWM57" s="20"/>
      <c r="HWN57" s="20"/>
      <c r="HWO57" s="20"/>
      <c r="HWP57" s="20"/>
      <c r="HWQ57" s="20"/>
      <c r="HWR57" s="20"/>
      <c r="HWS57" s="20"/>
      <c r="HWT57" s="20"/>
      <c r="HWU57" s="20"/>
      <c r="HWV57" s="20"/>
      <c r="HWW57" s="20"/>
      <c r="HWX57" s="20"/>
      <c r="HWY57" s="20"/>
      <c r="HWZ57" s="20"/>
      <c r="HXA57" s="20"/>
      <c r="HXB57" s="20"/>
      <c r="HXC57" s="20"/>
      <c r="HXD57" s="20"/>
      <c r="HXE57" s="20"/>
      <c r="HXF57" s="20"/>
      <c r="HXG57" s="20"/>
      <c r="HXH57" s="20"/>
      <c r="HXI57" s="20"/>
      <c r="HXJ57" s="20"/>
      <c r="HXK57" s="20"/>
      <c r="HXL57" s="20"/>
      <c r="HXM57" s="20"/>
      <c r="HXN57" s="20"/>
      <c r="HXO57" s="20"/>
      <c r="HXP57" s="20"/>
      <c r="HXQ57" s="20"/>
      <c r="HXR57" s="20"/>
      <c r="HXS57" s="20"/>
      <c r="HXT57" s="20"/>
      <c r="HXU57" s="20"/>
      <c r="HXV57" s="20"/>
      <c r="HXW57" s="20"/>
      <c r="HXX57" s="20"/>
      <c r="HXY57" s="20"/>
      <c r="HXZ57" s="20"/>
      <c r="HYA57" s="20"/>
      <c r="HYB57" s="20"/>
      <c r="HYC57" s="20"/>
      <c r="HYD57" s="20"/>
      <c r="HYE57" s="20"/>
      <c r="HYF57" s="20"/>
      <c r="HYG57" s="20"/>
      <c r="HYH57" s="20"/>
      <c r="HYI57" s="20"/>
      <c r="HYJ57" s="20"/>
      <c r="HYK57" s="20"/>
      <c r="HYL57" s="20"/>
      <c r="HYM57" s="20"/>
      <c r="HYN57" s="20"/>
      <c r="HYO57" s="20"/>
      <c r="HYP57" s="20"/>
      <c r="HYQ57" s="20"/>
      <c r="HYR57" s="20"/>
      <c r="HYS57" s="20"/>
      <c r="HYT57" s="20"/>
      <c r="HYU57" s="20"/>
      <c r="HYV57" s="20"/>
      <c r="HYW57" s="20"/>
      <c r="HYX57" s="20"/>
      <c r="HYY57" s="20"/>
      <c r="HYZ57" s="20"/>
      <c r="HZA57" s="20"/>
      <c r="HZB57" s="20"/>
      <c r="HZC57" s="20"/>
      <c r="HZD57" s="20"/>
      <c r="HZE57" s="20"/>
      <c r="HZF57" s="20"/>
      <c r="HZG57" s="20"/>
      <c r="HZH57" s="20"/>
      <c r="HZI57" s="20"/>
      <c r="HZJ57" s="20"/>
      <c r="HZK57" s="20"/>
      <c r="HZL57" s="20"/>
      <c r="HZM57" s="20"/>
      <c r="HZN57" s="20"/>
      <c r="HZO57" s="20"/>
      <c r="HZP57" s="20"/>
      <c r="HZQ57" s="20"/>
      <c r="HZR57" s="20"/>
      <c r="HZS57" s="20"/>
      <c r="HZT57" s="20"/>
      <c r="HZU57" s="20"/>
      <c r="HZV57" s="20"/>
      <c r="HZW57" s="20"/>
      <c r="HZX57" s="20"/>
      <c r="HZY57" s="20"/>
      <c r="HZZ57" s="20"/>
      <c r="IAA57" s="20"/>
      <c r="IAB57" s="20"/>
      <c r="IAC57" s="20"/>
      <c r="IAD57" s="20"/>
      <c r="IAE57" s="20"/>
      <c r="IAF57" s="20"/>
      <c r="IAG57" s="20"/>
      <c r="IAH57" s="20"/>
      <c r="IAI57" s="20"/>
      <c r="IAJ57" s="20"/>
      <c r="IAK57" s="20"/>
      <c r="IAL57" s="20"/>
      <c r="IAM57" s="20"/>
      <c r="IAN57" s="20"/>
      <c r="IAO57" s="20"/>
      <c r="IAP57" s="20"/>
      <c r="IAQ57" s="20"/>
      <c r="IAR57" s="20"/>
      <c r="IAS57" s="20"/>
      <c r="IAT57" s="20"/>
      <c r="IAU57" s="20"/>
      <c r="IAV57" s="20"/>
      <c r="IAW57" s="20"/>
      <c r="IAX57" s="20"/>
      <c r="IAY57" s="20"/>
      <c r="IAZ57" s="20"/>
      <c r="IBA57" s="20"/>
      <c r="IBB57" s="20"/>
      <c r="IBC57" s="20"/>
      <c r="IBD57" s="20"/>
      <c r="IBE57" s="20"/>
      <c r="IBF57" s="20"/>
      <c r="IBG57" s="20"/>
      <c r="IBH57" s="20"/>
      <c r="IBI57" s="20"/>
      <c r="IBJ57" s="20"/>
      <c r="IBK57" s="20"/>
      <c r="IBL57" s="20"/>
      <c r="IBM57" s="20"/>
      <c r="IBN57" s="20"/>
      <c r="IBO57" s="20"/>
      <c r="IBP57" s="20"/>
      <c r="IBQ57" s="20"/>
      <c r="IBR57" s="20"/>
      <c r="IBS57" s="20"/>
      <c r="IBT57" s="20"/>
      <c r="IBU57" s="20"/>
      <c r="IBV57" s="20"/>
      <c r="IBW57" s="20"/>
      <c r="IBX57" s="20"/>
      <c r="IBY57" s="20"/>
      <c r="IBZ57" s="20"/>
      <c r="ICA57" s="20"/>
      <c r="ICB57" s="20"/>
      <c r="ICC57" s="20"/>
      <c r="ICD57" s="20"/>
      <c r="ICE57" s="20"/>
      <c r="ICF57" s="20"/>
      <c r="ICG57" s="20"/>
      <c r="ICH57" s="20"/>
      <c r="ICI57" s="20"/>
      <c r="ICJ57" s="20"/>
      <c r="ICK57" s="20"/>
      <c r="ICL57" s="20"/>
      <c r="ICM57" s="20"/>
      <c r="ICN57" s="20"/>
      <c r="ICO57" s="20"/>
      <c r="ICP57" s="20"/>
      <c r="ICQ57" s="20"/>
      <c r="ICR57" s="20"/>
      <c r="ICS57" s="20"/>
      <c r="ICT57" s="20"/>
      <c r="ICU57" s="20"/>
      <c r="ICV57" s="20"/>
      <c r="ICW57" s="20"/>
      <c r="ICX57" s="20"/>
      <c r="ICY57" s="20"/>
      <c r="ICZ57" s="20"/>
      <c r="IDA57" s="20"/>
      <c r="IDB57" s="20"/>
      <c r="IDC57" s="20"/>
      <c r="IDD57" s="20"/>
      <c r="IDE57" s="20"/>
      <c r="IDF57" s="20"/>
      <c r="IDG57" s="20"/>
      <c r="IDH57" s="20"/>
      <c r="IDI57" s="20"/>
      <c r="IDJ57" s="20"/>
      <c r="IDK57" s="20"/>
      <c r="IDL57" s="20"/>
      <c r="IDM57" s="20"/>
      <c r="IDN57" s="20"/>
      <c r="IDO57" s="20"/>
      <c r="IDP57" s="20"/>
      <c r="IDQ57" s="20"/>
      <c r="IDR57" s="20"/>
      <c r="IDS57" s="20"/>
      <c r="IDT57" s="20"/>
      <c r="IDU57" s="20"/>
      <c r="IDV57" s="20"/>
      <c r="IDW57" s="20"/>
      <c r="IDX57" s="20"/>
      <c r="IDY57" s="20"/>
      <c r="IDZ57" s="20"/>
      <c r="IEA57" s="20"/>
      <c r="IEB57" s="20"/>
      <c r="IEC57" s="20"/>
      <c r="IED57" s="20"/>
      <c r="IEE57" s="20"/>
      <c r="IEF57" s="20"/>
      <c r="IEG57" s="20"/>
      <c r="IEH57" s="20"/>
      <c r="IEI57" s="20"/>
      <c r="IEJ57" s="20"/>
      <c r="IEK57" s="20"/>
      <c r="IEL57" s="20"/>
      <c r="IEM57" s="20"/>
      <c r="IEN57" s="20"/>
      <c r="IEO57" s="20"/>
      <c r="IEP57" s="20"/>
      <c r="IEQ57" s="20"/>
      <c r="IER57" s="20"/>
      <c r="IES57" s="20"/>
      <c r="IET57" s="20"/>
      <c r="IEU57" s="20"/>
      <c r="IEV57" s="20"/>
      <c r="IEW57" s="20"/>
      <c r="IEX57" s="20"/>
      <c r="IEY57" s="20"/>
      <c r="IEZ57" s="20"/>
      <c r="IFA57" s="20"/>
      <c r="IFB57" s="20"/>
      <c r="IFC57" s="20"/>
      <c r="IFD57" s="20"/>
      <c r="IFE57" s="20"/>
      <c r="IFF57" s="20"/>
      <c r="IFG57" s="20"/>
      <c r="IFH57" s="20"/>
      <c r="IFI57" s="20"/>
      <c r="IFJ57" s="20"/>
      <c r="IFK57" s="20"/>
      <c r="IFL57" s="20"/>
      <c r="IFM57" s="20"/>
      <c r="IFN57" s="20"/>
      <c r="IFO57" s="20"/>
      <c r="IFP57" s="20"/>
      <c r="IFQ57" s="20"/>
      <c r="IFR57" s="20"/>
      <c r="IFS57" s="20"/>
      <c r="IFT57" s="20"/>
      <c r="IFU57" s="20"/>
      <c r="IFV57" s="20"/>
      <c r="IFW57" s="20"/>
      <c r="IFX57" s="20"/>
      <c r="IFY57" s="20"/>
      <c r="IFZ57" s="20"/>
      <c r="IGA57" s="20"/>
      <c r="IGB57" s="20"/>
      <c r="IGC57" s="20"/>
      <c r="IGD57" s="20"/>
      <c r="IGE57" s="20"/>
      <c r="IGF57" s="20"/>
      <c r="IGG57" s="20"/>
      <c r="IGH57" s="20"/>
      <c r="IGI57" s="20"/>
      <c r="IGJ57" s="20"/>
      <c r="IGK57" s="20"/>
      <c r="IGL57" s="20"/>
      <c r="IGM57" s="20"/>
      <c r="IGN57" s="20"/>
      <c r="IGO57" s="20"/>
      <c r="IGP57" s="20"/>
      <c r="IGQ57" s="20"/>
      <c r="IGR57" s="20"/>
      <c r="IGS57" s="20"/>
      <c r="IGT57" s="20"/>
      <c r="IGU57" s="20"/>
      <c r="IGV57" s="20"/>
      <c r="IGW57" s="20"/>
      <c r="IGX57" s="20"/>
      <c r="IGY57" s="20"/>
      <c r="IGZ57" s="20"/>
      <c r="IHA57" s="20"/>
      <c r="IHB57" s="20"/>
      <c r="IHC57" s="20"/>
      <c r="IHD57" s="20"/>
      <c r="IHE57" s="20"/>
      <c r="IHF57" s="20"/>
      <c r="IHG57" s="20"/>
      <c r="IHH57" s="20"/>
      <c r="IHI57" s="20"/>
      <c r="IHJ57" s="20"/>
      <c r="IHK57" s="20"/>
      <c r="IHL57" s="20"/>
      <c r="IHM57" s="20"/>
      <c r="IHN57" s="20"/>
      <c r="IHO57" s="20"/>
      <c r="IHP57" s="20"/>
      <c r="IHQ57" s="20"/>
      <c r="IHR57" s="20"/>
      <c r="IHS57" s="20"/>
      <c r="IHT57" s="20"/>
      <c r="IHU57" s="20"/>
      <c r="IHV57" s="20"/>
      <c r="IHW57" s="20"/>
      <c r="IHX57" s="20"/>
      <c r="IHY57" s="20"/>
      <c r="IHZ57" s="20"/>
      <c r="IIA57" s="20"/>
      <c r="IIB57" s="20"/>
      <c r="IIC57" s="20"/>
      <c r="IID57" s="20"/>
      <c r="IIE57" s="20"/>
      <c r="IIF57" s="20"/>
      <c r="IIG57" s="20"/>
      <c r="IIH57" s="20"/>
      <c r="III57" s="20"/>
      <c r="IIJ57" s="20"/>
      <c r="IIK57" s="20"/>
      <c r="IIL57" s="20"/>
      <c r="IIM57" s="20"/>
      <c r="IIN57" s="20"/>
      <c r="IIO57" s="20"/>
      <c r="IIP57" s="20"/>
      <c r="IIQ57" s="20"/>
      <c r="IIR57" s="20"/>
      <c r="IIS57" s="20"/>
      <c r="IIT57" s="20"/>
      <c r="IIU57" s="20"/>
      <c r="IIV57" s="20"/>
      <c r="IIW57" s="20"/>
      <c r="IIX57" s="20"/>
      <c r="IIY57" s="20"/>
      <c r="IIZ57" s="20"/>
      <c r="IJA57" s="20"/>
      <c r="IJB57" s="20"/>
      <c r="IJC57" s="20"/>
      <c r="IJD57" s="20"/>
      <c r="IJE57" s="20"/>
      <c r="IJF57" s="20"/>
      <c r="IJG57" s="20"/>
      <c r="IJH57" s="20"/>
      <c r="IJI57" s="20"/>
      <c r="IJJ57" s="20"/>
      <c r="IJK57" s="20"/>
      <c r="IJL57" s="20"/>
      <c r="IJM57" s="20"/>
      <c r="IJN57" s="20"/>
      <c r="IJO57" s="20"/>
      <c r="IJP57" s="20"/>
      <c r="IJQ57" s="20"/>
      <c r="IJR57" s="20"/>
      <c r="IJS57" s="20"/>
      <c r="IJT57" s="20"/>
      <c r="IJU57" s="20"/>
      <c r="IJV57" s="20"/>
      <c r="IJW57" s="20"/>
      <c r="IJX57" s="20"/>
      <c r="IJY57" s="20"/>
      <c r="IJZ57" s="20"/>
      <c r="IKA57" s="20"/>
      <c r="IKB57" s="20"/>
      <c r="IKC57" s="20"/>
      <c r="IKD57" s="20"/>
      <c r="IKE57" s="20"/>
      <c r="IKF57" s="20"/>
      <c r="IKG57" s="20"/>
      <c r="IKH57" s="20"/>
      <c r="IKI57" s="20"/>
      <c r="IKJ57" s="20"/>
      <c r="IKK57" s="20"/>
      <c r="IKL57" s="20"/>
      <c r="IKM57" s="20"/>
      <c r="IKN57" s="20"/>
      <c r="IKO57" s="20"/>
      <c r="IKP57" s="20"/>
      <c r="IKQ57" s="20"/>
      <c r="IKR57" s="20"/>
      <c r="IKS57" s="20"/>
      <c r="IKT57" s="20"/>
      <c r="IKU57" s="20"/>
      <c r="IKV57" s="20"/>
      <c r="IKW57" s="20"/>
      <c r="IKX57" s="20"/>
      <c r="IKY57" s="20"/>
      <c r="IKZ57" s="20"/>
      <c r="ILA57" s="20"/>
      <c r="ILB57" s="20"/>
      <c r="ILC57" s="20"/>
      <c r="ILD57" s="20"/>
      <c r="ILE57" s="20"/>
      <c r="ILF57" s="20"/>
      <c r="ILG57" s="20"/>
      <c r="ILH57" s="20"/>
      <c r="ILI57" s="20"/>
      <c r="ILJ57" s="20"/>
      <c r="ILK57" s="20"/>
      <c r="ILL57" s="20"/>
      <c r="ILM57" s="20"/>
      <c r="ILN57" s="20"/>
      <c r="ILO57" s="20"/>
      <c r="ILP57" s="20"/>
      <c r="ILQ57" s="20"/>
      <c r="ILR57" s="20"/>
      <c r="ILS57" s="20"/>
      <c r="ILT57" s="20"/>
      <c r="ILU57" s="20"/>
      <c r="ILV57" s="20"/>
      <c r="ILW57" s="20"/>
      <c r="ILX57" s="20"/>
      <c r="ILY57" s="20"/>
      <c r="ILZ57" s="20"/>
      <c r="IMA57" s="20"/>
      <c r="IMB57" s="20"/>
      <c r="IMC57" s="20"/>
      <c r="IMD57" s="20"/>
      <c r="IME57" s="20"/>
      <c r="IMF57" s="20"/>
      <c r="IMG57" s="20"/>
      <c r="IMH57" s="20"/>
      <c r="IMI57" s="20"/>
      <c r="IMJ57" s="20"/>
      <c r="IMK57" s="20"/>
      <c r="IML57" s="20"/>
      <c r="IMM57" s="20"/>
      <c r="IMN57" s="20"/>
      <c r="IMO57" s="20"/>
      <c r="IMP57" s="20"/>
      <c r="IMQ57" s="20"/>
      <c r="IMR57" s="20"/>
      <c r="IMS57" s="20"/>
      <c r="IMT57" s="20"/>
      <c r="IMU57" s="20"/>
      <c r="IMV57" s="20"/>
      <c r="IMW57" s="20"/>
      <c r="IMX57" s="20"/>
      <c r="IMY57" s="20"/>
      <c r="IMZ57" s="20"/>
      <c r="INA57" s="20"/>
      <c r="INB57" s="20"/>
      <c r="INC57" s="20"/>
      <c r="IND57" s="20"/>
      <c r="INE57" s="20"/>
      <c r="INF57" s="20"/>
      <c r="ING57" s="20"/>
      <c r="INH57" s="20"/>
      <c r="INI57" s="20"/>
      <c r="INJ57" s="20"/>
      <c r="INK57" s="20"/>
      <c r="INL57" s="20"/>
      <c r="INM57" s="20"/>
      <c r="INN57" s="20"/>
      <c r="INO57" s="20"/>
      <c r="INP57" s="20"/>
      <c r="INQ57" s="20"/>
      <c r="INR57" s="20"/>
      <c r="INS57" s="20"/>
      <c r="INT57" s="20"/>
      <c r="INU57" s="20"/>
      <c r="INV57" s="20"/>
      <c r="INW57" s="20"/>
      <c r="INX57" s="20"/>
      <c r="INY57" s="20"/>
      <c r="INZ57" s="20"/>
      <c r="IOA57" s="20"/>
      <c r="IOB57" s="20"/>
      <c r="IOC57" s="20"/>
      <c r="IOD57" s="20"/>
      <c r="IOE57" s="20"/>
      <c r="IOF57" s="20"/>
      <c r="IOG57" s="20"/>
      <c r="IOH57" s="20"/>
      <c r="IOI57" s="20"/>
      <c r="IOJ57" s="20"/>
      <c r="IOK57" s="20"/>
      <c r="IOL57" s="20"/>
      <c r="IOM57" s="20"/>
      <c r="ION57" s="20"/>
      <c r="IOO57" s="20"/>
      <c r="IOP57" s="20"/>
      <c r="IOQ57" s="20"/>
      <c r="IOR57" s="20"/>
      <c r="IOS57" s="20"/>
      <c r="IOT57" s="20"/>
      <c r="IOU57" s="20"/>
      <c r="IOV57" s="20"/>
      <c r="IOW57" s="20"/>
      <c r="IOX57" s="20"/>
      <c r="IOY57" s="20"/>
      <c r="IOZ57" s="20"/>
      <c r="IPA57" s="20"/>
      <c r="IPB57" s="20"/>
      <c r="IPC57" s="20"/>
      <c r="IPD57" s="20"/>
      <c r="IPE57" s="20"/>
      <c r="IPF57" s="20"/>
      <c r="IPG57" s="20"/>
      <c r="IPH57" s="20"/>
      <c r="IPI57" s="20"/>
      <c r="IPJ57" s="20"/>
      <c r="IPK57" s="20"/>
      <c r="IPL57" s="20"/>
      <c r="IPM57" s="20"/>
      <c r="IPN57" s="20"/>
      <c r="IPO57" s="20"/>
      <c r="IPP57" s="20"/>
      <c r="IPQ57" s="20"/>
      <c r="IPR57" s="20"/>
      <c r="IPS57" s="20"/>
      <c r="IPT57" s="20"/>
      <c r="IPU57" s="20"/>
      <c r="IPV57" s="20"/>
      <c r="IPW57" s="20"/>
      <c r="IPX57" s="20"/>
      <c r="IPY57" s="20"/>
      <c r="IPZ57" s="20"/>
      <c r="IQA57" s="20"/>
      <c r="IQB57" s="20"/>
      <c r="IQC57" s="20"/>
      <c r="IQD57" s="20"/>
      <c r="IQE57" s="20"/>
      <c r="IQF57" s="20"/>
      <c r="IQG57" s="20"/>
      <c r="IQH57" s="20"/>
      <c r="IQI57" s="20"/>
      <c r="IQJ57" s="20"/>
      <c r="IQK57" s="20"/>
      <c r="IQL57" s="20"/>
      <c r="IQM57" s="20"/>
      <c r="IQN57" s="20"/>
      <c r="IQO57" s="20"/>
      <c r="IQP57" s="20"/>
      <c r="IQQ57" s="20"/>
      <c r="IQR57" s="20"/>
      <c r="IQS57" s="20"/>
      <c r="IQT57" s="20"/>
      <c r="IQU57" s="20"/>
      <c r="IQV57" s="20"/>
      <c r="IQW57" s="20"/>
      <c r="IQX57" s="20"/>
      <c r="IQY57" s="20"/>
      <c r="IQZ57" s="20"/>
      <c r="IRA57" s="20"/>
      <c r="IRB57" s="20"/>
      <c r="IRC57" s="20"/>
      <c r="IRD57" s="20"/>
      <c r="IRE57" s="20"/>
      <c r="IRF57" s="20"/>
      <c r="IRG57" s="20"/>
      <c r="IRH57" s="20"/>
      <c r="IRI57" s="20"/>
      <c r="IRJ57" s="20"/>
      <c r="IRK57" s="20"/>
      <c r="IRL57" s="20"/>
      <c r="IRM57" s="20"/>
      <c r="IRN57" s="20"/>
      <c r="IRO57" s="20"/>
      <c r="IRP57" s="20"/>
      <c r="IRQ57" s="20"/>
      <c r="IRR57" s="20"/>
      <c r="IRS57" s="20"/>
      <c r="IRT57" s="20"/>
      <c r="IRU57" s="20"/>
      <c r="IRV57" s="20"/>
      <c r="IRW57" s="20"/>
      <c r="IRX57" s="20"/>
      <c r="IRY57" s="20"/>
      <c r="IRZ57" s="20"/>
      <c r="ISA57" s="20"/>
      <c r="ISB57" s="20"/>
      <c r="ISC57" s="20"/>
      <c r="ISD57" s="20"/>
      <c r="ISE57" s="20"/>
      <c r="ISF57" s="20"/>
      <c r="ISG57" s="20"/>
      <c r="ISH57" s="20"/>
      <c r="ISI57" s="20"/>
      <c r="ISJ57" s="20"/>
      <c r="ISK57" s="20"/>
      <c r="ISL57" s="20"/>
      <c r="ISM57" s="20"/>
      <c r="ISN57" s="20"/>
      <c r="ISO57" s="20"/>
      <c r="ISP57" s="20"/>
      <c r="ISQ57" s="20"/>
      <c r="ISR57" s="20"/>
      <c r="ISS57" s="20"/>
      <c r="IST57" s="20"/>
      <c r="ISU57" s="20"/>
      <c r="ISV57" s="20"/>
      <c r="ISW57" s="20"/>
      <c r="ISX57" s="20"/>
      <c r="ISY57" s="20"/>
      <c r="ISZ57" s="20"/>
      <c r="ITA57" s="20"/>
      <c r="ITB57" s="20"/>
      <c r="ITC57" s="20"/>
      <c r="ITD57" s="20"/>
      <c r="ITE57" s="20"/>
      <c r="ITF57" s="20"/>
      <c r="ITG57" s="20"/>
      <c r="ITH57" s="20"/>
      <c r="ITI57" s="20"/>
      <c r="ITJ57" s="20"/>
      <c r="ITK57" s="20"/>
      <c r="ITL57" s="20"/>
      <c r="ITM57" s="20"/>
      <c r="ITN57" s="20"/>
      <c r="ITO57" s="20"/>
      <c r="ITP57" s="20"/>
      <c r="ITQ57" s="20"/>
      <c r="ITR57" s="20"/>
      <c r="ITS57" s="20"/>
      <c r="ITT57" s="20"/>
      <c r="ITU57" s="20"/>
      <c r="ITV57" s="20"/>
      <c r="ITW57" s="20"/>
      <c r="ITX57" s="20"/>
      <c r="ITY57" s="20"/>
      <c r="ITZ57" s="20"/>
      <c r="IUA57" s="20"/>
      <c r="IUB57" s="20"/>
      <c r="IUC57" s="20"/>
      <c r="IUD57" s="20"/>
      <c r="IUE57" s="20"/>
      <c r="IUF57" s="20"/>
      <c r="IUG57" s="20"/>
      <c r="IUH57" s="20"/>
      <c r="IUI57" s="20"/>
      <c r="IUJ57" s="20"/>
      <c r="IUK57" s="20"/>
      <c r="IUL57" s="20"/>
      <c r="IUM57" s="20"/>
      <c r="IUN57" s="20"/>
      <c r="IUO57" s="20"/>
      <c r="IUP57" s="20"/>
      <c r="IUQ57" s="20"/>
      <c r="IUR57" s="20"/>
      <c r="IUS57" s="20"/>
      <c r="IUT57" s="20"/>
      <c r="IUU57" s="20"/>
      <c r="IUV57" s="20"/>
      <c r="IUW57" s="20"/>
      <c r="IUX57" s="20"/>
      <c r="IUY57" s="20"/>
      <c r="IUZ57" s="20"/>
      <c r="IVA57" s="20"/>
      <c r="IVB57" s="20"/>
      <c r="IVC57" s="20"/>
      <c r="IVD57" s="20"/>
      <c r="IVE57" s="20"/>
      <c r="IVF57" s="20"/>
      <c r="IVG57" s="20"/>
      <c r="IVH57" s="20"/>
      <c r="IVI57" s="20"/>
      <c r="IVJ57" s="20"/>
      <c r="IVK57" s="20"/>
      <c r="IVL57" s="20"/>
      <c r="IVM57" s="20"/>
      <c r="IVN57" s="20"/>
      <c r="IVO57" s="20"/>
      <c r="IVP57" s="20"/>
      <c r="IVQ57" s="20"/>
      <c r="IVR57" s="20"/>
      <c r="IVS57" s="20"/>
      <c r="IVT57" s="20"/>
      <c r="IVU57" s="20"/>
      <c r="IVV57" s="20"/>
      <c r="IVW57" s="20"/>
      <c r="IVX57" s="20"/>
      <c r="IVY57" s="20"/>
      <c r="IVZ57" s="20"/>
      <c r="IWA57" s="20"/>
      <c r="IWB57" s="20"/>
      <c r="IWC57" s="20"/>
      <c r="IWD57" s="20"/>
      <c r="IWE57" s="20"/>
      <c r="IWF57" s="20"/>
      <c r="IWG57" s="20"/>
      <c r="IWH57" s="20"/>
      <c r="IWI57" s="20"/>
      <c r="IWJ57" s="20"/>
      <c r="IWK57" s="20"/>
      <c r="IWL57" s="20"/>
      <c r="IWM57" s="20"/>
      <c r="IWN57" s="20"/>
      <c r="IWO57" s="20"/>
      <c r="IWP57" s="20"/>
      <c r="IWQ57" s="20"/>
      <c r="IWR57" s="20"/>
      <c r="IWS57" s="20"/>
      <c r="IWT57" s="20"/>
      <c r="IWU57" s="20"/>
      <c r="IWV57" s="20"/>
      <c r="IWW57" s="20"/>
      <c r="IWX57" s="20"/>
      <c r="IWY57" s="20"/>
      <c r="IWZ57" s="20"/>
      <c r="IXA57" s="20"/>
      <c r="IXB57" s="20"/>
      <c r="IXC57" s="20"/>
      <c r="IXD57" s="20"/>
      <c r="IXE57" s="20"/>
      <c r="IXF57" s="20"/>
      <c r="IXG57" s="20"/>
      <c r="IXH57" s="20"/>
      <c r="IXI57" s="20"/>
      <c r="IXJ57" s="20"/>
      <c r="IXK57" s="20"/>
      <c r="IXL57" s="20"/>
      <c r="IXM57" s="20"/>
      <c r="IXN57" s="20"/>
      <c r="IXO57" s="20"/>
      <c r="IXP57" s="20"/>
      <c r="IXQ57" s="20"/>
      <c r="IXR57" s="20"/>
      <c r="IXS57" s="20"/>
      <c r="IXT57" s="20"/>
      <c r="IXU57" s="20"/>
      <c r="IXV57" s="20"/>
      <c r="IXW57" s="20"/>
      <c r="IXX57" s="20"/>
      <c r="IXY57" s="20"/>
      <c r="IXZ57" s="20"/>
      <c r="IYA57" s="20"/>
      <c r="IYB57" s="20"/>
      <c r="IYC57" s="20"/>
      <c r="IYD57" s="20"/>
      <c r="IYE57" s="20"/>
      <c r="IYF57" s="20"/>
      <c r="IYG57" s="20"/>
      <c r="IYH57" s="20"/>
      <c r="IYI57" s="20"/>
      <c r="IYJ57" s="20"/>
      <c r="IYK57" s="20"/>
      <c r="IYL57" s="20"/>
      <c r="IYM57" s="20"/>
      <c r="IYN57" s="20"/>
      <c r="IYO57" s="20"/>
      <c r="IYP57" s="20"/>
      <c r="IYQ57" s="20"/>
      <c r="IYR57" s="20"/>
      <c r="IYS57" s="20"/>
      <c r="IYT57" s="20"/>
      <c r="IYU57" s="20"/>
      <c r="IYV57" s="20"/>
      <c r="IYW57" s="20"/>
      <c r="IYX57" s="20"/>
      <c r="IYY57" s="20"/>
      <c r="IYZ57" s="20"/>
      <c r="IZA57" s="20"/>
      <c r="IZB57" s="20"/>
      <c r="IZC57" s="20"/>
      <c r="IZD57" s="20"/>
      <c r="IZE57" s="20"/>
      <c r="IZF57" s="20"/>
      <c r="IZG57" s="20"/>
      <c r="IZH57" s="20"/>
      <c r="IZI57" s="20"/>
      <c r="IZJ57" s="20"/>
      <c r="IZK57" s="20"/>
      <c r="IZL57" s="20"/>
      <c r="IZM57" s="20"/>
      <c r="IZN57" s="20"/>
      <c r="IZO57" s="20"/>
      <c r="IZP57" s="20"/>
      <c r="IZQ57" s="20"/>
      <c r="IZR57" s="20"/>
      <c r="IZS57" s="20"/>
      <c r="IZT57" s="20"/>
      <c r="IZU57" s="20"/>
      <c r="IZV57" s="20"/>
      <c r="IZW57" s="20"/>
      <c r="IZX57" s="20"/>
      <c r="IZY57" s="20"/>
      <c r="IZZ57" s="20"/>
      <c r="JAA57" s="20"/>
      <c r="JAB57" s="20"/>
      <c r="JAC57" s="20"/>
      <c r="JAD57" s="20"/>
      <c r="JAE57" s="20"/>
      <c r="JAF57" s="20"/>
      <c r="JAG57" s="20"/>
      <c r="JAH57" s="20"/>
      <c r="JAI57" s="20"/>
      <c r="JAJ57" s="20"/>
      <c r="JAK57" s="20"/>
      <c r="JAL57" s="20"/>
      <c r="JAM57" s="20"/>
      <c r="JAN57" s="20"/>
      <c r="JAO57" s="20"/>
      <c r="JAP57" s="20"/>
      <c r="JAQ57" s="20"/>
      <c r="JAR57" s="20"/>
      <c r="JAS57" s="20"/>
      <c r="JAT57" s="20"/>
      <c r="JAU57" s="20"/>
      <c r="JAV57" s="20"/>
      <c r="JAW57" s="20"/>
      <c r="JAX57" s="20"/>
      <c r="JAY57" s="20"/>
      <c r="JAZ57" s="20"/>
      <c r="JBA57" s="20"/>
      <c r="JBB57" s="20"/>
      <c r="JBC57" s="20"/>
      <c r="JBD57" s="20"/>
      <c r="JBE57" s="20"/>
      <c r="JBF57" s="20"/>
      <c r="JBG57" s="20"/>
      <c r="JBH57" s="20"/>
      <c r="JBI57" s="20"/>
      <c r="JBJ57" s="20"/>
      <c r="JBK57" s="20"/>
      <c r="JBL57" s="20"/>
      <c r="JBM57" s="20"/>
      <c r="JBN57" s="20"/>
      <c r="JBO57" s="20"/>
      <c r="JBP57" s="20"/>
      <c r="JBQ57" s="20"/>
      <c r="JBR57" s="20"/>
      <c r="JBS57" s="20"/>
      <c r="JBT57" s="20"/>
      <c r="JBU57" s="20"/>
      <c r="JBV57" s="20"/>
      <c r="JBW57" s="20"/>
      <c r="JBX57" s="20"/>
      <c r="JBY57" s="20"/>
      <c r="JBZ57" s="20"/>
      <c r="JCA57" s="20"/>
      <c r="JCB57" s="20"/>
      <c r="JCC57" s="20"/>
      <c r="JCD57" s="20"/>
      <c r="JCE57" s="20"/>
      <c r="JCF57" s="20"/>
      <c r="JCG57" s="20"/>
      <c r="JCH57" s="20"/>
      <c r="JCI57" s="20"/>
      <c r="JCJ57" s="20"/>
      <c r="JCK57" s="20"/>
      <c r="JCL57" s="20"/>
      <c r="JCM57" s="20"/>
      <c r="JCN57" s="20"/>
      <c r="JCO57" s="20"/>
      <c r="JCP57" s="20"/>
      <c r="JCQ57" s="20"/>
      <c r="JCR57" s="20"/>
      <c r="JCS57" s="20"/>
      <c r="JCT57" s="20"/>
      <c r="JCU57" s="20"/>
      <c r="JCV57" s="20"/>
      <c r="JCW57" s="20"/>
      <c r="JCX57" s="20"/>
      <c r="JCY57" s="20"/>
      <c r="JCZ57" s="20"/>
      <c r="JDA57" s="20"/>
      <c r="JDB57" s="20"/>
      <c r="JDC57" s="20"/>
      <c r="JDD57" s="20"/>
      <c r="JDE57" s="20"/>
      <c r="JDF57" s="20"/>
      <c r="JDG57" s="20"/>
      <c r="JDH57" s="20"/>
      <c r="JDI57" s="20"/>
      <c r="JDJ57" s="20"/>
      <c r="JDK57" s="20"/>
      <c r="JDL57" s="20"/>
      <c r="JDM57" s="20"/>
      <c r="JDN57" s="20"/>
      <c r="JDO57" s="20"/>
      <c r="JDP57" s="20"/>
      <c r="JDQ57" s="20"/>
      <c r="JDR57" s="20"/>
      <c r="JDS57" s="20"/>
      <c r="JDT57" s="20"/>
      <c r="JDU57" s="20"/>
      <c r="JDV57" s="20"/>
      <c r="JDW57" s="20"/>
      <c r="JDX57" s="20"/>
      <c r="JDY57" s="20"/>
      <c r="JDZ57" s="20"/>
      <c r="JEA57" s="20"/>
      <c r="JEB57" s="20"/>
      <c r="JEC57" s="20"/>
      <c r="JED57" s="20"/>
      <c r="JEE57" s="20"/>
      <c r="JEF57" s="20"/>
      <c r="JEG57" s="20"/>
      <c r="JEH57" s="20"/>
      <c r="JEI57" s="20"/>
      <c r="JEJ57" s="20"/>
      <c r="JEK57" s="20"/>
      <c r="JEL57" s="20"/>
      <c r="JEM57" s="20"/>
      <c r="JEN57" s="20"/>
      <c r="JEO57" s="20"/>
      <c r="JEP57" s="20"/>
      <c r="JEQ57" s="20"/>
      <c r="JER57" s="20"/>
      <c r="JES57" s="20"/>
      <c r="JET57" s="20"/>
      <c r="JEU57" s="20"/>
      <c r="JEV57" s="20"/>
      <c r="JEW57" s="20"/>
      <c r="JEX57" s="20"/>
      <c r="JEY57" s="20"/>
      <c r="JEZ57" s="20"/>
      <c r="JFA57" s="20"/>
      <c r="JFB57" s="20"/>
      <c r="JFC57" s="20"/>
      <c r="JFD57" s="20"/>
      <c r="JFE57" s="20"/>
      <c r="JFF57" s="20"/>
      <c r="JFG57" s="20"/>
      <c r="JFH57" s="20"/>
      <c r="JFI57" s="20"/>
      <c r="JFJ57" s="20"/>
      <c r="JFK57" s="20"/>
      <c r="JFL57" s="20"/>
      <c r="JFM57" s="20"/>
      <c r="JFN57" s="20"/>
      <c r="JFO57" s="20"/>
      <c r="JFP57" s="20"/>
      <c r="JFQ57" s="20"/>
      <c r="JFR57" s="20"/>
      <c r="JFS57" s="20"/>
      <c r="JFT57" s="20"/>
      <c r="JFU57" s="20"/>
      <c r="JFV57" s="20"/>
      <c r="JFW57" s="20"/>
      <c r="JFX57" s="20"/>
      <c r="JFY57" s="20"/>
      <c r="JFZ57" s="20"/>
      <c r="JGA57" s="20"/>
      <c r="JGB57" s="20"/>
      <c r="JGC57" s="20"/>
      <c r="JGD57" s="20"/>
      <c r="JGE57" s="20"/>
      <c r="JGF57" s="20"/>
      <c r="JGG57" s="20"/>
      <c r="JGH57" s="20"/>
      <c r="JGI57" s="20"/>
      <c r="JGJ57" s="20"/>
      <c r="JGK57" s="20"/>
      <c r="JGL57" s="20"/>
      <c r="JGM57" s="20"/>
      <c r="JGN57" s="20"/>
      <c r="JGO57" s="20"/>
      <c r="JGP57" s="20"/>
      <c r="JGQ57" s="20"/>
      <c r="JGR57" s="20"/>
      <c r="JGS57" s="20"/>
      <c r="JGT57" s="20"/>
      <c r="JGU57" s="20"/>
      <c r="JGV57" s="20"/>
      <c r="JGW57" s="20"/>
      <c r="JGX57" s="20"/>
      <c r="JGY57" s="20"/>
      <c r="JGZ57" s="20"/>
      <c r="JHA57" s="20"/>
      <c r="JHB57" s="20"/>
      <c r="JHC57" s="20"/>
      <c r="JHD57" s="20"/>
      <c r="JHE57" s="20"/>
      <c r="JHF57" s="20"/>
      <c r="JHG57" s="20"/>
      <c r="JHH57" s="20"/>
      <c r="JHI57" s="20"/>
      <c r="JHJ57" s="20"/>
      <c r="JHK57" s="20"/>
      <c r="JHL57" s="20"/>
      <c r="JHM57" s="20"/>
      <c r="JHN57" s="20"/>
      <c r="JHO57" s="20"/>
      <c r="JHP57" s="20"/>
      <c r="JHQ57" s="20"/>
      <c r="JHR57" s="20"/>
      <c r="JHS57" s="20"/>
      <c r="JHT57" s="20"/>
      <c r="JHU57" s="20"/>
      <c r="JHV57" s="20"/>
      <c r="JHW57" s="20"/>
      <c r="JHX57" s="20"/>
      <c r="JHY57" s="20"/>
      <c r="JHZ57" s="20"/>
      <c r="JIA57" s="20"/>
      <c r="JIB57" s="20"/>
      <c r="JIC57" s="20"/>
      <c r="JID57" s="20"/>
      <c r="JIE57" s="20"/>
      <c r="JIF57" s="20"/>
      <c r="JIG57" s="20"/>
      <c r="JIH57" s="20"/>
      <c r="JII57" s="20"/>
      <c r="JIJ57" s="20"/>
      <c r="JIK57" s="20"/>
      <c r="JIL57" s="20"/>
      <c r="JIM57" s="20"/>
      <c r="JIN57" s="20"/>
      <c r="JIO57" s="20"/>
      <c r="JIP57" s="20"/>
      <c r="JIQ57" s="20"/>
      <c r="JIR57" s="20"/>
      <c r="JIS57" s="20"/>
      <c r="JIT57" s="20"/>
      <c r="JIU57" s="20"/>
      <c r="JIV57" s="20"/>
      <c r="JIW57" s="20"/>
      <c r="JIX57" s="20"/>
      <c r="JIY57" s="20"/>
      <c r="JIZ57" s="20"/>
      <c r="JJA57" s="20"/>
      <c r="JJB57" s="20"/>
      <c r="JJC57" s="20"/>
      <c r="JJD57" s="20"/>
      <c r="JJE57" s="20"/>
      <c r="JJF57" s="20"/>
      <c r="JJG57" s="20"/>
      <c r="JJH57" s="20"/>
      <c r="JJI57" s="20"/>
      <c r="JJJ57" s="20"/>
      <c r="JJK57" s="20"/>
      <c r="JJL57" s="20"/>
      <c r="JJM57" s="20"/>
      <c r="JJN57" s="20"/>
      <c r="JJO57" s="20"/>
      <c r="JJP57" s="20"/>
      <c r="JJQ57" s="20"/>
      <c r="JJR57" s="20"/>
      <c r="JJS57" s="20"/>
      <c r="JJT57" s="20"/>
      <c r="JJU57" s="20"/>
      <c r="JJV57" s="20"/>
      <c r="JJW57" s="20"/>
      <c r="JJX57" s="20"/>
      <c r="JJY57" s="20"/>
      <c r="JJZ57" s="20"/>
      <c r="JKA57" s="20"/>
      <c r="JKB57" s="20"/>
      <c r="JKC57" s="20"/>
      <c r="JKD57" s="20"/>
      <c r="JKE57" s="20"/>
      <c r="JKF57" s="20"/>
      <c r="JKG57" s="20"/>
      <c r="JKH57" s="20"/>
      <c r="JKI57" s="20"/>
      <c r="JKJ57" s="20"/>
      <c r="JKK57" s="20"/>
      <c r="JKL57" s="20"/>
      <c r="JKM57" s="20"/>
      <c r="JKN57" s="20"/>
      <c r="JKO57" s="20"/>
      <c r="JKP57" s="20"/>
      <c r="JKQ57" s="20"/>
      <c r="JKR57" s="20"/>
      <c r="JKS57" s="20"/>
      <c r="JKT57" s="20"/>
      <c r="JKU57" s="20"/>
      <c r="JKV57" s="20"/>
      <c r="JKW57" s="20"/>
      <c r="JKX57" s="20"/>
      <c r="JKY57" s="20"/>
      <c r="JKZ57" s="20"/>
      <c r="JLA57" s="20"/>
      <c r="JLB57" s="20"/>
      <c r="JLC57" s="20"/>
      <c r="JLD57" s="20"/>
      <c r="JLE57" s="20"/>
      <c r="JLF57" s="20"/>
      <c r="JLG57" s="20"/>
      <c r="JLH57" s="20"/>
      <c r="JLI57" s="20"/>
      <c r="JLJ57" s="20"/>
      <c r="JLK57" s="20"/>
      <c r="JLL57" s="20"/>
      <c r="JLM57" s="20"/>
      <c r="JLN57" s="20"/>
      <c r="JLO57" s="20"/>
      <c r="JLP57" s="20"/>
      <c r="JLQ57" s="20"/>
      <c r="JLR57" s="20"/>
      <c r="JLS57" s="20"/>
      <c r="JLT57" s="20"/>
      <c r="JLU57" s="20"/>
      <c r="JLV57" s="20"/>
      <c r="JLW57" s="20"/>
      <c r="JLX57" s="20"/>
      <c r="JLY57" s="20"/>
      <c r="JLZ57" s="20"/>
      <c r="JMA57" s="20"/>
      <c r="JMB57" s="20"/>
      <c r="JMC57" s="20"/>
      <c r="JMD57" s="20"/>
      <c r="JME57" s="20"/>
      <c r="JMF57" s="20"/>
      <c r="JMG57" s="20"/>
      <c r="JMH57" s="20"/>
      <c r="JMI57" s="20"/>
      <c r="JMJ57" s="20"/>
      <c r="JMK57" s="20"/>
      <c r="JML57" s="20"/>
      <c r="JMM57" s="20"/>
      <c r="JMN57" s="20"/>
      <c r="JMO57" s="20"/>
      <c r="JMP57" s="20"/>
      <c r="JMQ57" s="20"/>
      <c r="JMR57" s="20"/>
      <c r="JMS57" s="20"/>
      <c r="JMT57" s="20"/>
      <c r="JMU57" s="20"/>
      <c r="JMV57" s="20"/>
      <c r="JMW57" s="20"/>
      <c r="JMX57" s="20"/>
      <c r="JMY57" s="20"/>
      <c r="JMZ57" s="20"/>
      <c r="JNA57" s="20"/>
      <c r="JNB57" s="20"/>
      <c r="JNC57" s="20"/>
      <c r="JND57" s="20"/>
      <c r="JNE57" s="20"/>
      <c r="JNF57" s="20"/>
      <c r="JNG57" s="20"/>
      <c r="JNH57" s="20"/>
      <c r="JNI57" s="20"/>
      <c r="JNJ57" s="20"/>
      <c r="JNK57" s="20"/>
      <c r="JNL57" s="20"/>
      <c r="JNM57" s="20"/>
      <c r="JNN57" s="20"/>
      <c r="JNO57" s="20"/>
      <c r="JNP57" s="20"/>
      <c r="JNQ57" s="20"/>
      <c r="JNR57" s="20"/>
      <c r="JNS57" s="20"/>
      <c r="JNT57" s="20"/>
      <c r="JNU57" s="20"/>
      <c r="JNV57" s="20"/>
      <c r="JNW57" s="20"/>
      <c r="JNX57" s="20"/>
      <c r="JNY57" s="20"/>
      <c r="JNZ57" s="20"/>
      <c r="JOA57" s="20"/>
      <c r="JOB57" s="20"/>
      <c r="JOC57" s="20"/>
      <c r="JOD57" s="20"/>
      <c r="JOE57" s="20"/>
      <c r="JOF57" s="20"/>
      <c r="JOG57" s="20"/>
      <c r="JOH57" s="20"/>
      <c r="JOI57" s="20"/>
      <c r="JOJ57" s="20"/>
      <c r="JOK57" s="20"/>
      <c r="JOL57" s="20"/>
      <c r="JOM57" s="20"/>
      <c r="JON57" s="20"/>
      <c r="JOO57" s="20"/>
      <c r="JOP57" s="20"/>
      <c r="JOQ57" s="20"/>
      <c r="JOR57" s="20"/>
      <c r="JOS57" s="20"/>
      <c r="JOT57" s="20"/>
      <c r="JOU57" s="20"/>
      <c r="JOV57" s="20"/>
      <c r="JOW57" s="20"/>
      <c r="JOX57" s="20"/>
      <c r="JOY57" s="20"/>
      <c r="JOZ57" s="20"/>
      <c r="JPA57" s="20"/>
      <c r="JPB57" s="20"/>
      <c r="JPC57" s="20"/>
      <c r="JPD57" s="20"/>
      <c r="JPE57" s="20"/>
      <c r="JPF57" s="20"/>
      <c r="JPG57" s="20"/>
      <c r="JPH57" s="20"/>
      <c r="JPI57" s="20"/>
      <c r="JPJ57" s="20"/>
      <c r="JPK57" s="20"/>
      <c r="JPL57" s="20"/>
      <c r="JPM57" s="20"/>
      <c r="JPN57" s="20"/>
      <c r="JPO57" s="20"/>
      <c r="JPP57" s="20"/>
      <c r="JPQ57" s="20"/>
      <c r="JPR57" s="20"/>
      <c r="JPS57" s="20"/>
      <c r="JPT57" s="20"/>
      <c r="JPU57" s="20"/>
      <c r="JPV57" s="20"/>
      <c r="JPW57" s="20"/>
      <c r="JPX57" s="20"/>
      <c r="JPY57" s="20"/>
      <c r="JPZ57" s="20"/>
      <c r="JQA57" s="20"/>
      <c r="JQB57" s="20"/>
      <c r="JQC57" s="20"/>
      <c r="JQD57" s="20"/>
      <c r="JQE57" s="20"/>
      <c r="JQF57" s="20"/>
      <c r="JQG57" s="20"/>
      <c r="JQH57" s="20"/>
      <c r="JQI57" s="20"/>
      <c r="JQJ57" s="20"/>
      <c r="JQK57" s="20"/>
      <c r="JQL57" s="20"/>
      <c r="JQM57" s="20"/>
      <c r="JQN57" s="20"/>
      <c r="JQO57" s="20"/>
      <c r="JQP57" s="20"/>
      <c r="JQQ57" s="20"/>
      <c r="JQR57" s="20"/>
      <c r="JQS57" s="20"/>
      <c r="JQT57" s="20"/>
      <c r="JQU57" s="20"/>
      <c r="JQV57" s="20"/>
      <c r="JQW57" s="20"/>
      <c r="JQX57" s="20"/>
      <c r="JQY57" s="20"/>
      <c r="JQZ57" s="20"/>
      <c r="JRA57" s="20"/>
      <c r="JRB57" s="20"/>
      <c r="JRC57" s="20"/>
      <c r="JRD57" s="20"/>
      <c r="JRE57" s="20"/>
      <c r="JRF57" s="20"/>
      <c r="JRG57" s="20"/>
      <c r="JRH57" s="20"/>
      <c r="JRI57" s="20"/>
      <c r="JRJ57" s="20"/>
      <c r="JRK57" s="20"/>
      <c r="JRL57" s="20"/>
      <c r="JRM57" s="20"/>
      <c r="JRN57" s="20"/>
      <c r="JRO57" s="20"/>
      <c r="JRP57" s="20"/>
      <c r="JRQ57" s="20"/>
      <c r="JRR57" s="20"/>
      <c r="JRS57" s="20"/>
      <c r="JRT57" s="20"/>
      <c r="JRU57" s="20"/>
      <c r="JRV57" s="20"/>
      <c r="JRW57" s="20"/>
      <c r="JRX57" s="20"/>
      <c r="JRY57" s="20"/>
      <c r="JRZ57" s="20"/>
      <c r="JSA57" s="20"/>
      <c r="JSB57" s="20"/>
      <c r="JSC57" s="20"/>
      <c r="JSD57" s="20"/>
      <c r="JSE57" s="20"/>
      <c r="JSF57" s="20"/>
      <c r="JSG57" s="20"/>
      <c r="JSH57" s="20"/>
      <c r="JSI57" s="20"/>
      <c r="JSJ57" s="20"/>
      <c r="JSK57" s="20"/>
      <c r="JSL57" s="20"/>
      <c r="JSM57" s="20"/>
      <c r="JSN57" s="20"/>
      <c r="JSO57" s="20"/>
      <c r="JSP57" s="20"/>
      <c r="JSQ57" s="20"/>
      <c r="JSR57" s="20"/>
      <c r="JSS57" s="20"/>
      <c r="JST57" s="20"/>
      <c r="JSU57" s="20"/>
      <c r="JSV57" s="20"/>
      <c r="JSW57" s="20"/>
      <c r="JSX57" s="20"/>
      <c r="JSY57" s="20"/>
      <c r="JSZ57" s="20"/>
      <c r="JTA57" s="20"/>
      <c r="JTB57" s="20"/>
      <c r="JTC57" s="20"/>
      <c r="JTD57" s="20"/>
      <c r="JTE57" s="20"/>
      <c r="JTF57" s="20"/>
      <c r="JTG57" s="20"/>
      <c r="JTH57" s="20"/>
      <c r="JTI57" s="20"/>
      <c r="JTJ57" s="20"/>
      <c r="JTK57" s="20"/>
      <c r="JTL57" s="20"/>
      <c r="JTM57" s="20"/>
      <c r="JTN57" s="20"/>
      <c r="JTO57" s="20"/>
      <c r="JTP57" s="20"/>
      <c r="JTQ57" s="20"/>
      <c r="JTR57" s="20"/>
      <c r="JTS57" s="20"/>
      <c r="JTT57" s="20"/>
      <c r="JTU57" s="20"/>
      <c r="JTV57" s="20"/>
      <c r="JTW57" s="20"/>
      <c r="JTX57" s="20"/>
      <c r="JTY57" s="20"/>
      <c r="JTZ57" s="20"/>
      <c r="JUA57" s="20"/>
      <c r="JUB57" s="20"/>
      <c r="JUC57" s="20"/>
      <c r="JUD57" s="20"/>
      <c r="JUE57" s="20"/>
      <c r="JUF57" s="20"/>
      <c r="JUG57" s="20"/>
      <c r="JUH57" s="20"/>
      <c r="JUI57" s="20"/>
      <c r="JUJ57" s="20"/>
      <c r="JUK57" s="20"/>
      <c r="JUL57" s="20"/>
      <c r="JUM57" s="20"/>
      <c r="JUN57" s="20"/>
      <c r="JUO57" s="20"/>
      <c r="JUP57" s="20"/>
      <c r="JUQ57" s="20"/>
      <c r="JUR57" s="20"/>
      <c r="JUS57" s="20"/>
      <c r="JUT57" s="20"/>
      <c r="JUU57" s="20"/>
      <c r="JUV57" s="20"/>
      <c r="JUW57" s="20"/>
      <c r="JUX57" s="20"/>
      <c r="JUY57" s="20"/>
      <c r="JUZ57" s="20"/>
      <c r="JVA57" s="20"/>
      <c r="JVB57" s="20"/>
      <c r="JVC57" s="20"/>
      <c r="JVD57" s="20"/>
      <c r="JVE57" s="20"/>
      <c r="JVF57" s="20"/>
      <c r="JVG57" s="20"/>
      <c r="JVH57" s="20"/>
      <c r="JVI57" s="20"/>
      <c r="JVJ57" s="20"/>
      <c r="JVK57" s="20"/>
      <c r="JVL57" s="20"/>
      <c r="JVM57" s="20"/>
      <c r="JVN57" s="20"/>
      <c r="JVO57" s="20"/>
      <c r="JVP57" s="20"/>
      <c r="JVQ57" s="20"/>
      <c r="JVR57" s="20"/>
      <c r="JVS57" s="20"/>
      <c r="JVT57" s="20"/>
      <c r="JVU57" s="20"/>
      <c r="JVV57" s="20"/>
      <c r="JVW57" s="20"/>
      <c r="JVX57" s="20"/>
      <c r="JVY57" s="20"/>
      <c r="JVZ57" s="20"/>
      <c r="JWA57" s="20"/>
      <c r="JWB57" s="20"/>
      <c r="JWC57" s="20"/>
      <c r="JWD57" s="20"/>
      <c r="JWE57" s="20"/>
      <c r="JWF57" s="20"/>
      <c r="JWG57" s="20"/>
      <c r="JWH57" s="20"/>
      <c r="JWI57" s="20"/>
      <c r="JWJ57" s="20"/>
      <c r="JWK57" s="20"/>
      <c r="JWL57" s="20"/>
      <c r="JWM57" s="20"/>
      <c r="JWN57" s="20"/>
      <c r="JWO57" s="20"/>
      <c r="JWP57" s="20"/>
      <c r="JWQ57" s="20"/>
      <c r="JWR57" s="20"/>
      <c r="JWS57" s="20"/>
      <c r="JWT57" s="20"/>
      <c r="JWU57" s="20"/>
      <c r="JWV57" s="20"/>
      <c r="JWW57" s="20"/>
      <c r="JWX57" s="20"/>
      <c r="JWY57" s="20"/>
      <c r="JWZ57" s="20"/>
      <c r="JXA57" s="20"/>
      <c r="JXB57" s="20"/>
      <c r="JXC57" s="20"/>
      <c r="JXD57" s="20"/>
      <c r="JXE57" s="20"/>
      <c r="JXF57" s="20"/>
      <c r="JXG57" s="20"/>
      <c r="JXH57" s="20"/>
      <c r="JXI57" s="20"/>
      <c r="JXJ57" s="20"/>
      <c r="JXK57" s="20"/>
      <c r="JXL57" s="20"/>
      <c r="JXM57" s="20"/>
      <c r="JXN57" s="20"/>
      <c r="JXO57" s="20"/>
      <c r="JXP57" s="20"/>
      <c r="JXQ57" s="20"/>
      <c r="JXR57" s="20"/>
      <c r="JXS57" s="20"/>
      <c r="JXT57" s="20"/>
      <c r="JXU57" s="20"/>
      <c r="JXV57" s="20"/>
      <c r="JXW57" s="20"/>
      <c r="JXX57" s="20"/>
      <c r="JXY57" s="20"/>
      <c r="JXZ57" s="20"/>
      <c r="JYA57" s="20"/>
      <c r="JYB57" s="20"/>
      <c r="JYC57" s="20"/>
      <c r="JYD57" s="20"/>
      <c r="JYE57" s="20"/>
      <c r="JYF57" s="20"/>
      <c r="JYG57" s="20"/>
      <c r="JYH57" s="20"/>
      <c r="JYI57" s="20"/>
      <c r="JYJ57" s="20"/>
      <c r="JYK57" s="20"/>
      <c r="JYL57" s="20"/>
      <c r="JYM57" s="20"/>
      <c r="JYN57" s="20"/>
      <c r="JYO57" s="20"/>
      <c r="JYP57" s="20"/>
      <c r="JYQ57" s="20"/>
      <c r="JYR57" s="20"/>
      <c r="JYS57" s="20"/>
      <c r="JYT57" s="20"/>
      <c r="JYU57" s="20"/>
      <c r="JYV57" s="20"/>
      <c r="JYW57" s="20"/>
      <c r="JYX57" s="20"/>
      <c r="JYY57" s="20"/>
      <c r="JYZ57" s="20"/>
      <c r="JZA57" s="20"/>
      <c r="JZB57" s="20"/>
      <c r="JZC57" s="20"/>
      <c r="JZD57" s="20"/>
      <c r="JZE57" s="20"/>
      <c r="JZF57" s="20"/>
      <c r="JZG57" s="20"/>
      <c r="JZH57" s="20"/>
      <c r="JZI57" s="20"/>
      <c r="JZJ57" s="20"/>
      <c r="JZK57" s="20"/>
      <c r="JZL57" s="20"/>
      <c r="JZM57" s="20"/>
      <c r="JZN57" s="20"/>
      <c r="JZO57" s="20"/>
      <c r="JZP57" s="20"/>
      <c r="JZQ57" s="20"/>
      <c r="JZR57" s="20"/>
      <c r="JZS57" s="20"/>
      <c r="JZT57" s="20"/>
      <c r="JZU57" s="20"/>
      <c r="JZV57" s="20"/>
      <c r="JZW57" s="20"/>
      <c r="JZX57" s="20"/>
      <c r="JZY57" s="20"/>
      <c r="JZZ57" s="20"/>
      <c r="KAA57" s="20"/>
      <c r="KAB57" s="20"/>
      <c r="KAC57" s="20"/>
      <c r="KAD57" s="20"/>
      <c r="KAE57" s="20"/>
      <c r="KAF57" s="20"/>
      <c r="KAG57" s="20"/>
      <c r="KAH57" s="20"/>
      <c r="KAI57" s="20"/>
      <c r="KAJ57" s="20"/>
      <c r="KAK57" s="20"/>
      <c r="KAL57" s="20"/>
      <c r="KAM57" s="20"/>
      <c r="KAN57" s="20"/>
      <c r="KAO57" s="20"/>
      <c r="KAP57" s="20"/>
      <c r="KAQ57" s="20"/>
      <c r="KAR57" s="20"/>
      <c r="KAS57" s="20"/>
      <c r="KAT57" s="20"/>
      <c r="KAU57" s="20"/>
      <c r="KAV57" s="20"/>
      <c r="KAW57" s="20"/>
      <c r="KAX57" s="20"/>
      <c r="KAY57" s="20"/>
      <c r="KAZ57" s="20"/>
      <c r="KBA57" s="20"/>
      <c r="KBB57" s="20"/>
      <c r="KBC57" s="20"/>
      <c r="KBD57" s="20"/>
      <c r="KBE57" s="20"/>
      <c r="KBF57" s="20"/>
      <c r="KBG57" s="20"/>
      <c r="KBH57" s="20"/>
      <c r="KBI57" s="20"/>
      <c r="KBJ57" s="20"/>
      <c r="KBK57" s="20"/>
      <c r="KBL57" s="20"/>
      <c r="KBM57" s="20"/>
      <c r="KBN57" s="20"/>
      <c r="KBO57" s="20"/>
      <c r="KBP57" s="20"/>
      <c r="KBQ57" s="20"/>
      <c r="KBR57" s="20"/>
      <c r="KBS57" s="20"/>
      <c r="KBT57" s="20"/>
      <c r="KBU57" s="20"/>
      <c r="KBV57" s="20"/>
      <c r="KBW57" s="20"/>
      <c r="KBX57" s="20"/>
      <c r="KBY57" s="20"/>
      <c r="KBZ57" s="20"/>
      <c r="KCA57" s="20"/>
      <c r="KCB57" s="20"/>
      <c r="KCC57" s="20"/>
      <c r="KCD57" s="20"/>
      <c r="KCE57" s="20"/>
      <c r="KCF57" s="20"/>
      <c r="KCG57" s="20"/>
      <c r="KCH57" s="20"/>
      <c r="KCI57" s="20"/>
      <c r="KCJ57" s="20"/>
      <c r="KCK57" s="20"/>
      <c r="KCL57" s="20"/>
      <c r="KCM57" s="20"/>
      <c r="KCN57" s="20"/>
      <c r="KCO57" s="20"/>
      <c r="KCP57" s="20"/>
      <c r="KCQ57" s="20"/>
      <c r="KCR57" s="20"/>
      <c r="KCS57" s="20"/>
      <c r="KCT57" s="20"/>
      <c r="KCU57" s="20"/>
      <c r="KCV57" s="20"/>
      <c r="KCW57" s="20"/>
      <c r="KCX57" s="20"/>
      <c r="KCY57" s="20"/>
      <c r="KCZ57" s="20"/>
      <c r="KDA57" s="20"/>
      <c r="KDB57" s="20"/>
      <c r="KDC57" s="20"/>
      <c r="KDD57" s="20"/>
      <c r="KDE57" s="20"/>
      <c r="KDF57" s="20"/>
      <c r="KDG57" s="20"/>
      <c r="KDH57" s="20"/>
      <c r="KDI57" s="20"/>
      <c r="KDJ57" s="20"/>
      <c r="KDK57" s="20"/>
      <c r="KDL57" s="20"/>
      <c r="KDM57" s="20"/>
      <c r="KDN57" s="20"/>
      <c r="KDO57" s="20"/>
      <c r="KDP57" s="20"/>
      <c r="KDQ57" s="20"/>
      <c r="KDR57" s="20"/>
      <c r="KDS57" s="20"/>
      <c r="KDT57" s="20"/>
      <c r="KDU57" s="20"/>
      <c r="KDV57" s="20"/>
      <c r="KDW57" s="20"/>
      <c r="KDX57" s="20"/>
      <c r="KDY57" s="20"/>
      <c r="KDZ57" s="20"/>
      <c r="KEA57" s="20"/>
      <c r="KEB57" s="20"/>
      <c r="KEC57" s="20"/>
      <c r="KED57" s="20"/>
      <c r="KEE57" s="20"/>
      <c r="KEF57" s="20"/>
      <c r="KEG57" s="20"/>
      <c r="KEH57" s="20"/>
      <c r="KEI57" s="20"/>
      <c r="KEJ57" s="20"/>
      <c r="KEK57" s="20"/>
      <c r="KEL57" s="20"/>
      <c r="KEM57" s="20"/>
      <c r="KEN57" s="20"/>
      <c r="KEO57" s="20"/>
      <c r="KEP57" s="20"/>
      <c r="KEQ57" s="20"/>
      <c r="KER57" s="20"/>
      <c r="KES57" s="20"/>
      <c r="KET57" s="20"/>
      <c r="KEU57" s="20"/>
      <c r="KEV57" s="20"/>
      <c r="KEW57" s="20"/>
      <c r="KEX57" s="20"/>
      <c r="KEY57" s="20"/>
      <c r="KEZ57" s="20"/>
      <c r="KFA57" s="20"/>
      <c r="KFB57" s="20"/>
      <c r="KFC57" s="20"/>
      <c r="KFD57" s="20"/>
      <c r="KFE57" s="20"/>
      <c r="KFF57" s="20"/>
      <c r="KFG57" s="20"/>
      <c r="KFH57" s="20"/>
      <c r="KFI57" s="20"/>
      <c r="KFJ57" s="20"/>
      <c r="KFK57" s="20"/>
      <c r="KFL57" s="20"/>
      <c r="KFM57" s="20"/>
      <c r="KFN57" s="20"/>
      <c r="KFO57" s="20"/>
      <c r="KFP57" s="20"/>
      <c r="KFQ57" s="20"/>
      <c r="KFR57" s="20"/>
      <c r="KFS57" s="20"/>
      <c r="KFT57" s="20"/>
      <c r="KFU57" s="20"/>
      <c r="KFV57" s="20"/>
      <c r="KFW57" s="20"/>
      <c r="KFX57" s="20"/>
      <c r="KFY57" s="20"/>
      <c r="KFZ57" s="20"/>
      <c r="KGA57" s="20"/>
      <c r="KGB57" s="20"/>
      <c r="KGC57" s="20"/>
      <c r="KGD57" s="20"/>
      <c r="KGE57" s="20"/>
      <c r="KGF57" s="20"/>
      <c r="KGG57" s="20"/>
      <c r="KGH57" s="20"/>
      <c r="KGI57" s="20"/>
      <c r="KGJ57" s="20"/>
      <c r="KGK57" s="20"/>
      <c r="KGL57" s="20"/>
      <c r="KGM57" s="20"/>
      <c r="KGN57" s="20"/>
      <c r="KGO57" s="20"/>
      <c r="KGP57" s="20"/>
      <c r="KGQ57" s="20"/>
      <c r="KGR57" s="20"/>
      <c r="KGS57" s="20"/>
      <c r="KGT57" s="20"/>
      <c r="KGU57" s="20"/>
      <c r="KGV57" s="20"/>
      <c r="KGW57" s="20"/>
      <c r="KGX57" s="20"/>
      <c r="KGY57" s="20"/>
      <c r="KGZ57" s="20"/>
      <c r="KHA57" s="20"/>
      <c r="KHB57" s="20"/>
      <c r="KHC57" s="20"/>
      <c r="KHD57" s="20"/>
      <c r="KHE57" s="20"/>
      <c r="KHF57" s="20"/>
      <c r="KHG57" s="20"/>
      <c r="KHH57" s="20"/>
      <c r="KHI57" s="20"/>
      <c r="KHJ57" s="20"/>
      <c r="KHK57" s="20"/>
      <c r="KHL57" s="20"/>
      <c r="KHM57" s="20"/>
      <c r="KHN57" s="20"/>
      <c r="KHO57" s="20"/>
      <c r="KHP57" s="20"/>
      <c r="KHQ57" s="20"/>
      <c r="KHR57" s="20"/>
      <c r="KHS57" s="20"/>
      <c r="KHT57" s="20"/>
      <c r="KHU57" s="20"/>
      <c r="KHV57" s="20"/>
      <c r="KHW57" s="20"/>
      <c r="KHX57" s="20"/>
      <c r="KHY57" s="20"/>
      <c r="KHZ57" s="20"/>
      <c r="KIA57" s="20"/>
      <c r="KIB57" s="20"/>
      <c r="KIC57" s="20"/>
      <c r="KID57" s="20"/>
      <c r="KIE57" s="20"/>
      <c r="KIF57" s="20"/>
      <c r="KIG57" s="20"/>
      <c r="KIH57" s="20"/>
      <c r="KII57" s="20"/>
      <c r="KIJ57" s="20"/>
      <c r="KIK57" s="20"/>
      <c r="KIL57" s="20"/>
      <c r="KIM57" s="20"/>
      <c r="KIN57" s="20"/>
      <c r="KIO57" s="20"/>
      <c r="KIP57" s="20"/>
      <c r="KIQ57" s="20"/>
      <c r="KIR57" s="20"/>
      <c r="KIS57" s="20"/>
      <c r="KIT57" s="20"/>
      <c r="KIU57" s="20"/>
      <c r="KIV57" s="20"/>
      <c r="KIW57" s="20"/>
      <c r="KIX57" s="20"/>
      <c r="KIY57" s="20"/>
      <c r="KIZ57" s="20"/>
      <c r="KJA57" s="20"/>
      <c r="KJB57" s="20"/>
      <c r="KJC57" s="20"/>
      <c r="KJD57" s="20"/>
      <c r="KJE57" s="20"/>
      <c r="KJF57" s="20"/>
      <c r="KJG57" s="20"/>
      <c r="KJH57" s="20"/>
      <c r="KJI57" s="20"/>
      <c r="KJJ57" s="20"/>
      <c r="KJK57" s="20"/>
      <c r="KJL57" s="20"/>
      <c r="KJM57" s="20"/>
      <c r="KJN57" s="20"/>
      <c r="KJO57" s="20"/>
      <c r="KJP57" s="20"/>
      <c r="KJQ57" s="20"/>
      <c r="KJR57" s="20"/>
      <c r="KJS57" s="20"/>
      <c r="KJT57" s="20"/>
      <c r="KJU57" s="20"/>
      <c r="KJV57" s="20"/>
      <c r="KJW57" s="20"/>
      <c r="KJX57" s="20"/>
      <c r="KJY57" s="20"/>
      <c r="KJZ57" s="20"/>
      <c r="KKA57" s="20"/>
      <c r="KKB57" s="20"/>
      <c r="KKC57" s="20"/>
      <c r="KKD57" s="20"/>
      <c r="KKE57" s="20"/>
      <c r="KKF57" s="20"/>
      <c r="KKG57" s="20"/>
      <c r="KKH57" s="20"/>
      <c r="KKI57" s="20"/>
      <c r="KKJ57" s="20"/>
      <c r="KKK57" s="20"/>
      <c r="KKL57" s="20"/>
      <c r="KKM57" s="20"/>
      <c r="KKN57" s="20"/>
      <c r="KKO57" s="20"/>
      <c r="KKP57" s="20"/>
      <c r="KKQ57" s="20"/>
      <c r="KKR57" s="20"/>
      <c r="KKS57" s="20"/>
      <c r="KKT57" s="20"/>
      <c r="KKU57" s="20"/>
      <c r="KKV57" s="20"/>
      <c r="KKW57" s="20"/>
      <c r="KKX57" s="20"/>
      <c r="KKY57" s="20"/>
      <c r="KKZ57" s="20"/>
      <c r="KLA57" s="20"/>
      <c r="KLB57" s="20"/>
      <c r="KLC57" s="20"/>
      <c r="KLD57" s="20"/>
      <c r="KLE57" s="20"/>
      <c r="KLF57" s="20"/>
      <c r="KLG57" s="20"/>
      <c r="KLH57" s="20"/>
      <c r="KLI57" s="20"/>
      <c r="KLJ57" s="20"/>
      <c r="KLK57" s="20"/>
      <c r="KLL57" s="20"/>
      <c r="KLM57" s="20"/>
      <c r="KLN57" s="20"/>
      <c r="KLO57" s="20"/>
      <c r="KLP57" s="20"/>
      <c r="KLQ57" s="20"/>
      <c r="KLR57" s="20"/>
      <c r="KLS57" s="20"/>
      <c r="KLT57" s="20"/>
      <c r="KLU57" s="20"/>
      <c r="KLV57" s="20"/>
      <c r="KLW57" s="20"/>
      <c r="KLX57" s="20"/>
      <c r="KLY57" s="20"/>
      <c r="KLZ57" s="20"/>
      <c r="KMA57" s="20"/>
      <c r="KMB57" s="20"/>
      <c r="KMC57" s="20"/>
      <c r="KMD57" s="20"/>
      <c r="KME57" s="20"/>
      <c r="KMF57" s="20"/>
      <c r="KMG57" s="20"/>
      <c r="KMH57" s="20"/>
      <c r="KMI57" s="20"/>
      <c r="KMJ57" s="20"/>
      <c r="KMK57" s="20"/>
      <c r="KML57" s="20"/>
      <c r="KMM57" s="20"/>
      <c r="KMN57" s="20"/>
      <c r="KMO57" s="20"/>
      <c r="KMP57" s="20"/>
      <c r="KMQ57" s="20"/>
      <c r="KMR57" s="20"/>
      <c r="KMS57" s="20"/>
      <c r="KMT57" s="20"/>
      <c r="KMU57" s="20"/>
      <c r="KMV57" s="20"/>
      <c r="KMW57" s="20"/>
      <c r="KMX57" s="20"/>
      <c r="KMY57" s="20"/>
      <c r="KMZ57" s="20"/>
      <c r="KNA57" s="20"/>
      <c r="KNB57" s="20"/>
      <c r="KNC57" s="20"/>
      <c r="KND57" s="20"/>
      <c r="KNE57" s="20"/>
      <c r="KNF57" s="20"/>
      <c r="KNG57" s="20"/>
      <c r="KNH57" s="20"/>
      <c r="KNI57" s="20"/>
      <c r="KNJ57" s="20"/>
      <c r="KNK57" s="20"/>
      <c r="KNL57" s="20"/>
      <c r="KNM57" s="20"/>
      <c r="KNN57" s="20"/>
      <c r="KNO57" s="20"/>
      <c r="KNP57" s="20"/>
      <c r="KNQ57" s="20"/>
      <c r="KNR57" s="20"/>
      <c r="KNS57" s="20"/>
      <c r="KNT57" s="20"/>
      <c r="KNU57" s="20"/>
      <c r="KNV57" s="20"/>
      <c r="KNW57" s="20"/>
      <c r="KNX57" s="20"/>
      <c r="KNY57" s="20"/>
      <c r="KNZ57" s="20"/>
      <c r="KOA57" s="20"/>
      <c r="KOB57" s="20"/>
      <c r="KOC57" s="20"/>
      <c r="KOD57" s="20"/>
      <c r="KOE57" s="20"/>
      <c r="KOF57" s="20"/>
      <c r="KOG57" s="20"/>
      <c r="KOH57" s="20"/>
      <c r="KOI57" s="20"/>
      <c r="KOJ57" s="20"/>
      <c r="KOK57" s="20"/>
      <c r="KOL57" s="20"/>
      <c r="KOM57" s="20"/>
      <c r="KON57" s="20"/>
      <c r="KOO57" s="20"/>
      <c r="KOP57" s="20"/>
      <c r="KOQ57" s="20"/>
      <c r="KOR57" s="20"/>
      <c r="KOS57" s="20"/>
      <c r="KOT57" s="20"/>
      <c r="KOU57" s="20"/>
      <c r="KOV57" s="20"/>
      <c r="KOW57" s="20"/>
      <c r="KOX57" s="20"/>
      <c r="KOY57" s="20"/>
      <c r="KOZ57" s="20"/>
      <c r="KPA57" s="20"/>
      <c r="KPB57" s="20"/>
      <c r="KPC57" s="20"/>
      <c r="KPD57" s="20"/>
      <c r="KPE57" s="20"/>
      <c r="KPF57" s="20"/>
      <c r="KPG57" s="20"/>
      <c r="KPH57" s="20"/>
      <c r="KPI57" s="20"/>
      <c r="KPJ57" s="20"/>
      <c r="KPK57" s="20"/>
      <c r="KPL57" s="20"/>
      <c r="KPM57" s="20"/>
      <c r="KPN57" s="20"/>
      <c r="KPO57" s="20"/>
      <c r="KPP57" s="20"/>
      <c r="KPQ57" s="20"/>
      <c r="KPR57" s="20"/>
      <c r="KPS57" s="20"/>
      <c r="KPT57" s="20"/>
      <c r="KPU57" s="20"/>
      <c r="KPV57" s="20"/>
      <c r="KPW57" s="20"/>
      <c r="KPX57" s="20"/>
      <c r="KPY57" s="20"/>
      <c r="KPZ57" s="20"/>
      <c r="KQA57" s="20"/>
      <c r="KQB57" s="20"/>
      <c r="KQC57" s="20"/>
      <c r="KQD57" s="20"/>
      <c r="KQE57" s="20"/>
      <c r="KQF57" s="20"/>
      <c r="KQG57" s="20"/>
      <c r="KQH57" s="20"/>
      <c r="KQI57" s="20"/>
      <c r="KQJ57" s="20"/>
      <c r="KQK57" s="20"/>
      <c r="KQL57" s="20"/>
      <c r="KQM57" s="20"/>
      <c r="KQN57" s="20"/>
      <c r="KQO57" s="20"/>
      <c r="KQP57" s="20"/>
      <c r="KQQ57" s="20"/>
      <c r="KQR57" s="20"/>
      <c r="KQS57" s="20"/>
      <c r="KQT57" s="20"/>
      <c r="KQU57" s="20"/>
      <c r="KQV57" s="20"/>
      <c r="KQW57" s="20"/>
      <c r="KQX57" s="20"/>
      <c r="KQY57" s="20"/>
      <c r="KQZ57" s="20"/>
      <c r="KRA57" s="20"/>
      <c r="KRB57" s="20"/>
      <c r="KRC57" s="20"/>
      <c r="KRD57" s="20"/>
      <c r="KRE57" s="20"/>
      <c r="KRF57" s="20"/>
      <c r="KRG57" s="20"/>
      <c r="KRH57" s="20"/>
      <c r="KRI57" s="20"/>
      <c r="KRJ57" s="20"/>
      <c r="KRK57" s="20"/>
      <c r="KRL57" s="20"/>
      <c r="KRM57" s="20"/>
      <c r="KRN57" s="20"/>
      <c r="KRO57" s="20"/>
      <c r="KRP57" s="20"/>
      <c r="KRQ57" s="20"/>
      <c r="KRR57" s="20"/>
      <c r="KRS57" s="20"/>
      <c r="KRT57" s="20"/>
      <c r="KRU57" s="20"/>
      <c r="KRV57" s="20"/>
      <c r="KRW57" s="20"/>
      <c r="KRX57" s="20"/>
      <c r="KRY57" s="20"/>
      <c r="KRZ57" s="20"/>
      <c r="KSA57" s="20"/>
      <c r="KSB57" s="20"/>
      <c r="KSC57" s="20"/>
      <c r="KSD57" s="20"/>
      <c r="KSE57" s="20"/>
      <c r="KSF57" s="20"/>
      <c r="KSG57" s="20"/>
      <c r="KSH57" s="20"/>
      <c r="KSI57" s="20"/>
      <c r="KSJ57" s="20"/>
      <c r="KSK57" s="20"/>
      <c r="KSL57" s="20"/>
      <c r="KSM57" s="20"/>
      <c r="KSN57" s="20"/>
      <c r="KSO57" s="20"/>
      <c r="KSP57" s="20"/>
      <c r="KSQ57" s="20"/>
      <c r="KSR57" s="20"/>
      <c r="KSS57" s="20"/>
      <c r="KST57" s="20"/>
      <c r="KSU57" s="20"/>
      <c r="KSV57" s="20"/>
      <c r="KSW57" s="20"/>
      <c r="KSX57" s="20"/>
      <c r="KSY57" s="20"/>
      <c r="KSZ57" s="20"/>
      <c r="KTA57" s="20"/>
      <c r="KTB57" s="20"/>
      <c r="KTC57" s="20"/>
      <c r="KTD57" s="20"/>
      <c r="KTE57" s="20"/>
      <c r="KTF57" s="20"/>
      <c r="KTG57" s="20"/>
      <c r="KTH57" s="20"/>
      <c r="KTI57" s="20"/>
      <c r="KTJ57" s="20"/>
      <c r="KTK57" s="20"/>
      <c r="KTL57" s="20"/>
      <c r="KTM57" s="20"/>
      <c r="KTN57" s="20"/>
      <c r="KTO57" s="20"/>
      <c r="KTP57" s="20"/>
      <c r="KTQ57" s="20"/>
      <c r="KTR57" s="20"/>
      <c r="KTS57" s="20"/>
      <c r="KTT57" s="20"/>
      <c r="KTU57" s="20"/>
      <c r="KTV57" s="20"/>
      <c r="KTW57" s="20"/>
      <c r="KTX57" s="20"/>
      <c r="KTY57" s="20"/>
      <c r="KTZ57" s="20"/>
      <c r="KUA57" s="20"/>
      <c r="KUB57" s="20"/>
      <c r="KUC57" s="20"/>
      <c r="KUD57" s="20"/>
      <c r="KUE57" s="20"/>
      <c r="KUF57" s="20"/>
      <c r="KUG57" s="20"/>
      <c r="KUH57" s="20"/>
      <c r="KUI57" s="20"/>
      <c r="KUJ57" s="20"/>
      <c r="KUK57" s="20"/>
      <c r="KUL57" s="20"/>
      <c r="KUM57" s="20"/>
      <c r="KUN57" s="20"/>
      <c r="KUO57" s="20"/>
      <c r="KUP57" s="20"/>
      <c r="KUQ57" s="20"/>
      <c r="KUR57" s="20"/>
      <c r="KUS57" s="20"/>
      <c r="KUT57" s="20"/>
      <c r="KUU57" s="20"/>
      <c r="KUV57" s="20"/>
      <c r="KUW57" s="20"/>
      <c r="KUX57" s="20"/>
      <c r="KUY57" s="20"/>
      <c r="KUZ57" s="20"/>
      <c r="KVA57" s="20"/>
      <c r="KVB57" s="20"/>
      <c r="KVC57" s="20"/>
      <c r="KVD57" s="20"/>
      <c r="KVE57" s="20"/>
      <c r="KVF57" s="20"/>
      <c r="KVG57" s="20"/>
      <c r="KVH57" s="20"/>
      <c r="KVI57" s="20"/>
      <c r="KVJ57" s="20"/>
      <c r="KVK57" s="20"/>
      <c r="KVL57" s="20"/>
      <c r="KVM57" s="20"/>
      <c r="KVN57" s="20"/>
      <c r="KVO57" s="20"/>
      <c r="KVP57" s="20"/>
      <c r="KVQ57" s="20"/>
      <c r="KVR57" s="20"/>
      <c r="KVS57" s="20"/>
      <c r="KVT57" s="20"/>
      <c r="KVU57" s="20"/>
      <c r="KVV57" s="20"/>
      <c r="KVW57" s="20"/>
      <c r="KVX57" s="20"/>
      <c r="KVY57" s="20"/>
      <c r="KVZ57" s="20"/>
      <c r="KWA57" s="20"/>
      <c r="KWB57" s="20"/>
      <c r="KWC57" s="20"/>
      <c r="KWD57" s="20"/>
      <c r="KWE57" s="20"/>
      <c r="KWF57" s="20"/>
      <c r="KWG57" s="20"/>
      <c r="KWH57" s="20"/>
      <c r="KWI57" s="20"/>
      <c r="KWJ57" s="20"/>
      <c r="KWK57" s="20"/>
      <c r="KWL57" s="20"/>
      <c r="KWM57" s="20"/>
      <c r="KWN57" s="20"/>
      <c r="KWO57" s="20"/>
      <c r="KWP57" s="20"/>
      <c r="KWQ57" s="20"/>
      <c r="KWR57" s="20"/>
      <c r="KWS57" s="20"/>
      <c r="KWT57" s="20"/>
      <c r="KWU57" s="20"/>
      <c r="KWV57" s="20"/>
      <c r="KWW57" s="20"/>
      <c r="KWX57" s="20"/>
      <c r="KWY57" s="20"/>
      <c r="KWZ57" s="20"/>
      <c r="KXA57" s="20"/>
      <c r="KXB57" s="20"/>
      <c r="KXC57" s="20"/>
      <c r="KXD57" s="20"/>
      <c r="KXE57" s="20"/>
      <c r="KXF57" s="20"/>
      <c r="KXG57" s="20"/>
      <c r="KXH57" s="20"/>
      <c r="KXI57" s="20"/>
      <c r="KXJ57" s="20"/>
      <c r="KXK57" s="20"/>
      <c r="KXL57" s="20"/>
      <c r="KXM57" s="20"/>
      <c r="KXN57" s="20"/>
      <c r="KXO57" s="20"/>
      <c r="KXP57" s="20"/>
      <c r="KXQ57" s="20"/>
      <c r="KXR57" s="20"/>
      <c r="KXS57" s="20"/>
      <c r="KXT57" s="20"/>
      <c r="KXU57" s="20"/>
      <c r="KXV57" s="20"/>
      <c r="KXW57" s="20"/>
      <c r="KXX57" s="20"/>
      <c r="KXY57" s="20"/>
      <c r="KXZ57" s="20"/>
      <c r="KYA57" s="20"/>
      <c r="KYB57" s="20"/>
      <c r="KYC57" s="20"/>
      <c r="KYD57" s="20"/>
      <c r="KYE57" s="20"/>
      <c r="KYF57" s="20"/>
      <c r="KYG57" s="20"/>
      <c r="KYH57" s="20"/>
      <c r="KYI57" s="20"/>
      <c r="KYJ57" s="20"/>
      <c r="KYK57" s="20"/>
      <c r="KYL57" s="20"/>
      <c r="KYM57" s="20"/>
      <c r="KYN57" s="20"/>
      <c r="KYO57" s="20"/>
      <c r="KYP57" s="20"/>
      <c r="KYQ57" s="20"/>
      <c r="KYR57" s="20"/>
      <c r="KYS57" s="20"/>
      <c r="KYT57" s="20"/>
      <c r="KYU57" s="20"/>
      <c r="KYV57" s="20"/>
      <c r="KYW57" s="20"/>
      <c r="KYX57" s="20"/>
      <c r="KYY57" s="20"/>
      <c r="KYZ57" s="20"/>
      <c r="KZA57" s="20"/>
      <c r="KZB57" s="20"/>
      <c r="KZC57" s="20"/>
      <c r="KZD57" s="20"/>
      <c r="KZE57" s="20"/>
      <c r="KZF57" s="20"/>
      <c r="KZG57" s="20"/>
      <c r="KZH57" s="20"/>
      <c r="KZI57" s="20"/>
      <c r="KZJ57" s="20"/>
      <c r="KZK57" s="20"/>
      <c r="KZL57" s="20"/>
      <c r="KZM57" s="20"/>
      <c r="KZN57" s="20"/>
      <c r="KZO57" s="20"/>
      <c r="KZP57" s="20"/>
      <c r="KZQ57" s="20"/>
      <c r="KZR57" s="20"/>
      <c r="KZS57" s="20"/>
      <c r="KZT57" s="20"/>
      <c r="KZU57" s="20"/>
      <c r="KZV57" s="20"/>
      <c r="KZW57" s="20"/>
      <c r="KZX57" s="20"/>
      <c r="KZY57" s="20"/>
      <c r="KZZ57" s="20"/>
      <c r="LAA57" s="20"/>
      <c r="LAB57" s="20"/>
      <c r="LAC57" s="20"/>
      <c r="LAD57" s="20"/>
      <c r="LAE57" s="20"/>
      <c r="LAF57" s="20"/>
      <c r="LAG57" s="20"/>
      <c r="LAH57" s="20"/>
      <c r="LAI57" s="20"/>
      <c r="LAJ57" s="20"/>
      <c r="LAK57" s="20"/>
      <c r="LAL57" s="20"/>
      <c r="LAM57" s="20"/>
      <c r="LAN57" s="20"/>
      <c r="LAO57" s="20"/>
      <c r="LAP57" s="20"/>
      <c r="LAQ57" s="20"/>
      <c r="LAR57" s="20"/>
      <c r="LAS57" s="20"/>
      <c r="LAT57" s="20"/>
      <c r="LAU57" s="20"/>
      <c r="LAV57" s="20"/>
      <c r="LAW57" s="20"/>
      <c r="LAX57" s="20"/>
      <c r="LAY57" s="20"/>
      <c r="LAZ57" s="20"/>
      <c r="LBA57" s="20"/>
      <c r="LBB57" s="20"/>
      <c r="LBC57" s="20"/>
      <c r="LBD57" s="20"/>
      <c r="LBE57" s="20"/>
      <c r="LBF57" s="20"/>
      <c r="LBG57" s="20"/>
      <c r="LBH57" s="20"/>
      <c r="LBI57" s="20"/>
      <c r="LBJ57" s="20"/>
      <c r="LBK57" s="20"/>
      <c r="LBL57" s="20"/>
      <c r="LBM57" s="20"/>
      <c r="LBN57" s="20"/>
      <c r="LBO57" s="20"/>
      <c r="LBP57" s="20"/>
      <c r="LBQ57" s="20"/>
      <c r="LBR57" s="20"/>
      <c r="LBS57" s="20"/>
      <c r="LBT57" s="20"/>
      <c r="LBU57" s="20"/>
      <c r="LBV57" s="20"/>
      <c r="LBW57" s="20"/>
      <c r="LBX57" s="20"/>
      <c r="LBY57" s="20"/>
      <c r="LBZ57" s="20"/>
      <c r="LCA57" s="20"/>
      <c r="LCB57" s="20"/>
      <c r="LCC57" s="20"/>
      <c r="LCD57" s="20"/>
      <c r="LCE57" s="20"/>
      <c r="LCF57" s="20"/>
      <c r="LCG57" s="20"/>
      <c r="LCH57" s="20"/>
      <c r="LCI57" s="20"/>
      <c r="LCJ57" s="20"/>
      <c r="LCK57" s="20"/>
      <c r="LCL57" s="20"/>
      <c r="LCM57" s="20"/>
      <c r="LCN57" s="20"/>
      <c r="LCO57" s="20"/>
      <c r="LCP57" s="20"/>
      <c r="LCQ57" s="20"/>
      <c r="LCR57" s="20"/>
      <c r="LCS57" s="20"/>
      <c r="LCT57" s="20"/>
      <c r="LCU57" s="20"/>
      <c r="LCV57" s="20"/>
      <c r="LCW57" s="20"/>
      <c r="LCX57" s="20"/>
      <c r="LCY57" s="20"/>
      <c r="LCZ57" s="20"/>
      <c r="LDA57" s="20"/>
      <c r="LDB57" s="20"/>
      <c r="LDC57" s="20"/>
      <c r="LDD57" s="20"/>
      <c r="LDE57" s="20"/>
      <c r="LDF57" s="20"/>
      <c r="LDG57" s="20"/>
      <c r="LDH57" s="20"/>
      <c r="LDI57" s="20"/>
      <c r="LDJ57" s="20"/>
      <c r="LDK57" s="20"/>
      <c r="LDL57" s="20"/>
      <c r="LDM57" s="20"/>
      <c r="LDN57" s="20"/>
      <c r="LDO57" s="20"/>
      <c r="LDP57" s="20"/>
      <c r="LDQ57" s="20"/>
      <c r="LDR57" s="20"/>
      <c r="LDS57" s="20"/>
      <c r="LDT57" s="20"/>
      <c r="LDU57" s="20"/>
      <c r="LDV57" s="20"/>
      <c r="LDW57" s="20"/>
      <c r="LDX57" s="20"/>
      <c r="LDY57" s="20"/>
      <c r="LDZ57" s="20"/>
      <c r="LEA57" s="20"/>
      <c r="LEB57" s="20"/>
      <c r="LEC57" s="20"/>
      <c r="LED57" s="20"/>
      <c r="LEE57" s="20"/>
      <c r="LEF57" s="20"/>
      <c r="LEG57" s="20"/>
      <c r="LEH57" s="20"/>
      <c r="LEI57" s="20"/>
      <c r="LEJ57" s="20"/>
      <c r="LEK57" s="20"/>
      <c r="LEL57" s="20"/>
      <c r="LEM57" s="20"/>
      <c r="LEN57" s="20"/>
      <c r="LEO57" s="20"/>
      <c r="LEP57" s="20"/>
      <c r="LEQ57" s="20"/>
      <c r="LER57" s="20"/>
      <c r="LES57" s="20"/>
      <c r="LET57" s="20"/>
      <c r="LEU57" s="20"/>
      <c r="LEV57" s="20"/>
      <c r="LEW57" s="20"/>
      <c r="LEX57" s="20"/>
      <c r="LEY57" s="20"/>
      <c r="LEZ57" s="20"/>
      <c r="LFA57" s="20"/>
      <c r="LFB57" s="20"/>
      <c r="LFC57" s="20"/>
      <c r="LFD57" s="20"/>
      <c r="LFE57" s="20"/>
      <c r="LFF57" s="20"/>
      <c r="LFG57" s="20"/>
      <c r="LFH57" s="20"/>
      <c r="LFI57" s="20"/>
      <c r="LFJ57" s="20"/>
      <c r="LFK57" s="20"/>
      <c r="LFL57" s="20"/>
      <c r="LFM57" s="20"/>
      <c r="LFN57" s="20"/>
      <c r="LFO57" s="20"/>
      <c r="LFP57" s="20"/>
      <c r="LFQ57" s="20"/>
      <c r="LFR57" s="20"/>
      <c r="LFS57" s="20"/>
      <c r="LFT57" s="20"/>
      <c r="LFU57" s="20"/>
      <c r="LFV57" s="20"/>
      <c r="LFW57" s="20"/>
      <c r="LFX57" s="20"/>
      <c r="LFY57" s="20"/>
      <c r="LFZ57" s="20"/>
      <c r="LGA57" s="20"/>
      <c r="LGB57" s="20"/>
      <c r="LGC57" s="20"/>
      <c r="LGD57" s="20"/>
      <c r="LGE57" s="20"/>
      <c r="LGF57" s="20"/>
      <c r="LGG57" s="20"/>
      <c r="LGH57" s="20"/>
      <c r="LGI57" s="20"/>
      <c r="LGJ57" s="20"/>
      <c r="LGK57" s="20"/>
      <c r="LGL57" s="20"/>
      <c r="LGM57" s="20"/>
      <c r="LGN57" s="20"/>
      <c r="LGO57" s="20"/>
      <c r="LGP57" s="20"/>
      <c r="LGQ57" s="20"/>
      <c r="LGR57" s="20"/>
      <c r="LGS57" s="20"/>
      <c r="LGT57" s="20"/>
      <c r="LGU57" s="20"/>
      <c r="LGV57" s="20"/>
      <c r="LGW57" s="20"/>
      <c r="LGX57" s="20"/>
      <c r="LGY57" s="20"/>
      <c r="LGZ57" s="20"/>
      <c r="LHA57" s="20"/>
      <c r="LHB57" s="20"/>
      <c r="LHC57" s="20"/>
      <c r="LHD57" s="20"/>
      <c r="LHE57" s="20"/>
      <c r="LHF57" s="20"/>
      <c r="LHG57" s="20"/>
      <c r="LHH57" s="20"/>
      <c r="LHI57" s="20"/>
      <c r="LHJ57" s="20"/>
      <c r="LHK57" s="20"/>
      <c r="LHL57" s="20"/>
      <c r="LHM57" s="20"/>
      <c r="LHN57" s="20"/>
      <c r="LHO57" s="20"/>
      <c r="LHP57" s="20"/>
      <c r="LHQ57" s="20"/>
      <c r="LHR57" s="20"/>
      <c r="LHS57" s="20"/>
      <c r="LHT57" s="20"/>
      <c r="LHU57" s="20"/>
      <c r="LHV57" s="20"/>
      <c r="LHW57" s="20"/>
      <c r="LHX57" s="20"/>
      <c r="LHY57" s="20"/>
      <c r="LHZ57" s="20"/>
      <c r="LIA57" s="20"/>
      <c r="LIB57" s="20"/>
      <c r="LIC57" s="20"/>
      <c r="LID57" s="20"/>
      <c r="LIE57" s="20"/>
      <c r="LIF57" s="20"/>
      <c r="LIG57" s="20"/>
      <c r="LIH57" s="20"/>
      <c r="LII57" s="20"/>
      <c r="LIJ57" s="20"/>
      <c r="LIK57" s="20"/>
      <c r="LIL57" s="20"/>
      <c r="LIM57" s="20"/>
      <c r="LIN57" s="20"/>
      <c r="LIO57" s="20"/>
      <c r="LIP57" s="20"/>
      <c r="LIQ57" s="20"/>
      <c r="LIR57" s="20"/>
      <c r="LIS57" s="20"/>
      <c r="LIT57" s="20"/>
      <c r="LIU57" s="20"/>
      <c r="LIV57" s="20"/>
      <c r="LIW57" s="20"/>
      <c r="LIX57" s="20"/>
      <c r="LIY57" s="20"/>
      <c r="LIZ57" s="20"/>
      <c r="LJA57" s="20"/>
      <c r="LJB57" s="20"/>
      <c r="LJC57" s="20"/>
      <c r="LJD57" s="20"/>
      <c r="LJE57" s="20"/>
      <c r="LJF57" s="20"/>
      <c r="LJG57" s="20"/>
      <c r="LJH57" s="20"/>
      <c r="LJI57" s="20"/>
      <c r="LJJ57" s="20"/>
      <c r="LJK57" s="20"/>
      <c r="LJL57" s="20"/>
      <c r="LJM57" s="20"/>
      <c r="LJN57" s="20"/>
      <c r="LJO57" s="20"/>
      <c r="LJP57" s="20"/>
      <c r="LJQ57" s="20"/>
      <c r="LJR57" s="20"/>
      <c r="LJS57" s="20"/>
      <c r="LJT57" s="20"/>
      <c r="LJU57" s="20"/>
      <c r="LJV57" s="20"/>
      <c r="LJW57" s="20"/>
      <c r="LJX57" s="20"/>
      <c r="LJY57" s="20"/>
      <c r="LJZ57" s="20"/>
      <c r="LKA57" s="20"/>
      <c r="LKB57" s="20"/>
      <c r="LKC57" s="20"/>
      <c r="LKD57" s="20"/>
      <c r="LKE57" s="20"/>
      <c r="LKF57" s="20"/>
      <c r="LKG57" s="20"/>
      <c r="LKH57" s="20"/>
      <c r="LKI57" s="20"/>
      <c r="LKJ57" s="20"/>
      <c r="LKK57" s="20"/>
      <c r="LKL57" s="20"/>
      <c r="LKM57" s="20"/>
      <c r="LKN57" s="20"/>
      <c r="LKO57" s="20"/>
      <c r="LKP57" s="20"/>
      <c r="LKQ57" s="20"/>
      <c r="LKR57" s="20"/>
      <c r="LKS57" s="20"/>
      <c r="LKT57" s="20"/>
      <c r="LKU57" s="20"/>
      <c r="LKV57" s="20"/>
      <c r="LKW57" s="20"/>
      <c r="LKX57" s="20"/>
      <c r="LKY57" s="20"/>
      <c r="LKZ57" s="20"/>
      <c r="LLA57" s="20"/>
      <c r="LLB57" s="20"/>
      <c r="LLC57" s="20"/>
      <c r="LLD57" s="20"/>
      <c r="LLE57" s="20"/>
      <c r="LLF57" s="20"/>
      <c r="LLG57" s="20"/>
      <c r="LLH57" s="20"/>
      <c r="LLI57" s="20"/>
      <c r="LLJ57" s="20"/>
      <c r="LLK57" s="20"/>
      <c r="LLL57" s="20"/>
      <c r="LLM57" s="20"/>
      <c r="LLN57" s="20"/>
      <c r="LLO57" s="20"/>
      <c r="LLP57" s="20"/>
      <c r="LLQ57" s="20"/>
      <c r="LLR57" s="20"/>
      <c r="LLS57" s="20"/>
      <c r="LLT57" s="20"/>
      <c r="LLU57" s="20"/>
      <c r="LLV57" s="20"/>
      <c r="LLW57" s="20"/>
      <c r="LLX57" s="20"/>
      <c r="LLY57" s="20"/>
      <c r="LLZ57" s="20"/>
      <c r="LMA57" s="20"/>
      <c r="LMB57" s="20"/>
      <c r="LMC57" s="20"/>
      <c r="LMD57" s="20"/>
      <c r="LME57" s="20"/>
      <c r="LMF57" s="20"/>
      <c r="LMG57" s="20"/>
      <c r="LMH57" s="20"/>
      <c r="LMI57" s="20"/>
      <c r="LMJ57" s="20"/>
      <c r="LMK57" s="20"/>
      <c r="LML57" s="20"/>
      <c r="LMM57" s="20"/>
      <c r="LMN57" s="20"/>
      <c r="LMO57" s="20"/>
      <c r="LMP57" s="20"/>
      <c r="LMQ57" s="20"/>
      <c r="LMR57" s="20"/>
      <c r="LMS57" s="20"/>
      <c r="LMT57" s="20"/>
      <c r="LMU57" s="20"/>
      <c r="LMV57" s="20"/>
      <c r="LMW57" s="20"/>
      <c r="LMX57" s="20"/>
      <c r="LMY57" s="20"/>
      <c r="LMZ57" s="20"/>
      <c r="LNA57" s="20"/>
      <c r="LNB57" s="20"/>
      <c r="LNC57" s="20"/>
      <c r="LND57" s="20"/>
      <c r="LNE57" s="20"/>
      <c r="LNF57" s="20"/>
      <c r="LNG57" s="20"/>
      <c r="LNH57" s="20"/>
      <c r="LNI57" s="20"/>
      <c r="LNJ57" s="20"/>
      <c r="LNK57" s="20"/>
      <c r="LNL57" s="20"/>
      <c r="LNM57" s="20"/>
      <c r="LNN57" s="20"/>
      <c r="LNO57" s="20"/>
      <c r="LNP57" s="20"/>
      <c r="LNQ57" s="20"/>
      <c r="LNR57" s="20"/>
      <c r="LNS57" s="20"/>
      <c r="LNT57" s="20"/>
      <c r="LNU57" s="20"/>
      <c r="LNV57" s="20"/>
      <c r="LNW57" s="20"/>
      <c r="LNX57" s="20"/>
      <c r="LNY57" s="20"/>
      <c r="LNZ57" s="20"/>
      <c r="LOA57" s="20"/>
      <c r="LOB57" s="20"/>
      <c r="LOC57" s="20"/>
      <c r="LOD57" s="20"/>
      <c r="LOE57" s="20"/>
      <c r="LOF57" s="20"/>
      <c r="LOG57" s="20"/>
      <c r="LOH57" s="20"/>
      <c r="LOI57" s="20"/>
      <c r="LOJ57" s="20"/>
      <c r="LOK57" s="20"/>
      <c r="LOL57" s="20"/>
      <c r="LOM57" s="20"/>
      <c r="LON57" s="20"/>
      <c r="LOO57" s="20"/>
      <c r="LOP57" s="20"/>
      <c r="LOQ57" s="20"/>
      <c r="LOR57" s="20"/>
      <c r="LOS57" s="20"/>
      <c r="LOT57" s="20"/>
      <c r="LOU57" s="20"/>
      <c r="LOV57" s="20"/>
      <c r="LOW57" s="20"/>
      <c r="LOX57" s="20"/>
      <c r="LOY57" s="20"/>
      <c r="LOZ57" s="20"/>
      <c r="LPA57" s="20"/>
      <c r="LPB57" s="20"/>
      <c r="LPC57" s="20"/>
      <c r="LPD57" s="20"/>
      <c r="LPE57" s="20"/>
      <c r="LPF57" s="20"/>
      <c r="LPG57" s="20"/>
      <c r="LPH57" s="20"/>
      <c r="LPI57" s="20"/>
      <c r="LPJ57" s="20"/>
      <c r="LPK57" s="20"/>
      <c r="LPL57" s="20"/>
      <c r="LPM57" s="20"/>
      <c r="LPN57" s="20"/>
      <c r="LPO57" s="20"/>
      <c r="LPP57" s="20"/>
      <c r="LPQ57" s="20"/>
      <c r="LPR57" s="20"/>
      <c r="LPS57" s="20"/>
      <c r="LPT57" s="20"/>
      <c r="LPU57" s="20"/>
      <c r="LPV57" s="20"/>
      <c r="LPW57" s="20"/>
      <c r="LPX57" s="20"/>
      <c r="LPY57" s="20"/>
      <c r="LPZ57" s="20"/>
      <c r="LQA57" s="20"/>
      <c r="LQB57" s="20"/>
      <c r="LQC57" s="20"/>
      <c r="LQD57" s="20"/>
      <c r="LQE57" s="20"/>
      <c r="LQF57" s="20"/>
      <c r="LQG57" s="20"/>
      <c r="LQH57" s="20"/>
      <c r="LQI57" s="20"/>
      <c r="LQJ57" s="20"/>
      <c r="LQK57" s="20"/>
      <c r="LQL57" s="20"/>
      <c r="LQM57" s="20"/>
      <c r="LQN57" s="20"/>
      <c r="LQO57" s="20"/>
      <c r="LQP57" s="20"/>
      <c r="LQQ57" s="20"/>
      <c r="LQR57" s="20"/>
      <c r="LQS57" s="20"/>
      <c r="LQT57" s="20"/>
      <c r="LQU57" s="20"/>
      <c r="LQV57" s="20"/>
      <c r="LQW57" s="20"/>
      <c r="LQX57" s="20"/>
      <c r="LQY57" s="20"/>
      <c r="LQZ57" s="20"/>
      <c r="LRA57" s="20"/>
      <c r="LRB57" s="20"/>
      <c r="LRC57" s="20"/>
      <c r="LRD57" s="20"/>
      <c r="LRE57" s="20"/>
      <c r="LRF57" s="20"/>
      <c r="LRG57" s="20"/>
      <c r="LRH57" s="20"/>
      <c r="LRI57" s="20"/>
      <c r="LRJ57" s="20"/>
      <c r="LRK57" s="20"/>
      <c r="LRL57" s="20"/>
      <c r="LRM57" s="20"/>
      <c r="LRN57" s="20"/>
      <c r="LRO57" s="20"/>
      <c r="LRP57" s="20"/>
      <c r="LRQ57" s="20"/>
      <c r="LRR57" s="20"/>
      <c r="LRS57" s="20"/>
      <c r="LRT57" s="20"/>
      <c r="LRU57" s="20"/>
      <c r="LRV57" s="20"/>
      <c r="LRW57" s="20"/>
      <c r="LRX57" s="20"/>
      <c r="LRY57" s="20"/>
      <c r="LRZ57" s="20"/>
      <c r="LSA57" s="20"/>
      <c r="LSB57" s="20"/>
      <c r="LSC57" s="20"/>
      <c r="LSD57" s="20"/>
      <c r="LSE57" s="20"/>
      <c r="LSF57" s="20"/>
      <c r="LSG57" s="20"/>
      <c r="LSH57" s="20"/>
      <c r="LSI57" s="20"/>
      <c r="LSJ57" s="20"/>
      <c r="LSK57" s="20"/>
      <c r="LSL57" s="20"/>
      <c r="LSM57" s="20"/>
      <c r="LSN57" s="20"/>
      <c r="LSO57" s="20"/>
      <c r="LSP57" s="20"/>
      <c r="LSQ57" s="20"/>
      <c r="LSR57" s="20"/>
      <c r="LSS57" s="20"/>
      <c r="LST57" s="20"/>
      <c r="LSU57" s="20"/>
      <c r="LSV57" s="20"/>
      <c r="LSW57" s="20"/>
      <c r="LSX57" s="20"/>
      <c r="LSY57" s="20"/>
      <c r="LSZ57" s="20"/>
      <c r="LTA57" s="20"/>
      <c r="LTB57" s="20"/>
      <c r="LTC57" s="20"/>
      <c r="LTD57" s="20"/>
      <c r="LTE57" s="20"/>
      <c r="LTF57" s="20"/>
      <c r="LTG57" s="20"/>
      <c r="LTH57" s="20"/>
      <c r="LTI57" s="20"/>
      <c r="LTJ57" s="20"/>
      <c r="LTK57" s="20"/>
      <c r="LTL57" s="20"/>
      <c r="LTM57" s="20"/>
      <c r="LTN57" s="20"/>
      <c r="LTO57" s="20"/>
      <c r="LTP57" s="20"/>
      <c r="LTQ57" s="20"/>
      <c r="LTR57" s="20"/>
      <c r="LTS57" s="20"/>
      <c r="LTT57" s="20"/>
      <c r="LTU57" s="20"/>
      <c r="LTV57" s="20"/>
      <c r="LTW57" s="20"/>
      <c r="LTX57" s="20"/>
      <c r="LTY57" s="20"/>
      <c r="LTZ57" s="20"/>
      <c r="LUA57" s="20"/>
      <c r="LUB57" s="20"/>
      <c r="LUC57" s="20"/>
      <c r="LUD57" s="20"/>
      <c r="LUE57" s="20"/>
      <c r="LUF57" s="20"/>
      <c r="LUG57" s="20"/>
      <c r="LUH57" s="20"/>
      <c r="LUI57" s="20"/>
      <c r="LUJ57" s="20"/>
      <c r="LUK57" s="20"/>
      <c r="LUL57" s="20"/>
      <c r="LUM57" s="20"/>
      <c r="LUN57" s="20"/>
      <c r="LUO57" s="20"/>
      <c r="LUP57" s="20"/>
      <c r="LUQ57" s="20"/>
      <c r="LUR57" s="20"/>
      <c r="LUS57" s="20"/>
      <c r="LUT57" s="20"/>
      <c r="LUU57" s="20"/>
      <c r="LUV57" s="20"/>
      <c r="LUW57" s="20"/>
      <c r="LUX57" s="20"/>
      <c r="LUY57" s="20"/>
      <c r="LUZ57" s="20"/>
      <c r="LVA57" s="20"/>
      <c r="LVB57" s="20"/>
      <c r="LVC57" s="20"/>
      <c r="LVD57" s="20"/>
      <c r="LVE57" s="20"/>
      <c r="LVF57" s="20"/>
      <c r="LVG57" s="20"/>
      <c r="LVH57" s="20"/>
      <c r="LVI57" s="20"/>
      <c r="LVJ57" s="20"/>
      <c r="LVK57" s="20"/>
      <c r="LVL57" s="20"/>
      <c r="LVM57" s="20"/>
      <c r="LVN57" s="20"/>
      <c r="LVO57" s="20"/>
      <c r="LVP57" s="20"/>
      <c r="LVQ57" s="20"/>
      <c r="LVR57" s="20"/>
      <c r="LVS57" s="20"/>
      <c r="LVT57" s="20"/>
      <c r="LVU57" s="20"/>
      <c r="LVV57" s="20"/>
      <c r="LVW57" s="20"/>
      <c r="LVX57" s="20"/>
      <c r="LVY57" s="20"/>
      <c r="LVZ57" s="20"/>
      <c r="LWA57" s="20"/>
      <c r="LWB57" s="20"/>
      <c r="LWC57" s="20"/>
      <c r="LWD57" s="20"/>
      <c r="LWE57" s="20"/>
      <c r="LWF57" s="20"/>
      <c r="LWG57" s="20"/>
      <c r="LWH57" s="20"/>
      <c r="LWI57" s="20"/>
      <c r="LWJ57" s="20"/>
      <c r="LWK57" s="20"/>
      <c r="LWL57" s="20"/>
      <c r="LWM57" s="20"/>
      <c r="LWN57" s="20"/>
      <c r="LWO57" s="20"/>
      <c r="LWP57" s="20"/>
      <c r="LWQ57" s="20"/>
      <c r="LWR57" s="20"/>
      <c r="LWS57" s="20"/>
      <c r="LWT57" s="20"/>
      <c r="LWU57" s="20"/>
      <c r="LWV57" s="20"/>
      <c r="LWW57" s="20"/>
      <c r="LWX57" s="20"/>
      <c r="LWY57" s="20"/>
      <c r="LWZ57" s="20"/>
      <c r="LXA57" s="20"/>
      <c r="LXB57" s="20"/>
      <c r="LXC57" s="20"/>
      <c r="LXD57" s="20"/>
      <c r="LXE57" s="20"/>
      <c r="LXF57" s="20"/>
      <c r="LXG57" s="20"/>
      <c r="LXH57" s="20"/>
      <c r="LXI57" s="20"/>
      <c r="LXJ57" s="20"/>
      <c r="LXK57" s="20"/>
      <c r="LXL57" s="20"/>
      <c r="LXM57" s="20"/>
      <c r="LXN57" s="20"/>
      <c r="LXO57" s="20"/>
      <c r="LXP57" s="20"/>
      <c r="LXQ57" s="20"/>
      <c r="LXR57" s="20"/>
      <c r="LXS57" s="20"/>
      <c r="LXT57" s="20"/>
      <c r="LXU57" s="20"/>
      <c r="LXV57" s="20"/>
      <c r="LXW57" s="20"/>
      <c r="LXX57" s="20"/>
      <c r="LXY57" s="20"/>
      <c r="LXZ57" s="20"/>
      <c r="LYA57" s="20"/>
      <c r="LYB57" s="20"/>
      <c r="LYC57" s="20"/>
      <c r="LYD57" s="20"/>
      <c r="LYE57" s="20"/>
      <c r="LYF57" s="20"/>
      <c r="LYG57" s="20"/>
      <c r="LYH57" s="20"/>
      <c r="LYI57" s="20"/>
      <c r="LYJ57" s="20"/>
      <c r="LYK57" s="20"/>
      <c r="LYL57" s="20"/>
      <c r="LYM57" s="20"/>
      <c r="LYN57" s="20"/>
      <c r="LYO57" s="20"/>
      <c r="LYP57" s="20"/>
      <c r="LYQ57" s="20"/>
      <c r="LYR57" s="20"/>
      <c r="LYS57" s="20"/>
      <c r="LYT57" s="20"/>
      <c r="LYU57" s="20"/>
      <c r="LYV57" s="20"/>
      <c r="LYW57" s="20"/>
      <c r="LYX57" s="20"/>
      <c r="LYY57" s="20"/>
      <c r="LYZ57" s="20"/>
      <c r="LZA57" s="20"/>
      <c r="LZB57" s="20"/>
      <c r="LZC57" s="20"/>
      <c r="LZD57" s="20"/>
      <c r="LZE57" s="20"/>
      <c r="LZF57" s="20"/>
      <c r="LZG57" s="20"/>
      <c r="LZH57" s="20"/>
      <c r="LZI57" s="20"/>
      <c r="LZJ57" s="20"/>
      <c r="LZK57" s="20"/>
      <c r="LZL57" s="20"/>
      <c r="LZM57" s="20"/>
      <c r="LZN57" s="20"/>
      <c r="LZO57" s="20"/>
      <c r="LZP57" s="20"/>
      <c r="LZQ57" s="20"/>
      <c r="LZR57" s="20"/>
      <c r="LZS57" s="20"/>
      <c r="LZT57" s="20"/>
      <c r="LZU57" s="20"/>
      <c r="LZV57" s="20"/>
      <c r="LZW57" s="20"/>
      <c r="LZX57" s="20"/>
      <c r="LZY57" s="20"/>
      <c r="LZZ57" s="20"/>
      <c r="MAA57" s="20"/>
      <c r="MAB57" s="20"/>
      <c r="MAC57" s="20"/>
      <c r="MAD57" s="20"/>
      <c r="MAE57" s="20"/>
      <c r="MAF57" s="20"/>
      <c r="MAG57" s="20"/>
      <c r="MAH57" s="20"/>
      <c r="MAI57" s="20"/>
      <c r="MAJ57" s="20"/>
      <c r="MAK57" s="20"/>
      <c r="MAL57" s="20"/>
      <c r="MAM57" s="20"/>
      <c r="MAN57" s="20"/>
      <c r="MAO57" s="20"/>
      <c r="MAP57" s="20"/>
      <c r="MAQ57" s="20"/>
      <c r="MAR57" s="20"/>
      <c r="MAS57" s="20"/>
      <c r="MAT57" s="20"/>
      <c r="MAU57" s="20"/>
      <c r="MAV57" s="20"/>
      <c r="MAW57" s="20"/>
      <c r="MAX57" s="20"/>
      <c r="MAY57" s="20"/>
      <c r="MAZ57" s="20"/>
      <c r="MBA57" s="20"/>
      <c r="MBB57" s="20"/>
      <c r="MBC57" s="20"/>
      <c r="MBD57" s="20"/>
      <c r="MBE57" s="20"/>
      <c r="MBF57" s="20"/>
      <c r="MBG57" s="20"/>
      <c r="MBH57" s="20"/>
      <c r="MBI57" s="20"/>
      <c r="MBJ57" s="20"/>
      <c r="MBK57" s="20"/>
      <c r="MBL57" s="20"/>
      <c r="MBM57" s="20"/>
      <c r="MBN57" s="20"/>
      <c r="MBO57" s="20"/>
      <c r="MBP57" s="20"/>
      <c r="MBQ57" s="20"/>
      <c r="MBR57" s="20"/>
      <c r="MBS57" s="20"/>
      <c r="MBT57" s="20"/>
      <c r="MBU57" s="20"/>
      <c r="MBV57" s="20"/>
      <c r="MBW57" s="20"/>
      <c r="MBX57" s="20"/>
      <c r="MBY57" s="20"/>
      <c r="MBZ57" s="20"/>
      <c r="MCA57" s="20"/>
      <c r="MCB57" s="20"/>
      <c r="MCC57" s="20"/>
      <c r="MCD57" s="20"/>
      <c r="MCE57" s="20"/>
      <c r="MCF57" s="20"/>
      <c r="MCG57" s="20"/>
      <c r="MCH57" s="20"/>
      <c r="MCI57" s="20"/>
      <c r="MCJ57" s="20"/>
      <c r="MCK57" s="20"/>
      <c r="MCL57" s="20"/>
      <c r="MCM57" s="20"/>
      <c r="MCN57" s="20"/>
      <c r="MCO57" s="20"/>
      <c r="MCP57" s="20"/>
      <c r="MCQ57" s="20"/>
      <c r="MCR57" s="20"/>
      <c r="MCS57" s="20"/>
      <c r="MCT57" s="20"/>
      <c r="MCU57" s="20"/>
      <c r="MCV57" s="20"/>
      <c r="MCW57" s="20"/>
      <c r="MCX57" s="20"/>
      <c r="MCY57" s="20"/>
      <c r="MCZ57" s="20"/>
      <c r="MDA57" s="20"/>
      <c r="MDB57" s="20"/>
      <c r="MDC57" s="20"/>
      <c r="MDD57" s="20"/>
      <c r="MDE57" s="20"/>
      <c r="MDF57" s="20"/>
      <c r="MDG57" s="20"/>
      <c r="MDH57" s="20"/>
      <c r="MDI57" s="20"/>
      <c r="MDJ57" s="20"/>
      <c r="MDK57" s="20"/>
      <c r="MDL57" s="20"/>
      <c r="MDM57" s="20"/>
      <c r="MDN57" s="20"/>
      <c r="MDO57" s="20"/>
      <c r="MDP57" s="20"/>
      <c r="MDQ57" s="20"/>
      <c r="MDR57" s="20"/>
      <c r="MDS57" s="20"/>
      <c r="MDT57" s="20"/>
      <c r="MDU57" s="20"/>
      <c r="MDV57" s="20"/>
      <c r="MDW57" s="20"/>
      <c r="MDX57" s="20"/>
      <c r="MDY57" s="20"/>
      <c r="MDZ57" s="20"/>
      <c r="MEA57" s="20"/>
      <c r="MEB57" s="20"/>
      <c r="MEC57" s="20"/>
      <c r="MED57" s="20"/>
      <c r="MEE57" s="20"/>
      <c r="MEF57" s="20"/>
      <c r="MEG57" s="20"/>
      <c r="MEH57" s="20"/>
      <c r="MEI57" s="20"/>
      <c r="MEJ57" s="20"/>
      <c r="MEK57" s="20"/>
      <c r="MEL57" s="20"/>
      <c r="MEM57" s="20"/>
      <c r="MEN57" s="20"/>
      <c r="MEO57" s="20"/>
      <c r="MEP57" s="20"/>
      <c r="MEQ57" s="20"/>
      <c r="MER57" s="20"/>
      <c r="MES57" s="20"/>
      <c r="MET57" s="20"/>
      <c r="MEU57" s="20"/>
      <c r="MEV57" s="20"/>
      <c r="MEW57" s="20"/>
      <c r="MEX57" s="20"/>
      <c r="MEY57" s="20"/>
      <c r="MEZ57" s="20"/>
      <c r="MFA57" s="20"/>
      <c r="MFB57" s="20"/>
      <c r="MFC57" s="20"/>
      <c r="MFD57" s="20"/>
      <c r="MFE57" s="20"/>
      <c r="MFF57" s="20"/>
      <c r="MFG57" s="20"/>
      <c r="MFH57" s="20"/>
      <c r="MFI57" s="20"/>
      <c r="MFJ57" s="20"/>
      <c r="MFK57" s="20"/>
      <c r="MFL57" s="20"/>
      <c r="MFM57" s="20"/>
      <c r="MFN57" s="20"/>
      <c r="MFO57" s="20"/>
      <c r="MFP57" s="20"/>
      <c r="MFQ57" s="20"/>
      <c r="MFR57" s="20"/>
      <c r="MFS57" s="20"/>
      <c r="MFT57" s="20"/>
      <c r="MFU57" s="20"/>
      <c r="MFV57" s="20"/>
      <c r="MFW57" s="20"/>
      <c r="MFX57" s="20"/>
      <c r="MFY57" s="20"/>
      <c r="MFZ57" s="20"/>
      <c r="MGA57" s="20"/>
      <c r="MGB57" s="20"/>
      <c r="MGC57" s="20"/>
      <c r="MGD57" s="20"/>
      <c r="MGE57" s="20"/>
      <c r="MGF57" s="20"/>
      <c r="MGG57" s="20"/>
      <c r="MGH57" s="20"/>
      <c r="MGI57" s="20"/>
      <c r="MGJ57" s="20"/>
      <c r="MGK57" s="20"/>
      <c r="MGL57" s="20"/>
      <c r="MGM57" s="20"/>
      <c r="MGN57" s="20"/>
      <c r="MGO57" s="20"/>
      <c r="MGP57" s="20"/>
      <c r="MGQ57" s="20"/>
      <c r="MGR57" s="20"/>
      <c r="MGS57" s="20"/>
      <c r="MGT57" s="20"/>
      <c r="MGU57" s="20"/>
      <c r="MGV57" s="20"/>
      <c r="MGW57" s="20"/>
      <c r="MGX57" s="20"/>
      <c r="MGY57" s="20"/>
      <c r="MGZ57" s="20"/>
      <c r="MHA57" s="20"/>
      <c r="MHB57" s="20"/>
      <c r="MHC57" s="20"/>
      <c r="MHD57" s="20"/>
      <c r="MHE57" s="20"/>
      <c r="MHF57" s="20"/>
      <c r="MHG57" s="20"/>
      <c r="MHH57" s="20"/>
      <c r="MHI57" s="20"/>
      <c r="MHJ57" s="20"/>
      <c r="MHK57" s="20"/>
      <c r="MHL57" s="20"/>
      <c r="MHM57" s="20"/>
      <c r="MHN57" s="20"/>
      <c r="MHO57" s="20"/>
      <c r="MHP57" s="20"/>
      <c r="MHQ57" s="20"/>
      <c r="MHR57" s="20"/>
      <c r="MHS57" s="20"/>
      <c r="MHT57" s="20"/>
      <c r="MHU57" s="20"/>
      <c r="MHV57" s="20"/>
      <c r="MHW57" s="20"/>
      <c r="MHX57" s="20"/>
      <c r="MHY57" s="20"/>
      <c r="MHZ57" s="20"/>
      <c r="MIA57" s="20"/>
      <c r="MIB57" s="20"/>
      <c r="MIC57" s="20"/>
      <c r="MID57" s="20"/>
      <c r="MIE57" s="20"/>
      <c r="MIF57" s="20"/>
      <c r="MIG57" s="20"/>
      <c r="MIH57" s="20"/>
      <c r="MII57" s="20"/>
      <c r="MIJ57" s="20"/>
      <c r="MIK57" s="20"/>
      <c r="MIL57" s="20"/>
      <c r="MIM57" s="20"/>
      <c r="MIN57" s="20"/>
      <c r="MIO57" s="20"/>
      <c r="MIP57" s="20"/>
      <c r="MIQ57" s="20"/>
      <c r="MIR57" s="20"/>
      <c r="MIS57" s="20"/>
      <c r="MIT57" s="20"/>
      <c r="MIU57" s="20"/>
      <c r="MIV57" s="20"/>
      <c r="MIW57" s="20"/>
      <c r="MIX57" s="20"/>
      <c r="MIY57" s="20"/>
      <c r="MIZ57" s="20"/>
      <c r="MJA57" s="20"/>
      <c r="MJB57" s="20"/>
      <c r="MJC57" s="20"/>
      <c r="MJD57" s="20"/>
      <c r="MJE57" s="20"/>
      <c r="MJF57" s="20"/>
      <c r="MJG57" s="20"/>
      <c r="MJH57" s="20"/>
      <c r="MJI57" s="20"/>
      <c r="MJJ57" s="20"/>
      <c r="MJK57" s="20"/>
      <c r="MJL57" s="20"/>
      <c r="MJM57" s="20"/>
      <c r="MJN57" s="20"/>
      <c r="MJO57" s="20"/>
      <c r="MJP57" s="20"/>
      <c r="MJQ57" s="20"/>
      <c r="MJR57" s="20"/>
      <c r="MJS57" s="20"/>
      <c r="MJT57" s="20"/>
      <c r="MJU57" s="20"/>
      <c r="MJV57" s="20"/>
      <c r="MJW57" s="20"/>
      <c r="MJX57" s="20"/>
      <c r="MJY57" s="20"/>
      <c r="MJZ57" s="20"/>
      <c r="MKA57" s="20"/>
      <c r="MKB57" s="20"/>
      <c r="MKC57" s="20"/>
      <c r="MKD57" s="20"/>
      <c r="MKE57" s="20"/>
      <c r="MKF57" s="20"/>
      <c r="MKG57" s="20"/>
      <c r="MKH57" s="20"/>
      <c r="MKI57" s="20"/>
      <c r="MKJ57" s="20"/>
      <c r="MKK57" s="20"/>
      <c r="MKL57" s="20"/>
      <c r="MKM57" s="20"/>
      <c r="MKN57" s="20"/>
      <c r="MKO57" s="20"/>
      <c r="MKP57" s="20"/>
      <c r="MKQ57" s="20"/>
      <c r="MKR57" s="20"/>
      <c r="MKS57" s="20"/>
      <c r="MKT57" s="20"/>
      <c r="MKU57" s="20"/>
      <c r="MKV57" s="20"/>
      <c r="MKW57" s="20"/>
      <c r="MKX57" s="20"/>
      <c r="MKY57" s="20"/>
      <c r="MKZ57" s="20"/>
      <c r="MLA57" s="20"/>
      <c r="MLB57" s="20"/>
      <c r="MLC57" s="20"/>
      <c r="MLD57" s="20"/>
      <c r="MLE57" s="20"/>
      <c r="MLF57" s="20"/>
      <c r="MLG57" s="20"/>
      <c r="MLH57" s="20"/>
      <c r="MLI57" s="20"/>
      <c r="MLJ57" s="20"/>
      <c r="MLK57" s="20"/>
      <c r="MLL57" s="20"/>
      <c r="MLM57" s="20"/>
      <c r="MLN57" s="20"/>
      <c r="MLO57" s="20"/>
      <c r="MLP57" s="20"/>
      <c r="MLQ57" s="20"/>
      <c r="MLR57" s="20"/>
      <c r="MLS57" s="20"/>
      <c r="MLT57" s="20"/>
      <c r="MLU57" s="20"/>
      <c r="MLV57" s="20"/>
      <c r="MLW57" s="20"/>
      <c r="MLX57" s="20"/>
      <c r="MLY57" s="20"/>
      <c r="MLZ57" s="20"/>
      <c r="MMA57" s="20"/>
      <c r="MMB57" s="20"/>
      <c r="MMC57" s="20"/>
      <c r="MMD57" s="20"/>
      <c r="MME57" s="20"/>
      <c r="MMF57" s="20"/>
      <c r="MMG57" s="20"/>
      <c r="MMH57" s="20"/>
      <c r="MMI57" s="20"/>
      <c r="MMJ57" s="20"/>
      <c r="MMK57" s="20"/>
      <c r="MML57" s="20"/>
      <c r="MMM57" s="20"/>
      <c r="MMN57" s="20"/>
      <c r="MMO57" s="20"/>
      <c r="MMP57" s="20"/>
      <c r="MMQ57" s="20"/>
      <c r="MMR57" s="20"/>
      <c r="MMS57" s="20"/>
      <c r="MMT57" s="20"/>
      <c r="MMU57" s="20"/>
      <c r="MMV57" s="20"/>
      <c r="MMW57" s="20"/>
      <c r="MMX57" s="20"/>
      <c r="MMY57" s="20"/>
      <c r="MMZ57" s="20"/>
      <c r="MNA57" s="20"/>
      <c r="MNB57" s="20"/>
      <c r="MNC57" s="20"/>
      <c r="MND57" s="20"/>
      <c r="MNE57" s="20"/>
      <c r="MNF57" s="20"/>
      <c r="MNG57" s="20"/>
      <c r="MNH57" s="20"/>
      <c r="MNI57" s="20"/>
      <c r="MNJ57" s="20"/>
      <c r="MNK57" s="20"/>
      <c r="MNL57" s="20"/>
      <c r="MNM57" s="20"/>
      <c r="MNN57" s="20"/>
      <c r="MNO57" s="20"/>
      <c r="MNP57" s="20"/>
      <c r="MNQ57" s="20"/>
      <c r="MNR57" s="20"/>
      <c r="MNS57" s="20"/>
      <c r="MNT57" s="20"/>
      <c r="MNU57" s="20"/>
      <c r="MNV57" s="20"/>
      <c r="MNW57" s="20"/>
      <c r="MNX57" s="20"/>
      <c r="MNY57" s="20"/>
      <c r="MNZ57" s="20"/>
      <c r="MOA57" s="20"/>
      <c r="MOB57" s="20"/>
      <c r="MOC57" s="20"/>
      <c r="MOD57" s="20"/>
      <c r="MOE57" s="20"/>
      <c r="MOF57" s="20"/>
      <c r="MOG57" s="20"/>
      <c r="MOH57" s="20"/>
      <c r="MOI57" s="20"/>
      <c r="MOJ57" s="20"/>
      <c r="MOK57" s="20"/>
      <c r="MOL57" s="20"/>
      <c r="MOM57" s="20"/>
      <c r="MON57" s="20"/>
      <c r="MOO57" s="20"/>
      <c r="MOP57" s="20"/>
      <c r="MOQ57" s="20"/>
      <c r="MOR57" s="20"/>
      <c r="MOS57" s="20"/>
      <c r="MOT57" s="20"/>
      <c r="MOU57" s="20"/>
      <c r="MOV57" s="20"/>
      <c r="MOW57" s="20"/>
      <c r="MOX57" s="20"/>
      <c r="MOY57" s="20"/>
      <c r="MOZ57" s="20"/>
      <c r="MPA57" s="20"/>
      <c r="MPB57" s="20"/>
      <c r="MPC57" s="20"/>
      <c r="MPD57" s="20"/>
      <c r="MPE57" s="20"/>
      <c r="MPF57" s="20"/>
      <c r="MPG57" s="20"/>
      <c r="MPH57" s="20"/>
      <c r="MPI57" s="20"/>
      <c r="MPJ57" s="20"/>
      <c r="MPK57" s="20"/>
      <c r="MPL57" s="20"/>
      <c r="MPM57" s="20"/>
      <c r="MPN57" s="20"/>
      <c r="MPO57" s="20"/>
      <c r="MPP57" s="20"/>
      <c r="MPQ57" s="20"/>
      <c r="MPR57" s="20"/>
      <c r="MPS57" s="20"/>
      <c r="MPT57" s="20"/>
      <c r="MPU57" s="20"/>
      <c r="MPV57" s="20"/>
      <c r="MPW57" s="20"/>
      <c r="MPX57" s="20"/>
      <c r="MPY57" s="20"/>
      <c r="MPZ57" s="20"/>
      <c r="MQA57" s="20"/>
      <c r="MQB57" s="20"/>
      <c r="MQC57" s="20"/>
      <c r="MQD57" s="20"/>
      <c r="MQE57" s="20"/>
      <c r="MQF57" s="20"/>
      <c r="MQG57" s="20"/>
      <c r="MQH57" s="20"/>
      <c r="MQI57" s="20"/>
      <c r="MQJ57" s="20"/>
      <c r="MQK57" s="20"/>
      <c r="MQL57" s="20"/>
      <c r="MQM57" s="20"/>
      <c r="MQN57" s="20"/>
      <c r="MQO57" s="20"/>
      <c r="MQP57" s="20"/>
      <c r="MQQ57" s="20"/>
      <c r="MQR57" s="20"/>
      <c r="MQS57" s="20"/>
      <c r="MQT57" s="20"/>
      <c r="MQU57" s="20"/>
      <c r="MQV57" s="20"/>
      <c r="MQW57" s="20"/>
      <c r="MQX57" s="20"/>
      <c r="MQY57" s="20"/>
      <c r="MQZ57" s="20"/>
      <c r="MRA57" s="20"/>
      <c r="MRB57" s="20"/>
      <c r="MRC57" s="20"/>
      <c r="MRD57" s="20"/>
      <c r="MRE57" s="20"/>
      <c r="MRF57" s="20"/>
      <c r="MRG57" s="20"/>
      <c r="MRH57" s="20"/>
      <c r="MRI57" s="20"/>
      <c r="MRJ57" s="20"/>
      <c r="MRK57" s="20"/>
      <c r="MRL57" s="20"/>
      <c r="MRM57" s="20"/>
      <c r="MRN57" s="20"/>
      <c r="MRO57" s="20"/>
      <c r="MRP57" s="20"/>
      <c r="MRQ57" s="20"/>
      <c r="MRR57" s="20"/>
      <c r="MRS57" s="20"/>
      <c r="MRT57" s="20"/>
      <c r="MRU57" s="20"/>
      <c r="MRV57" s="20"/>
      <c r="MRW57" s="20"/>
      <c r="MRX57" s="20"/>
      <c r="MRY57" s="20"/>
      <c r="MRZ57" s="20"/>
      <c r="MSA57" s="20"/>
      <c r="MSB57" s="20"/>
      <c r="MSC57" s="20"/>
      <c r="MSD57" s="20"/>
      <c r="MSE57" s="20"/>
      <c r="MSF57" s="20"/>
      <c r="MSG57" s="20"/>
      <c r="MSH57" s="20"/>
      <c r="MSI57" s="20"/>
      <c r="MSJ57" s="20"/>
      <c r="MSK57" s="20"/>
      <c r="MSL57" s="20"/>
      <c r="MSM57" s="20"/>
      <c r="MSN57" s="20"/>
      <c r="MSO57" s="20"/>
      <c r="MSP57" s="20"/>
      <c r="MSQ57" s="20"/>
      <c r="MSR57" s="20"/>
      <c r="MSS57" s="20"/>
      <c r="MST57" s="20"/>
      <c r="MSU57" s="20"/>
      <c r="MSV57" s="20"/>
      <c r="MSW57" s="20"/>
      <c r="MSX57" s="20"/>
      <c r="MSY57" s="20"/>
      <c r="MSZ57" s="20"/>
      <c r="MTA57" s="20"/>
      <c r="MTB57" s="20"/>
      <c r="MTC57" s="20"/>
      <c r="MTD57" s="20"/>
      <c r="MTE57" s="20"/>
      <c r="MTF57" s="20"/>
      <c r="MTG57" s="20"/>
      <c r="MTH57" s="20"/>
      <c r="MTI57" s="20"/>
      <c r="MTJ57" s="20"/>
      <c r="MTK57" s="20"/>
      <c r="MTL57" s="20"/>
      <c r="MTM57" s="20"/>
      <c r="MTN57" s="20"/>
      <c r="MTO57" s="20"/>
      <c r="MTP57" s="20"/>
      <c r="MTQ57" s="20"/>
      <c r="MTR57" s="20"/>
      <c r="MTS57" s="20"/>
      <c r="MTT57" s="20"/>
      <c r="MTU57" s="20"/>
      <c r="MTV57" s="20"/>
      <c r="MTW57" s="20"/>
      <c r="MTX57" s="20"/>
      <c r="MTY57" s="20"/>
      <c r="MTZ57" s="20"/>
      <c r="MUA57" s="20"/>
      <c r="MUB57" s="20"/>
      <c r="MUC57" s="20"/>
      <c r="MUD57" s="20"/>
      <c r="MUE57" s="20"/>
      <c r="MUF57" s="20"/>
      <c r="MUG57" s="20"/>
      <c r="MUH57" s="20"/>
      <c r="MUI57" s="20"/>
      <c r="MUJ57" s="20"/>
      <c r="MUK57" s="20"/>
      <c r="MUL57" s="20"/>
      <c r="MUM57" s="20"/>
      <c r="MUN57" s="20"/>
      <c r="MUO57" s="20"/>
      <c r="MUP57" s="20"/>
      <c r="MUQ57" s="20"/>
      <c r="MUR57" s="20"/>
      <c r="MUS57" s="20"/>
      <c r="MUT57" s="20"/>
      <c r="MUU57" s="20"/>
      <c r="MUV57" s="20"/>
      <c r="MUW57" s="20"/>
      <c r="MUX57" s="20"/>
      <c r="MUY57" s="20"/>
      <c r="MUZ57" s="20"/>
      <c r="MVA57" s="20"/>
      <c r="MVB57" s="20"/>
      <c r="MVC57" s="20"/>
      <c r="MVD57" s="20"/>
      <c r="MVE57" s="20"/>
      <c r="MVF57" s="20"/>
      <c r="MVG57" s="20"/>
      <c r="MVH57" s="20"/>
      <c r="MVI57" s="20"/>
      <c r="MVJ57" s="20"/>
      <c r="MVK57" s="20"/>
      <c r="MVL57" s="20"/>
      <c r="MVM57" s="20"/>
      <c r="MVN57" s="20"/>
      <c r="MVO57" s="20"/>
      <c r="MVP57" s="20"/>
      <c r="MVQ57" s="20"/>
      <c r="MVR57" s="20"/>
      <c r="MVS57" s="20"/>
      <c r="MVT57" s="20"/>
      <c r="MVU57" s="20"/>
      <c r="MVV57" s="20"/>
      <c r="MVW57" s="20"/>
      <c r="MVX57" s="20"/>
      <c r="MVY57" s="20"/>
      <c r="MVZ57" s="20"/>
      <c r="MWA57" s="20"/>
      <c r="MWB57" s="20"/>
      <c r="MWC57" s="20"/>
      <c r="MWD57" s="20"/>
      <c r="MWE57" s="20"/>
      <c r="MWF57" s="20"/>
      <c r="MWG57" s="20"/>
      <c r="MWH57" s="20"/>
      <c r="MWI57" s="20"/>
      <c r="MWJ57" s="20"/>
      <c r="MWK57" s="20"/>
      <c r="MWL57" s="20"/>
      <c r="MWM57" s="20"/>
      <c r="MWN57" s="20"/>
      <c r="MWO57" s="20"/>
      <c r="MWP57" s="20"/>
      <c r="MWQ57" s="20"/>
      <c r="MWR57" s="20"/>
      <c r="MWS57" s="20"/>
      <c r="MWT57" s="20"/>
      <c r="MWU57" s="20"/>
      <c r="MWV57" s="20"/>
      <c r="MWW57" s="20"/>
      <c r="MWX57" s="20"/>
      <c r="MWY57" s="20"/>
      <c r="MWZ57" s="20"/>
      <c r="MXA57" s="20"/>
      <c r="MXB57" s="20"/>
      <c r="MXC57" s="20"/>
      <c r="MXD57" s="20"/>
      <c r="MXE57" s="20"/>
      <c r="MXF57" s="20"/>
      <c r="MXG57" s="20"/>
      <c r="MXH57" s="20"/>
      <c r="MXI57" s="20"/>
      <c r="MXJ57" s="20"/>
      <c r="MXK57" s="20"/>
      <c r="MXL57" s="20"/>
      <c r="MXM57" s="20"/>
      <c r="MXN57" s="20"/>
      <c r="MXO57" s="20"/>
      <c r="MXP57" s="20"/>
      <c r="MXQ57" s="20"/>
      <c r="MXR57" s="20"/>
      <c r="MXS57" s="20"/>
      <c r="MXT57" s="20"/>
      <c r="MXU57" s="20"/>
      <c r="MXV57" s="20"/>
      <c r="MXW57" s="20"/>
      <c r="MXX57" s="20"/>
      <c r="MXY57" s="20"/>
      <c r="MXZ57" s="20"/>
      <c r="MYA57" s="20"/>
      <c r="MYB57" s="20"/>
      <c r="MYC57" s="20"/>
      <c r="MYD57" s="20"/>
      <c r="MYE57" s="20"/>
      <c r="MYF57" s="20"/>
      <c r="MYG57" s="20"/>
      <c r="MYH57" s="20"/>
      <c r="MYI57" s="20"/>
      <c r="MYJ57" s="20"/>
      <c r="MYK57" s="20"/>
      <c r="MYL57" s="20"/>
      <c r="MYM57" s="20"/>
      <c r="MYN57" s="20"/>
      <c r="MYO57" s="20"/>
      <c r="MYP57" s="20"/>
      <c r="MYQ57" s="20"/>
      <c r="MYR57" s="20"/>
      <c r="MYS57" s="20"/>
      <c r="MYT57" s="20"/>
      <c r="MYU57" s="20"/>
      <c r="MYV57" s="20"/>
      <c r="MYW57" s="20"/>
      <c r="MYX57" s="20"/>
      <c r="MYY57" s="20"/>
      <c r="MYZ57" s="20"/>
      <c r="MZA57" s="20"/>
      <c r="MZB57" s="20"/>
      <c r="MZC57" s="20"/>
      <c r="MZD57" s="20"/>
      <c r="MZE57" s="20"/>
      <c r="MZF57" s="20"/>
      <c r="MZG57" s="20"/>
      <c r="MZH57" s="20"/>
      <c r="MZI57" s="20"/>
      <c r="MZJ57" s="20"/>
      <c r="MZK57" s="20"/>
      <c r="MZL57" s="20"/>
      <c r="MZM57" s="20"/>
      <c r="MZN57" s="20"/>
      <c r="MZO57" s="20"/>
      <c r="MZP57" s="20"/>
      <c r="MZQ57" s="20"/>
      <c r="MZR57" s="20"/>
      <c r="MZS57" s="20"/>
      <c r="MZT57" s="20"/>
      <c r="MZU57" s="20"/>
      <c r="MZV57" s="20"/>
      <c r="MZW57" s="20"/>
      <c r="MZX57" s="20"/>
      <c r="MZY57" s="20"/>
      <c r="MZZ57" s="20"/>
      <c r="NAA57" s="20"/>
      <c r="NAB57" s="20"/>
      <c r="NAC57" s="20"/>
      <c r="NAD57" s="20"/>
      <c r="NAE57" s="20"/>
      <c r="NAF57" s="20"/>
      <c r="NAG57" s="20"/>
      <c r="NAH57" s="20"/>
      <c r="NAI57" s="20"/>
      <c r="NAJ57" s="20"/>
      <c r="NAK57" s="20"/>
      <c r="NAL57" s="20"/>
      <c r="NAM57" s="20"/>
      <c r="NAN57" s="20"/>
      <c r="NAO57" s="20"/>
      <c r="NAP57" s="20"/>
      <c r="NAQ57" s="20"/>
      <c r="NAR57" s="20"/>
      <c r="NAS57" s="20"/>
      <c r="NAT57" s="20"/>
      <c r="NAU57" s="20"/>
      <c r="NAV57" s="20"/>
      <c r="NAW57" s="20"/>
      <c r="NAX57" s="20"/>
      <c r="NAY57" s="20"/>
      <c r="NAZ57" s="20"/>
      <c r="NBA57" s="20"/>
      <c r="NBB57" s="20"/>
      <c r="NBC57" s="20"/>
      <c r="NBD57" s="20"/>
      <c r="NBE57" s="20"/>
      <c r="NBF57" s="20"/>
      <c r="NBG57" s="20"/>
      <c r="NBH57" s="20"/>
      <c r="NBI57" s="20"/>
      <c r="NBJ57" s="20"/>
      <c r="NBK57" s="20"/>
      <c r="NBL57" s="20"/>
      <c r="NBM57" s="20"/>
      <c r="NBN57" s="20"/>
      <c r="NBO57" s="20"/>
      <c r="NBP57" s="20"/>
      <c r="NBQ57" s="20"/>
      <c r="NBR57" s="20"/>
      <c r="NBS57" s="20"/>
      <c r="NBT57" s="20"/>
      <c r="NBU57" s="20"/>
      <c r="NBV57" s="20"/>
      <c r="NBW57" s="20"/>
      <c r="NBX57" s="20"/>
      <c r="NBY57" s="20"/>
      <c r="NBZ57" s="20"/>
      <c r="NCA57" s="20"/>
      <c r="NCB57" s="20"/>
      <c r="NCC57" s="20"/>
      <c r="NCD57" s="20"/>
      <c r="NCE57" s="20"/>
      <c r="NCF57" s="20"/>
      <c r="NCG57" s="20"/>
      <c r="NCH57" s="20"/>
      <c r="NCI57" s="20"/>
      <c r="NCJ57" s="20"/>
      <c r="NCK57" s="20"/>
      <c r="NCL57" s="20"/>
      <c r="NCM57" s="20"/>
      <c r="NCN57" s="20"/>
      <c r="NCO57" s="20"/>
      <c r="NCP57" s="20"/>
      <c r="NCQ57" s="20"/>
      <c r="NCR57" s="20"/>
      <c r="NCS57" s="20"/>
      <c r="NCT57" s="20"/>
      <c r="NCU57" s="20"/>
      <c r="NCV57" s="20"/>
      <c r="NCW57" s="20"/>
      <c r="NCX57" s="20"/>
      <c r="NCY57" s="20"/>
      <c r="NCZ57" s="20"/>
      <c r="NDA57" s="20"/>
      <c r="NDB57" s="20"/>
      <c r="NDC57" s="20"/>
      <c r="NDD57" s="20"/>
      <c r="NDE57" s="20"/>
      <c r="NDF57" s="20"/>
      <c r="NDG57" s="20"/>
      <c r="NDH57" s="20"/>
      <c r="NDI57" s="20"/>
      <c r="NDJ57" s="20"/>
      <c r="NDK57" s="20"/>
      <c r="NDL57" s="20"/>
      <c r="NDM57" s="20"/>
      <c r="NDN57" s="20"/>
      <c r="NDO57" s="20"/>
      <c r="NDP57" s="20"/>
      <c r="NDQ57" s="20"/>
      <c r="NDR57" s="20"/>
      <c r="NDS57" s="20"/>
      <c r="NDT57" s="20"/>
      <c r="NDU57" s="20"/>
      <c r="NDV57" s="20"/>
      <c r="NDW57" s="20"/>
      <c r="NDX57" s="20"/>
      <c r="NDY57" s="20"/>
      <c r="NDZ57" s="20"/>
      <c r="NEA57" s="20"/>
      <c r="NEB57" s="20"/>
      <c r="NEC57" s="20"/>
      <c r="NED57" s="20"/>
      <c r="NEE57" s="20"/>
      <c r="NEF57" s="20"/>
      <c r="NEG57" s="20"/>
      <c r="NEH57" s="20"/>
      <c r="NEI57" s="20"/>
      <c r="NEJ57" s="20"/>
      <c r="NEK57" s="20"/>
      <c r="NEL57" s="20"/>
      <c r="NEM57" s="20"/>
      <c r="NEN57" s="20"/>
      <c r="NEO57" s="20"/>
      <c r="NEP57" s="20"/>
      <c r="NEQ57" s="20"/>
      <c r="NER57" s="20"/>
      <c r="NES57" s="20"/>
      <c r="NET57" s="20"/>
      <c r="NEU57" s="20"/>
      <c r="NEV57" s="20"/>
      <c r="NEW57" s="20"/>
      <c r="NEX57" s="20"/>
      <c r="NEY57" s="20"/>
      <c r="NEZ57" s="20"/>
      <c r="NFA57" s="20"/>
      <c r="NFB57" s="20"/>
      <c r="NFC57" s="20"/>
      <c r="NFD57" s="20"/>
      <c r="NFE57" s="20"/>
      <c r="NFF57" s="20"/>
      <c r="NFG57" s="20"/>
      <c r="NFH57" s="20"/>
      <c r="NFI57" s="20"/>
      <c r="NFJ57" s="20"/>
      <c r="NFK57" s="20"/>
      <c r="NFL57" s="20"/>
      <c r="NFM57" s="20"/>
      <c r="NFN57" s="20"/>
      <c r="NFO57" s="20"/>
      <c r="NFP57" s="20"/>
      <c r="NFQ57" s="20"/>
      <c r="NFR57" s="20"/>
      <c r="NFS57" s="20"/>
      <c r="NFT57" s="20"/>
      <c r="NFU57" s="20"/>
      <c r="NFV57" s="20"/>
      <c r="NFW57" s="20"/>
      <c r="NFX57" s="20"/>
      <c r="NFY57" s="20"/>
      <c r="NFZ57" s="20"/>
      <c r="NGA57" s="20"/>
      <c r="NGB57" s="20"/>
      <c r="NGC57" s="20"/>
      <c r="NGD57" s="20"/>
      <c r="NGE57" s="20"/>
      <c r="NGF57" s="20"/>
      <c r="NGG57" s="20"/>
      <c r="NGH57" s="20"/>
      <c r="NGI57" s="20"/>
      <c r="NGJ57" s="20"/>
      <c r="NGK57" s="20"/>
      <c r="NGL57" s="20"/>
      <c r="NGM57" s="20"/>
      <c r="NGN57" s="20"/>
      <c r="NGO57" s="20"/>
      <c r="NGP57" s="20"/>
      <c r="NGQ57" s="20"/>
      <c r="NGR57" s="20"/>
      <c r="NGS57" s="20"/>
      <c r="NGT57" s="20"/>
      <c r="NGU57" s="20"/>
      <c r="NGV57" s="20"/>
      <c r="NGW57" s="20"/>
      <c r="NGX57" s="20"/>
      <c r="NGY57" s="20"/>
      <c r="NGZ57" s="20"/>
      <c r="NHA57" s="20"/>
      <c r="NHB57" s="20"/>
      <c r="NHC57" s="20"/>
      <c r="NHD57" s="20"/>
      <c r="NHE57" s="20"/>
      <c r="NHF57" s="20"/>
      <c r="NHG57" s="20"/>
      <c r="NHH57" s="20"/>
      <c r="NHI57" s="20"/>
      <c r="NHJ57" s="20"/>
      <c r="NHK57" s="20"/>
      <c r="NHL57" s="20"/>
      <c r="NHM57" s="20"/>
      <c r="NHN57" s="20"/>
      <c r="NHO57" s="20"/>
      <c r="NHP57" s="20"/>
      <c r="NHQ57" s="20"/>
      <c r="NHR57" s="20"/>
      <c r="NHS57" s="20"/>
      <c r="NHT57" s="20"/>
      <c r="NHU57" s="20"/>
      <c r="NHV57" s="20"/>
      <c r="NHW57" s="20"/>
      <c r="NHX57" s="20"/>
      <c r="NHY57" s="20"/>
      <c r="NHZ57" s="20"/>
      <c r="NIA57" s="20"/>
      <c r="NIB57" s="20"/>
      <c r="NIC57" s="20"/>
      <c r="NID57" s="20"/>
      <c r="NIE57" s="20"/>
      <c r="NIF57" s="20"/>
      <c r="NIG57" s="20"/>
      <c r="NIH57" s="20"/>
      <c r="NII57" s="20"/>
      <c r="NIJ57" s="20"/>
      <c r="NIK57" s="20"/>
      <c r="NIL57" s="20"/>
      <c r="NIM57" s="20"/>
      <c r="NIN57" s="20"/>
      <c r="NIO57" s="20"/>
      <c r="NIP57" s="20"/>
      <c r="NIQ57" s="20"/>
      <c r="NIR57" s="20"/>
      <c r="NIS57" s="20"/>
      <c r="NIT57" s="20"/>
      <c r="NIU57" s="20"/>
      <c r="NIV57" s="20"/>
      <c r="NIW57" s="20"/>
      <c r="NIX57" s="20"/>
      <c r="NIY57" s="20"/>
      <c r="NIZ57" s="20"/>
      <c r="NJA57" s="20"/>
      <c r="NJB57" s="20"/>
      <c r="NJC57" s="20"/>
      <c r="NJD57" s="20"/>
      <c r="NJE57" s="20"/>
      <c r="NJF57" s="20"/>
      <c r="NJG57" s="20"/>
      <c r="NJH57" s="20"/>
      <c r="NJI57" s="20"/>
      <c r="NJJ57" s="20"/>
      <c r="NJK57" s="20"/>
      <c r="NJL57" s="20"/>
      <c r="NJM57" s="20"/>
      <c r="NJN57" s="20"/>
      <c r="NJO57" s="20"/>
      <c r="NJP57" s="20"/>
      <c r="NJQ57" s="20"/>
      <c r="NJR57" s="20"/>
      <c r="NJS57" s="20"/>
      <c r="NJT57" s="20"/>
      <c r="NJU57" s="20"/>
      <c r="NJV57" s="20"/>
      <c r="NJW57" s="20"/>
      <c r="NJX57" s="20"/>
      <c r="NJY57" s="20"/>
      <c r="NJZ57" s="20"/>
      <c r="NKA57" s="20"/>
      <c r="NKB57" s="20"/>
      <c r="NKC57" s="20"/>
      <c r="NKD57" s="20"/>
      <c r="NKE57" s="20"/>
      <c r="NKF57" s="20"/>
      <c r="NKG57" s="20"/>
      <c r="NKH57" s="20"/>
      <c r="NKI57" s="20"/>
      <c r="NKJ57" s="20"/>
      <c r="NKK57" s="20"/>
      <c r="NKL57" s="20"/>
      <c r="NKM57" s="20"/>
      <c r="NKN57" s="20"/>
      <c r="NKO57" s="20"/>
      <c r="NKP57" s="20"/>
      <c r="NKQ57" s="20"/>
      <c r="NKR57" s="20"/>
      <c r="NKS57" s="20"/>
      <c r="NKT57" s="20"/>
      <c r="NKU57" s="20"/>
      <c r="NKV57" s="20"/>
      <c r="NKW57" s="20"/>
      <c r="NKX57" s="20"/>
      <c r="NKY57" s="20"/>
      <c r="NKZ57" s="20"/>
      <c r="NLA57" s="20"/>
      <c r="NLB57" s="20"/>
      <c r="NLC57" s="20"/>
      <c r="NLD57" s="20"/>
      <c r="NLE57" s="20"/>
      <c r="NLF57" s="20"/>
      <c r="NLG57" s="20"/>
      <c r="NLH57" s="20"/>
      <c r="NLI57" s="20"/>
      <c r="NLJ57" s="20"/>
      <c r="NLK57" s="20"/>
      <c r="NLL57" s="20"/>
      <c r="NLM57" s="20"/>
      <c r="NLN57" s="20"/>
      <c r="NLO57" s="20"/>
      <c r="NLP57" s="20"/>
      <c r="NLQ57" s="20"/>
      <c r="NLR57" s="20"/>
      <c r="NLS57" s="20"/>
      <c r="NLT57" s="20"/>
      <c r="NLU57" s="20"/>
      <c r="NLV57" s="20"/>
      <c r="NLW57" s="20"/>
      <c r="NLX57" s="20"/>
      <c r="NLY57" s="20"/>
      <c r="NLZ57" s="20"/>
      <c r="NMA57" s="20"/>
      <c r="NMB57" s="20"/>
      <c r="NMC57" s="20"/>
      <c r="NMD57" s="20"/>
      <c r="NME57" s="20"/>
      <c r="NMF57" s="20"/>
      <c r="NMG57" s="20"/>
      <c r="NMH57" s="20"/>
      <c r="NMI57" s="20"/>
      <c r="NMJ57" s="20"/>
      <c r="NMK57" s="20"/>
      <c r="NML57" s="20"/>
      <c r="NMM57" s="20"/>
      <c r="NMN57" s="20"/>
      <c r="NMO57" s="20"/>
      <c r="NMP57" s="20"/>
      <c r="NMQ57" s="20"/>
      <c r="NMR57" s="20"/>
      <c r="NMS57" s="20"/>
      <c r="NMT57" s="20"/>
      <c r="NMU57" s="20"/>
      <c r="NMV57" s="20"/>
      <c r="NMW57" s="20"/>
      <c r="NMX57" s="20"/>
      <c r="NMY57" s="20"/>
      <c r="NMZ57" s="20"/>
      <c r="NNA57" s="20"/>
      <c r="NNB57" s="20"/>
      <c r="NNC57" s="20"/>
      <c r="NND57" s="20"/>
      <c r="NNE57" s="20"/>
      <c r="NNF57" s="20"/>
      <c r="NNG57" s="20"/>
      <c r="NNH57" s="20"/>
      <c r="NNI57" s="20"/>
      <c r="NNJ57" s="20"/>
      <c r="NNK57" s="20"/>
      <c r="NNL57" s="20"/>
      <c r="NNM57" s="20"/>
      <c r="NNN57" s="20"/>
      <c r="NNO57" s="20"/>
      <c r="NNP57" s="20"/>
      <c r="NNQ57" s="20"/>
      <c r="NNR57" s="20"/>
      <c r="NNS57" s="20"/>
      <c r="NNT57" s="20"/>
      <c r="NNU57" s="20"/>
      <c r="NNV57" s="20"/>
      <c r="NNW57" s="20"/>
      <c r="NNX57" s="20"/>
      <c r="NNY57" s="20"/>
      <c r="NNZ57" s="20"/>
      <c r="NOA57" s="20"/>
      <c r="NOB57" s="20"/>
      <c r="NOC57" s="20"/>
      <c r="NOD57" s="20"/>
      <c r="NOE57" s="20"/>
      <c r="NOF57" s="20"/>
      <c r="NOG57" s="20"/>
      <c r="NOH57" s="20"/>
      <c r="NOI57" s="20"/>
      <c r="NOJ57" s="20"/>
      <c r="NOK57" s="20"/>
      <c r="NOL57" s="20"/>
      <c r="NOM57" s="20"/>
      <c r="NON57" s="20"/>
      <c r="NOO57" s="20"/>
      <c r="NOP57" s="20"/>
      <c r="NOQ57" s="20"/>
      <c r="NOR57" s="20"/>
      <c r="NOS57" s="20"/>
      <c r="NOT57" s="20"/>
      <c r="NOU57" s="20"/>
      <c r="NOV57" s="20"/>
      <c r="NOW57" s="20"/>
      <c r="NOX57" s="20"/>
      <c r="NOY57" s="20"/>
      <c r="NOZ57" s="20"/>
      <c r="NPA57" s="20"/>
      <c r="NPB57" s="20"/>
      <c r="NPC57" s="20"/>
      <c r="NPD57" s="20"/>
      <c r="NPE57" s="20"/>
      <c r="NPF57" s="20"/>
      <c r="NPG57" s="20"/>
      <c r="NPH57" s="20"/>
      <c r="NPI57" s="20"/>
      <c r="NPJ57" s="20"/>
      <c r="NPK57" s="20"/>
      <c r="NPL57" s="20"/>
      <c r="NPM57" s="20"/>
      <c r="NPN57" s="20"/>
      <c r="NPO57" s="20"/>
      <c r="NPP57" s="20"/>
      <c r="NPQ57" s="20"/>
      <c r="NPR57" s="20"/>
      <c r="NPS57" s="20"/>
      <c r="NPT57" s="20"/>
      <c r="NPU57" s="20"/>
      <c r="NPV57" s="20"/>
      <c r="NPW57" s="20"/>
      <c r="NPX57" s="20"/>
      <c r="NPY57" s="20"/>
      <c r="NPZ57" s="20"/>
      <c r="NQA57" s="20"/>
      <c r="NQB57" s="20"/>
      <c r="NQC57" s="20"/>
      <c r="NQD57" s="20"/>
      <c r="NQE57" s="20"/>
      <c r="NQF57" s="20"/>
      <c r="NQG57" s="20"/>
      <c r="NQH57" s="20"/>
      <c r="NQI57" s="20"/>
      <c r="NQJ57" s="20"/>
      <c r="NQK57" s="20"/>
      <c r="NQL57" s="20"/>
      <c r="NQM57" s="20"/>
      <c r="NQN57" s="20"/>
      <c r="NQO57" s="20"/>
      <c r="NQP57" s="20"/>
      <c r="NQQ57" s="20"/>
      <c r="NQR57" s="20"/>
      <c r="NQS57" s="20"/>
      <c r="NQT57" s="20"/>
      <c r="NQU57" s="20"/>
      <c r="NQV57" s="20"/>
      <c r="NQW57" s="20"/>
      <c r="NQX57" s="20"/>
      <c r="NQY57" s="20"/>
      <c r="NQZ57" s="20"/>
      <c r="NRA57" s="20"/>
      <c r="NRB57" s="20"/>
      <c r="NRC57" s="20"/>
      <c r="NRD57" s="20"/>
      <c r="NRE57" s="20"/>
      <c r="NRF57" s="20"/>
      <c r="NRG57" s="20"/>
      <c r="NRH57" s="20"/>
      <c r="NRI57" s="20"/>
      <c r="NRJ57" s="20"/>
      <c r="NRK57" s="20"/>
      <c r="NRL57" s="20"/>
      <c r="NRM57" s="20"/>
      <c r="NRN57" s="20"/>
      <c r="NRO57" s="20"/>
      <c r="NRP57" s="20"/>
      <c r="NRQ57" s="20"/>
      <c r="NRR57" s="20"/>
      <c r="NRS57" s="20"/>
      <c r="NRT57" s="20"/>
      <c r="NRU57" s="20"/>
      <c r="NRV57" s="20"/>
      <c r="NRW57" s="20"/>
      <c r="NRX57" s="20"/>
      <c r="NRY57" s="20"/>
      <c r="NRZ57" s="20"/>
      <c r="NSA57" s="20"/>
      <c r="NSB57" s="20"/>
      <c r="NSC57" s="20"/>
      <c r="NSD57" s="20"/>
      <c r="NSE57" s="20"/>
      <c r="NSF57" s="20"/>
      <c r="NSG57" s="20"/>
      <c r="NSH57" s="20"/>
      <c r="NSI57" s="20"/>
      <c r="NSJ57" s="20"/>
      <c r="NSK57" s="20"/>
      <c r="NSL57" s="20"/>
      <c r="NSM57" s="20"/>
      <c r="NSN57" s="20"/>
      <c r="NSO57" s="20"/>
      <c r="NSP57" s="20"/>
      <c r="NSQ57" s="20"/>
      <c r="NSR57" s="20"/>
      <c r="NSS57" s="20"/>
      <c r="NST57" s="20"/>
      <c r="NSU57" s="20"/>
      <c r="NSV57" s="20"/>
      <c r="NSW57" s="20"/>
      <c r="NSX57" s="20"/>
      <c r="NSY57" s="20"/>
      <c r="NSZ57" s="20"/>
      <c r="NTA57" s="20"/>
      <c r="NTB57" s="20"/>
      <c r="NTC57" s="20"/>
      <c r="NTD57" s="20"/>
      <c r="NTE57" s="20"/>
      <c r="NTF57" s="20"/>
      <c r="NTG57" s="20"/>
      <c r="NTH57" s="20"/>
      <c r="NTI57" s="20"/>
      <c r="NTJ57" s="20"/>
      <c r="NTK57" s="20"/>
      <c r="NTL57" s="20"/>
      <c r="NTM57" s="20"/>
      <c r="NTN57" s="20"/>
      <c r="NTO57" s="20"/>
      <c r="NTP57" s="20"/>
      <c r="NTQ57" s="20"/>
      <c r="NTR57" s="20"/>
      <c r="NTS57" s="20"/>
      <c r="NTT57" s="20"/>
      <c r="NTU57" s="20"/>
      <c r="NTV57" s="20"/>
      <c r="NTW57" s="20"/>
      <c r="NTX57" s="20"/>
      <c r="NTY57" s="20"/>
      <c r="NTZ57" s="20"/>
      <c r="NUA57" s="20"/>
      <c r="NUB57" s="20"/>
      <c r="NUC57" s="20"/>
      <c r="NUD57" s="20"/>
      <c r="NUE57" s="20"/>
      <c r="NUF57" s="20"/>
      <c r="NUG57" s="20"/>
      <c r="NUH57" s="20"/>
      <c r="NUI57" s="20"/>
      <c r="NUJ57" s="20"/>
      <c r="NUK57" s="20"/>
      <c r="NUL57" s="20"/>
      <c r="NUM57" s="20"/>
      <c r="NUN57" s="20"/>
      <c r="NUO57" s="20"/>
      <c r="NUP57" s="20"/>
      <c r="NUQ57" s="20"/>
      <c r="NUR57" s="20"/>
      <c r="NUS57" s="20"/>
      <c r="NUT57" s="20"/>
      <c r="NUU57" s="20"/>
      <c r="NUV57" s="20"/>
      <c r="NUW57" s="20"/>
      <c r="NUX57" s="20"/>
      <c r="NUY57" s="20"/>
      <c r="NUZ57" s="20"/>
      <c r="NVA57" s="20"/>
      <c r="NVB57" s="20"/>
      <c r="NVC57" s="20"/>
      <c r="NVD57" s="20"/>
      <c r="NVE57" s="20"/>
      <c r="NVF57" s="20"/>
      <c r="NVG57" s="20"/>
      <c r="NVH57" s="20"/>
      <c r="NVI57" s="20"/>
      <c r="NVJ57" s="20"/>
      <c r="NVK57" s="20"/>
      <c r="NVL57" s="20"/>
      <c r="NVM57" s="20"/>
      <c r="NVN57" s="20"/>
      <c r="NVO57" s="20"/>
      <c r="NVP57" s="20"/>
      <c r="NVQ57" s="20"/>
      <c r="NVR57" s="20"/>
      <c r="NVS57" s="20"/>
      <c r="NVT57" s="20"/>
      <c r="NVU57" s="20"/>
      <c r="NVV57" s="20"/>
      <c r="NVW57" s="20"/>
      <c r="NVX57" s="20"/>
      <c r="NVY57" s="20"/>
      <c r="NVZ57" s="20"/>
      <c r="NWA57" s="20"/>
      <c r="NWB57" s="20"/>
      <c r="NWC57" s="20"/>
      <c r="NWD57" s="20"/>
      <c r="NWE57" s="20"/>
      <c r="NWF57" s="20"/>
      <c r="NWG57" s="20"/>
      <c r="NWH57" s="20"/>
      <c r="NWI57" s="20"/>
      <c r="NWJ57" s="20"/>
      <c r="NWK57" s="20"/>
      <c r="NWL57" s="20"/>
      <c r="NWM57" s="20"/>
      <c r="NWN57" s="20"/>
      <c r="NWO57" s="20"/>
      <c r="NWP57" s="20"/>
      <c r="NWQ57" s="20"/>
      <c r="NWR57" s="20"/>
      <c r="NWS57" s="20"/>
      <c r="NWT57" s="20"/>
      <c r="NWU57" s="20"/>
      <c r="NWV57" s="20"/>
      <c r="NWW57" s="20"/>
      <c r="NWX57" s="20"/>
      <c r="NWY57" s="20"/>
      <c r="NWZ57" s="20"/>
      <c r="NXA57" s="20"/>
      <c r="NXB57" s="20"/>
      <c r="NXC57" s="20"/>
      <c r="NXD57" s="20"/>
      <c r="NXE57" s="20"/>
      <c r="NXF57" s="20"/>
      <c r="NXG57" s="20"/>
      <c r="NXH57" s="20"/>
      <c r="NXI57" s="20"/>
      <c r="NXJ57" s="20"/>
      <c r="NXK57" s="20"/>
      <c r="NXL57" s="20"/>
      <c r="NXM57" s="20"/>
      <c r="NXN57" s="20"/>
      <c r="NXO57" s="20"/>
      <c r="NXP57" s="20"/>
      <c r="NXQ57" s="20"/>
      <c r="NXR57" s="20"/>
      <c r="NXS57" s="20"/>
      <c r="NXT57" s="20"/>
      <c r="NXU57" s="20"/>
      <c r="NXV57" s="20"/>
      <c r="NXW57" s="20"/>
      <c r="NXX57" s="20"/>
      <c r="NXY57" s="20"/>
      <c r="NXZ57" s="20"/>
      <c r="NYA57" s="20"/>
      <c r="NYB57" s="20"/>
      <c r="NYC57" s="20"/>
      <c r="NYD57" s="20"/>
      <c r="NYE57" s="20"/>
      <c r="NYF57" s="20"/>
      <c r="NYG57" s="20"/>
      <c r="NYH57" s="20"/>
      <c r="NYI57" s="20"/>
      <c r="NYJ57" s="20"/>
      <c r="NYK57" s="20"/>
      <c r="NYL57" s="20"/>
      <c r="NYM57" s="20"/>
      <c r="NYN57" s="20"/>
      <c r="NYO57" s="20"/>
      <c r="NYP57" s="20"/>
      <c r="NYQ57" s="20"/>
      <c r="NYR57" s="20"/>
      <c r="NYS57" s="20"/>
      <c r="NYT57" s="20"/>
      <c r="NYU57" s="20"/>
      <c r="NYV57" s="20"/>
      <c r="NYW57" s="20"/>
      <c r="NYX57" s="20"/>
      <c r="NYY57" s="20"/>
      <c r="NYZ57" s="20"/>
      <c r="NZA57" s="20"/>
      <c r="NZB57" s="20"/>
      <c r="NZC57" s="20"/>
      <c r="NZD57" s="20"/>
      <c r="NZE57" s="20"/>
      <c r="NZF57" s="20"/>
      <c r="NZG57" s="20"/>
      <c r="NZH57" s="20"/>
      <c r="NZI57" s="20"/>
      <c r="NZJ57" s="20"/>
      <c r="NZK57" s="20"/>
      <c r="NZL57" s="20"/>
      <c r="NZM57" s="20"/>
      <c r="NZN57" s="20"/>
      <c r="NZO57" s="20"/>
      <c r="NZP57" s="20"/>
      <c r="NZQ57" s="20"/>
      <c r="NZR57" s="20"/>
      <c r="NZS57" s="20"/>
      <c r="NZT57" s="20"/>
      <c r="NZU57" s="20"/>
      <c r="NZV57" s="20"/>
      <c r="NZW57" s="20"/>
      <c r="NZX57" s="20"/>
      <c r="NZY57" s="20"/>
      <c r="NZZ57" s="20"/>
      <c r="OAA57" s="20"/>
      <c r="OAB57" s="20"/>
      <c r="OAC57" s="20"/>
      <c r="OAD57" s="20"/>
      <c r="OAE57" s="20"/>
      <c r="OAF57" s="20"/>
      <c r="OAG57" s="20"/>
      <c r="OAH57" s="20"/>
      <c r="OAI57" s="20"/>
      <c r="OAJ57" s="20"/>
      <c r="OAK57" s="20"/>
      <c r="OAL57" s="20"/>
      <c r="OAM57" s="20"/>
      <c r="OAN57" s="20"/>
      <c r="OAO57" s="20"/>
      <c r="OAP57" s="20"/>
      <c r="OAQ57" s="20"/>
      <c r="OAR57" s="20"/>
      <c r="OAS57" s="20"/>
      <c r="OAT57" s="20"/>
      <c r="OAU57" s="20"/>
      <c r="OAV57" s="20"/>
      <c r="OAW57" s="20"/>
      <c r="OAX57" s="20"/>
      <c r="OAY57" s="20"/>
      <c r="OAZ57" s="20"/>
      <c r="OBA57" s="20"/>
      <c r="OBB57" s="20"/>
      <c r="OBC57" s="20"/>
      <c r="OBD57" s="20"/>
      <c r="OBE57" s="20"/>
      <c r="OBF57" s="20"/>
      <c r="OBG57" s="20"/>
      <c r="OBH57" s="20"/>
      <c r="OBI57" s="20"/>
      <c r="OBJ57" s="20"/>
      <c r="OBK57" s="20"/>
      <c r="OBL57" s="20"/>
      <c r="OBM57" s="20"/>
      <c r="OBN57" s="20"/>
      <c r="OBO57" s="20"/>
      <c r="OBP57" s="20"/>
      <c r="OBQ57" s="20"/>
      <c r="OBR57" s="20"/>
      <c r="OBS57" s="20"/>
      <c r="OBT57" s="20"/>
      <c r="OBU57" s="20"/>
      <c r="OBV57" s="20"/>
      <c r="OBW57" s="20"/>
      <c r="OBX57" s="20"/>
      <c r="OBY57" s="20"/>
      <c r="OBZ57" s="20"/>
      <c r="OCA57" s="20"/>
      <c r="OCB57" s="20"/>
      <c r="OCC57" s="20"/>
      <c r="OCD57" s="20"/>
      <c r="OCE57" s="20"/>
      <c r="OCF57" s="20"/>
      <c r="OCG57" s="20"/>
      <c r="OCH57" s="20"/>
      <c r="OCI57" s="20"/>
      <c r="OCJ57" s="20"/>
      <c r="OCK57" s="20"/>
      <c r="OCL57" s="20"/>
      <c r="OCM57" s="20"/>
      <c r="OCN57" s="20"/>
      <c r="OCO57" s="20"/>
      <c r="OCP57" s="20"/>
      <c r="OCQ57" s="20"/>
      <c r="OCR57" s="20"/>
      <c r="OCS57" s="20"/>
      <c r="OCT57" s="20"/>
      <c r="OCU57" s="20"/>
      <c r="OCV57" s="20"/>
      <c r="OCW57" s="20"/>
      <c r="OCX57" s="20"/>
      <c r="OCY57" s="20"/>
      <c r="OCZ57" s="20"/>
      <c r="ODA57" s="20"/>
      <c r="ODB57" s="20"/>
      <c r="ODC57" s="20"/>
      <c r="ODD57" s="20"/>
      <c r="ODE57" s="20"/>
      <c r="ODF57" s="20"/>
      <c r="ODG57" s="20"/>
      <c r="ODH57" s="20"/>
      <c r="ODI57" s="20"/>
      <c r="ODJ57" s="20"/>
      <c r="ODK57" s="20"/>
      <c r="ODL57" s="20"/>
      <c r="ODM57" s="20"/>
      <c r="ODN57" s="20"/>
      <c r="ODO57" s="20"/>
      <c r="ODP57" s="20"/>
      <c r="ODQ57" s="20"/>
      <c r="ODR57" s="20"/>
      <c r="ODS57" s="20"/>
      <c r="ODT57" s="20"/>
      <c r="ODU57" s="20"/>
      <c r="ODV57" s="20"/>
      <c r="ODW57" s="20"/>
      <c r="ODX57" s="20"/>
      <c r="ODY57" s="20"/>
      <c r="ODZ57" s="20"/>
      <c r="OEA57" s="20"/>
      <c r="OEB57" s="20"/>
      <c r="OEC57" s="20"/>
      <c r="OED57" s="20"/>
      <c r="OEE57" s="20"/>
      <c r="OEF57" s="20"/>
      <c r="OEG57" s="20"/>
      <c r="OEH57" s="20"/>
      <c r="OEI57" s="20"/>
      <c r="OEJ57" s="20"/>
      <c r="OEK57" s="20"/>
      <c r="OEL57" s="20"/>
      <c r="OEM57" s="20"/>
      <c r="OEN57" s="20"/>
      <c r="OEO57" s="20"/>
      <c r="OEP57" s="20"/>
      <c r="OEQ57" s="20"/>
      <c r="OER57" s="20"/>
      <c r="OES57" s="20"/>
      <c r="OET57" s="20"/>
      <c r="OEU57" s="20"/>
      <c r="OEV57" s="20"/>
      <c r="OEW57" s="20"/>
      <c r="OEX57" s="20"/>
      <c r="OEY57" s="20"/>
      <c r="OEZ57" s="20"/>
      <c r="OFA57" s="20"/>
      <c r="OFB57" s="20"/>
      <c r="OFC57" s="20"/>
      <c r="OFD57" s="20"/>
      <c r="OFE57" s="20"/>
      <c r="OFF57" s="20"/>
      <c r="OFG57" s="20"/>
      <c r="OFH57" s="20"/>
      <c r="OFI57" s="20"/>
      <c r="OFJ57" s="20"/>
      <c r="OFK57" s="20"/>
      <c r="OFL57" s="20"/>
      <c r="OFM57" s="20"/>
      <c r="OFN57" s="20"/>
      <c r="OFO57" s="20"/>
      <c r="OFP57" s="20"/>
      <c r="OFQ57" s="20"/>
      <c r="OFR57" s="20"/>
      <c r="OFS57" s="20"/>
      <c r="OFT57" s="20"/>
      <c r="OFU57" s="20"/>
      <c r="OFV57" s="20"/>
      <c r="OFW57" s="20"/>
      <c r="OFX57" s="20"/>
      <c r="OFY57" s="20"/>
      <c r="OFZ57" s="20"/>
      <c r="OGA57" s="20"/>
      <c r="OGB57" s="20"/>
      <c r="OGC57" s="20"/>
      <c r="OGD57" s="20"/>
      <c r="OGE57" s="20"/>
      <c r="OGF57" s="20"/>
      <c r="OGG57" s="20"/>
      <c r="OGH57" s="20"/>
      <c r="OGI57" s="20"/>
      <c r="OGJ57" s="20"/>
      <c r="OGK57" s="20"/>
      <c r="OGL57" s="20"/>
      <c r="OGM57" s="20"/>
      <c r="OGN57" s="20"/>
      <c r="OGO57" s="20"/>
      <c r="OGP57" s="20"/>
      <c r="OGQ57" s="20"/>
      <c r="OGR57" s="20"/>
      <c r="OGS57" s="20"/>
      <c r="OGT57" s="20"/>
      <c r="OGU57" s="20"/>
      <c r="OGV57" s="20"/>
      <c r="OGW57" s="20"/>
      <c r="OGX57" s="20"/>
      <c r="OGY57" s="20"/>
      <c r="OGZ57" s="20"/>
      <c r="OHA57" s="20"/>
      <c r="OHB57" s="20"/>
      <c r="OHC57" s="20"/>
      <c r="OHD57" s="20"/>
      <c r="OHE57" s="20"/>
      <c r="OHF57" s="20"/>
      <c r="OHG57" s="20"/>
      <c r="OHH57" s="20"/>
      <c r="OHI57" s="20"/>
      <c r="OHJ57" s="20"/>
      <c r="OHK57" s="20"/>
      <c r="OHL57" s="20"/>
      <c r="OHM57" s="20"/>
      <c r="OHN57" s="20"/>
      <c r="OHO57" s="20"/>
      <c r="OHP57" s="20"/>
      <c r="OHQ57" s="20"/>
      <c r="OHR57" s="20"/>
      <c r="OHS57" s="20"/>
      <c r="OHT57" s="20"/>
      <c r="OHU57" s="20"/>
      <c r="OHV57" s="20"/>
      <c r="OHW57" s="20"/>
      <c r="OHX57" s="20"/>
      <c r="OHY57" s="20"/>
      <c r="OHZ57" s="20"/>
      <c r="OIA57" s="20"/>
      <c r="OIB57" s="20"/>
      <c r="OIC57" s="20"/>
      <c r="OID57" s="20"/>
      <c r="OIE57" s="20"/>
      <c r="OIF57" s="20"/>
      <c r="OIG57" s="20"/>
      <c r="OIH57" s="20"/>
      <c r="OII57" s="20"/>
      <c r="OIJ57" s="20"/>
      <c r="OIK57" s="20"/>
      <c r="OIL57" s="20"/>
      <c r="OIM57" s="20"/>
      <c r="OIN57" s="20"/>
      <c r="OIO57" s="20"/>
      <c r="OIP57" s="20"/>
      <c r="OIQ57" s="20"/>
      <c r="OIR57" s="20"/>
      <c r="OIS57" s="20"/>
      <c r="OIT57" s="20"/>
      <c r="OIU57" s="20"/>
      <c r="OIV57" s="20"/>
      <c r="OIW57" s="20"/>
      <c r="OIX57" s="20"/>
      <c r="OIY57" s="20"/>
      <c r="OIZ57" s="20"/>
      <c r="OJA57" s="20"/>
      <c r="OJB57" s="20"/>
      <c r="OJC57" s="20"/>
      <c r="OJD57" s="20"/>
      <c r="OJE57" s="20"/>
      <c r="OJF57" s="20"/>
      <c r="OJG57" s="20"/>
      <c r="OJH57" s="20"/>
      <c r="OJI57" s="20"/>
      <c r="OJJ57" s="20"/>
      <c r="OJK57" s="20"/>
      <c r="OJL57" s="20"/>
      <c r="OJM57" s="20"/>
      <c r="OJN57" s="20"/>
      <c r="OJO57" s="20"/>
      <c r="OJP57" s="20"/>
      <c r="OJQ57" s="20"/>
      <c r="OJR57" s="20"/>
      <c r="OJS57" s="20"/>
      <c r="OJT57" s="20"/>
      <c r="OJU57" s="20"/>
      <c r="OJV57" s="20"/>
      <c r="OJW57" s="20"/>
      <c r="OJX57" s="20"/>
      <c r="OJY57" s="20"/>
      <c r="OJZ57" s="20"/>
      <c r="OKA57" s="20"/>
      <c r="OKB57" s="20"/>
      <c r="OKC57" s="20"/>
      <c r="OKD57" s="20"/>
      <c r="OKE57" s="20"/>
      <c r="OKF57" s="20"/>
      <c r="OKG57" s="20"/>
      <c r="OKH57" s="20"/>
      <c r="OKI57" s="20"/>
      <c r="OKJ57" s="20"/>
      <c r="OKK57" s="20"/>
      <c r="OKL57" s="20"/>
      <c r="OKM57" s="20"/>
      <c r="OKN57" s="20"/>
      <c r="OKO57" s="20"/>
      <c r="OKP57" s="20"/>
      <c r="OKQ57" s="20"/>
      <c r="OKR57" s="20"/>
      <c r="OKS57" s="20"/>
      <c r="OKT57" s="20"/>
      <c r="OKU57" s="20"/>
      <c r="OKV57" s="20"/>
      <c r="OKW57" s="20"/>
      <c r="OKX57" s="20"/>
      <c r="OKY57" s="20"/>
      <c r="OKZ57" s="20"/>
      <c r="OLA57" s="20"/>
      <c r="OLB57" s="20"/>
      <c r="OLC57" s="20"/>
      <c r="OLD57" s="20"/>
      <c r="OLE57" s="20"/>
      <c r="OLF57" s="20"/>
      <c r="OLG57" s="20"/>
      <c r="OLH57" s="20"/>
      <c r="OLI57" s="20"/>
      <c r="OLJ57" s="20"/>
      <c r="OLK57" s="20"/>
      <c r="OLL57" s="20"/>
      <c r="OLM57" s="20"/>
      <c r="OLN57" s="20"/>
      <c r="OLO57" s="20"/>
      <c r="OLP57" s="20"/>
      <c r="OLQ57" s="20"/>
      <c r="OLR57" s="20"/>
      <c r="OLS57" s="20"/>
      <c r="OLT57" s="20"/>
      <c r="OLU57" s="20"/>
      <c r="OLV57" s="20"/>
      <c r="OLW57" s="20"/>
      <c r="OLX57" s="20"/>
      <c r="OLY57" s="20"/>
      <c r="OLZ57" s="20"/>
      <c r="OMA57" s="20"/>
      <c r="OMB57" s="20"/>
      <c r="OMC57" s="20"/>
      <c r="OMD57" s="20"/>
      <c r="OME57" s="20"/>
      <c r="OMF57" s="20"/>
      <c r="OMG57" s="20"/>
      <c r="OMH57" s="20"/>
      <c r="OMI57" s="20"/>
      <c r="OMJ57" s="20"/>
      <c r="OMK57" s="20"/>
      <c r="OML57" s="20"/>
      <c r="OMM57" s="20"/>
      <c r="OMN57" s="20"/>
      <c r="OMO57" s="20"/>
      <c r="OMP57" s="20"/>
      <c r="OMQ57" s="20"/>
      <c r="OMR57" s="20"/>
      <c r="OMS57" s="20"/>
      <c r="OMT57" s="20"/>
      <c r="OMU57" s="20"/>
      <c r="OMV57" s="20"/>
      <c r="OMW57" s="20"/>
      <c r="OMX57" s="20"/>
      <c r="OMY57" s="20"/>
      <c r="OMZ57" s="20"/>
      <c r="ONA57" s="20"/>
      <c r="ONB57" s="20"/>
      <c r="ONC57" s="20"/>
      <c r="OND57" s="20"/>
      <c r="ONE57" s="20"/>
      <c r="ONF57" s="20"/>
      <c r="ONG57" s="20"/>
      <c r="ONH57" s="20"/>
      <c r="ONI57" s="20"/>
      <c r="ONJ57" s="20"/>
      <c r="ONK57" s="20"/>
      <c r="ONL57" s="20"/>
      <c r="ONM57" s="20"/>
      <c r="ONN57" s="20"/>
      <c r="ONO57" s="20"/>
      <c r="ONP57" s="20"/>
      <c r="ONQ57" s="20"/>
      <c r="ONR57" s="20"/>
      <c r="ONS57" s="20"/>
      <c r="ONT57" s="20"/>
      <c r="ONU57" s="20"/>
      <c r="ONV57" s="20"/>
      <c r="ONW57" s="20"/>
      <c r="ONX57" s="20"/>
      <c r="ONY57" s="20"/>
      <c r="ONZ57" s="20"/>
      <c r="OOA57" s="20"/>
      <c r="OOB57" s="20"/>
      <c r="OOC57" s="20"/>
      <c r="OOD57" s="20"/>
      <c r="OOE57" s="20"/>
      <c r="OOF57" s="20"/>
      <c r="OOG57" s="20"/>
      <c r="OOH57" s="20"/>
      <c r="OOI57" s="20"/>
      <c r="OOJ57" s="20"/>
      <c r="OOK57" s="20"/>
      <c r="OOL57" s="20"/>
      <c r="OOM57" s="20"/>
      <c r="OON57" s="20"/>
      <c r="OOO57" s="20"/>
      <c r="OOP57" s="20"/>
      <c r="OOQ57" s="20"/>
      <c r="OOR57" s="20"/>
      <c r="OOS57" s="20"/>
      <c r="OOT57" s="20"/>
      <c r="OOU57" s="20"/>
      <c r="OOV57" s="20"/>
      <c r="OOW57" s="20"/>
      <c r="OOX57" s="20"/>
      <c r="OOY57" s="20"/>
      <c r="OOZ57" s="20"/>
      <c r="OPA57" s="20"/>
      <c r="OPB57" s="20"/>
      <c r="OPC57" s="20"/>
      <c r="OPD57" s="20"/>
      <c r="OPE57" s="20"/>
      <c r="OPF57" s="20"/>
      <c r="OPG57" s="20"/>
      <c r="OPH57" s="20"/>
      <c r="OPI57" s="20"/>
      <c r="OPJ57" s="20"/>
      <c r="OPK57" s="20"/>
      <c r="OPL57" s="20"/>
      <c r="OPM57" s="20"/>
      <c r="OPN57" s="20"/>
      <c r="OPO57" s="20"/>
      <c r="OPP57" s="20"/>
      <c r="OPQ57" s="20"/>
      <c r="OPR57" s="20"/>
      <c r="OPS57" s="20"/>
      <c r="OPT57" s="20"/>
      <c r="OPU57" s="20"/>
      <c r="OPV57" s="20"/>
      <c r="OPW57" s="20"/>
      <c r="OPX57" s="20"/>
      <c r="OPY57" s="20"/>
      <c r="OPZ57" s="20"/>
      <c r="OQA57" s="20"/>
      <c r="OQB57" s="20"/>
      <c r="OQC57" s="20"/>
      <c r="OQD57" s="20"/>
      <c r="OQE57" s="20"/>
      <c r="OQF57" s="20"/>
      <c r="OQG57" s="20"/>
      <c r="OQH57" s="20"/>
      <c r="OQI57" s="20"/>
      <c r="OQJ57" s="20"/>
      <c r="OQK57" s="20"/>
      <c r="OQL57" s="20"/>
      <c r="OQM57" s="20"/>
      <c r="OQN57" s="20"/>
      <c r="OQO57" s="20"/>
      <c r="OQP57" s="20"/>
      <c r="OQQ57" s="20"/>
      <c r="OQR57" s="20"/>
      <c r="OQS57" s="20"/>
      <c r="OQT57" s="20"/>
      <c r="OQU57" s="20"/>
      <c r="OQV57" s="20"/>
      <c r="OQW57" s="20"/>
      <c r="OQX57" s="20"/>
      <c r="OQY57" s="20"/>
      <c r="OQZ57" s="20"/>
      <c r="ORA57" s="20"/>
      <c r="ORB57" s="20"/>
      <c r="ORC57" s="20"/>
      <c r="ORD57" s="20"/>
      <c r="ORE57" s="20"/>
      <c r="ORF57" s="20"/>
      <c r="ORG57" s="20"/>
      <c r="ORH57" s="20"/>
      <c r="ORI57" s="20"/>
      <c r="ORJ57" s="20"/>
      <c r="ORK57" s="20"/>
      <c r="ORL57" s="20"/>
      <c r="ORM57" s="20"/>
      <c r="ORN57" s="20"/>
      <c r="ORO57" s="20"/>
      <c r="ORP57" s="20"/>
      <c r="ORQ57" s="20"/>
      <c r="ORR57" s="20"/>
      <c r="ORS57" s="20"/>
      <c r="ORT57" s="20"/>
      <c r="ORU57" s="20"/>
      <c r="ORV57" s="20"/>
      <c r="ORW57" s="20"/>
      <c r="ORX57" s="20"/>
      <c r="ORY57" s="20"/>
      <c r="ORZ57" s="20"/>
      <c r="OSA57" s="20"/>
      <c r="OSB57" s="20"/>
      <c r="OSC57" s="20"/>
      <c r="OSD57" s="20"/>
      <c r="OSE57" s="20"/>
      <c r="OSF57" s="20"/>
      <c r="OSG57" s="20"/>
      <c r="OSH57" s="20"/>
      <c r="OSI57" s="20"/>
      <c r="OSJ57" s="20"/>
      <c r="OSK57" s="20"/>
      <c r="OSL57" s="20"/>
      <c r="OSM57" s="20"/>
      <c r="OSN57" s="20"/>
      <c r="OSO57" s="20"/>
      <c r="OSP57" s="20"/>
      <c r="OSQ57" s="20"/>
      <c r="OSR57" s="20"/>
      <c r="OSS57" s="20"/>
      <c r="OST57" s="20"/>
      <c r="OSU57" s="20"/>
      <c r="OSV57" s="20"/>
      <c r="OSW57" s="20"/>
      <c r="OSX57" s="20"/>
      <c r="OSY57" s="20"/>
      <c r="OSZ57" s="20"/>
      <c r="OTA57" s="20"/>
      <c r="OTB57" s="20"/>
      <c r="OTC57" s="20"/>
      <c r="OTD57" s="20"/>
      <c r="OTE57" s="20"/>
      <c r="OTF57" s="20"/>
      <c r="OTG57" s="20"/>
      <c r="OTH57" s="20"/>
      <c r="OTI57" s="20"/>
      <c r="OTJ57" s="20"/>
      <c r="OTK57" s="20"/>
      <c r="OTL57" s="20"/>
      <c r="OTM57" s="20"/>
      <c r="OTN57" s="20"/>
      <c r="OTO57" s="20"/>
      <c r="OTP57" s="20"/>
      <c r="OTQ57" s="20"/>
      <c r="OTR57" s="20"/>
      <c r="OTS57" s="20"/>
      <c r="OTT57" s="20"/>
      <c r="OTU57" s="20"/>
      <c r="OTV57" s="20"/>
      <c r="OTW57" s="20"/>
      <c r="OTX57" s="20"/>
      <c r="OTY57" s="20"/>
      <c r="OTZ57" s="20"/>
      <c r="OUA57" s="20"/>
      <c r="OUB57" s="20"/>
      <c r="OUC57" s="20"/>
      <c r="OUD57" s="20"/>
      <c r="OUE57" s="20"/>
      <c r="OUF57" s="20"/>
      <c r="OUG57" s="20"/>
      <c r="OUH57" s="20"/>
      <c r="OUI57" s="20"/>
      <c r="OUJ57" s="20"/>
      <c r="OUK57" s="20"/>
      <c r="OUL57" s="20"/>
      <c r="OUM57" s="20"/>
      <c r="OUN57" s="20"/>
      <c r="OUO57" s="20"/>
      <c r="OUP57" s="20"/>
      <c r="OUQ57" s="20"/>
      <c r="OUR57" s="20"/>
      <c r="OUS57" s="20"/>
      <c r="OUT57" s="20"/>
      <c r="OUU57" s="20"/>
      <c r="OUV57" s="20"/>
      <c r="OUW57" s="20"/>
      <c r="OUX57" s="20"/>
      <c r="OUY57" s="20"/>
      <c r="OUZ57" s="20"/>
      <c r="OVA57" s="20"/>
      <c r="OVB57" s="20"/>
      <c r="OVC57" s="20"/>
      <c r="OVD57" s="20"/>
      <c r="OVE57" s="20"/>
      <c r="OVF57" s="20"/>
      <c r="OVG57" s="20"/>
      <c r="OVH57" s="20"/>
      <c r="OVI57" s="20"/>
      <c r="OVJ57" s="20"/>
      <c r="OVK57" s="20"/>
      <c r="OVL57" s="20"/>
      <c r="OVM57" s="20"/>
      <c r="OVN57" s="20"/>
      <c r="OVO57" s="20"/>
      <c r="OVP57" s="20"/>
      <c r="OVQ57" s="20"/>
      <c r="OVR57" s="20"/>
      <c r="OVS57" s="20"/>
      <c r="OVT57" s="20"/>
      <c r="OVU57" s="20"/>
      <c r="OVV57" s="20"/>
      <c r="OVW57" s="20"/>
      <c r="OVX57" s="20"/>
      <c r="OVY57" s="20"/>
      <c r="OVZ57" s="20"/>
      <c r="OWA57" s="20"/>
      <c r="OWB57" s="20"/>
      <c r="OWC57" s="20"/>
      <c r="OWD57" s="20"/>
      <c r="OWE57" s="20"/>
      <c r="OWF57" s="20"/>
      <c r="OWG57" s="20"/>
      <c r="OWH57" s="20"/>
      <c r="OWI57" s="20"/>
      <c r="OWJ57" s="20"/>
      <c r="OWK57" s="20"/>
      <c r="OWL57" s="20"/>
      <c r="OWM57" s="20"/>
      <c r="OWN57" s="20"/>
      <c r="OWO57" s="20"/>
      <c r="OWP57" s="20"/>
      <c r="OWQ57" s="20"/>
      <c r="OWR57" s="20"/>
      <c r="OWS57" s="20"/>
      <c r="OWT57" s="20"/>
      <c r="OWU57" s="20"/>
      <c r="OWV57" s="20"/>
      <c r="OWW57" s="20"/>
      <c r="OWX57" s="20"/>
      <c r="OWY57" s="20"/>
      <c r="OWZ57" s="20"/>
      <c r="OXA57" s="20"/>
      <c r="OXB57" s="20"/>
      <c r="OXC57" s="20"/>
      <c r="OXD57" s="20"/>
      <c r="OXE57" s="20"/>
      <c r="OXF57" s="20"/>
      <c r="OXG57" s="20"/>
      <c r="OXH57" s="20"/>
      <c r="OXI57" s="20"/>
      <c r="OXJ57" s="20"/>
      <c r="OXK57" s="20"/>
      <c r="OXL57" s="20"/>
      <c r="OXM57" s="20"/>
      <c r="OXN57" s="20"/>
      <c r="OXO57" s="20"/>
      <c r="OXP57" s="20"/>
      <c r="OXQ57" s="20"/>
      <c r="OXR57" s="20"/>
      <c r="OXS57" s="20"/>
      <c r="OXT57" s="20"/>
      <c r="OXU57" s="20"/>
      <c r="OXV57" s="20"/>
      <c r="OXW57" s="20"/>
      <c r="OXX57" s="20"/>
      <c r="OXY57" s="20"/>
      <c r="OXZ57" s="20"/>
      <c r="OYA57" s="20"/>
      <c r="OYB57" s="20"/>
      <c r="OYC57" s="20"/>
      <c r="OYD57" s="20"/>
      <c r="OYE57" s="20"/>
      <c r="OYF57" s="20"/>
      <c r="OYG57" s="20"/>
      <c r="OYH57" s="20"/>
      <c r="OYI57" s="20"/>
      <c r="OYJ57" s="20"/>
      <c r="OYK57" s="20"/>
      <c r="OYL57" s="20"/>
      <c r="OYM57" s="20"/>
      <c r="OYN57" s="20"/>
      <c r="OYO57" s="20"/>
      <c r="OYP57" s="20"/>
      <c r="OYQ57" s="20"/>
      <c r="OYR57" s="20"/>
      <c r="OYS57" s="20"/>
      <c r="OYT57" s="20"/>
      <c r="OYU57" s="20"/>
      <c r="OYV57" s="20"/>
      <c r="OYW57" s="20"/>
      <c r="OYX57" s="20"/>
      <c r="OYY57" s="20"/>
      <c r="OYZ57" s="20"/>
      <c r="OZA57" s="20"/>
      <c r="OZB57" s="20"/>
      <c r="OZC57" s="20"/>
      <c r="OZD57" s="20"/>
      <c r="OZE57" s="20"/>
      <c r="OZF57" s="20"/>
      <c r="OZG57" s="20"/>
      <c r="OZH57" s="20"/>
      <c r="OZI57" s="20"/>
      <c r="OZJ57" s="20"/>
      <c r="OZK57" s="20"/>
      <c r="OZL57" s="20"/>
      <c r="OZM57" s="20"/>
      <c r="OZN57" s="20"/>
      <c r="OZO57" s="20"/>
      <c r="OZP57" s="20"/>
      <c r="OZQ57" s="20"/>
      <c r="OZR57" s="20"/>
      <c r="OZS57" s="20"/>
      <c r="OZT57" s="20"/>
      <c r="OZU57" s="20"/>
      <c r="OZV57" s="20"/>
      <c r="OZW57" s="20"/>
      <c r="OZX57" s="20"/>
      <c r="OZY57" s="20"/>
      <c r="OZZ57" s="20"/>
      <c r="PAA57" s="20"/>
      <c r="PAB57" s="20"/>
      <c r="PAC57" s="20"/>
      <c r="PAD57" s="20"/>
      <c r="PAE57" s="20"/>
      <c r="PAF57" s="20"/>
      <c r="PAG57" s="20"/>
      <c r="PAH57" s="20"/>
      <c r="PAI57" s="20"/>
      <c r="PAJ57" s="20"/>
      <c r="PAK57" s="20"/>
      <c r="PAL57" s="20"/>
      <c r="PAM57" s="20"/>
      <c r="PAN57" s="20"/>
      <c r="PAO57" s="20"/>
      <c r="PAP57" s="20"/>
      <c r="PAQ57" s="20"/>
      <c r="PAR57" s="20"/>
      <c r="PAS57" s="20"/>
      <c r="PAT57" s="20"/>
      <c r="PAU57" s="20"/>
      <c r="PAV57" s="20"/>
      <c r="PAW57" s="20"/>
      <c r="PAX57" s="20"/>
      <c r="PAY57" s="20"/>
      <c r="PAZ57" s="20"/>
      <c r="PBA57" s="20"/>
      <c r="PBB57" s="20"/>
      <c r="PBC57" s="20"/>
      <c r="PBD57" s="20"/>
      <c r="PBE57" s="20"/>
      <c r="PBF57" s="20"/>
      <c r="PBG57" s="20"/>
      <c r="PBH57" s="20"/>
      <c r="PBI57" s="20"/>
      <c r="PBJ57" s="20"/>
      <c r="PBK57" s="20"/>
      <c r="PBL57" s="20"/>
      <c r="PBM57" s="20"/>
      <c r="PBN57" s="20"/>
      <c r="PBO57" s="20"/>
      <c r="PBP57" s="20"/>
      <c r="PBQ57" s="20"/>
      <c r="PBR57" s="20"/>
      <c r="PBS57" s="20"/>
      <c r="PBT57" s="20"/>
      <c r="PBU57" s="20"/>
      <c r="PBV57" s="20"/>
      <c r="PBW57" s="20"/>
      <c r="PBX57" s="20"/>
      <c r="PBY57" s="20"/>
      <c r="PBZ57" s="20"/>
      <c r="PCA57" s="20"/>
      <c r="PCB57" s="20"/>
      <c r="PCC57" s="20"/>
      <c r="PCD57" s="20"/>
      <c r="PCE57" s="20"/>
      <c r="PCF57" s="20"/>
      <c r="PCG57" s="20"/>
      <c r="PCH57" s="20"/>
      <c r="PCI57" s="20"/>
      <c r="PCJ57" s="20"/>
      <c r="PCK57" s="20"/>
      <c r="PCL57" s="20"/>
      <c r="PCM57" s="20"/>
      <c r="PCN57" s="20"/>
      <c r="PCO57" s="20"/>
      <c r="PCP57" s="20"/>
      <c r="PCQ57" s="20"/>
      <c r="PCR57" s="20"/>
      <c r="PCS57" s="20"/>
      <c r="PCT57" s="20"/>
      <c r="PCU57" s="20"/>
      <c r="PCV57" s="20"/>
      <c r="PCW57" s="20"/>
      <c r="PCX57" s="20"/>
      <c r="PCY57" s="20"/>
      <c r="PCZ57" s="20"/>
      <c r="PDA57" s="20"/>
      <c r="PDB57" s="20"/>
      <c r="PDC57" s="20"/>
      <c r="PDD57" s="20"/>
      <c r="PDE57" s="20"/>
      <c r="PDF57" s="20"/>
      <c r="PDG57" s="20"/>
      <c r="PDH57" s="20"/>
      <c r="PDI57" s="20"/>
      <c r="PDJ57" s="20"/>
      <c r="PDK57" s="20"/>
      <c r="PDL57" s="20"/>
      <c r="PDM57" s="20"/>
      <c r="PDN57" s="20"/>
      <c r="PDO57" s="20"/>
      <c r="PDP57" s="20"/>
      <c r="PDQ57" s="20"/>
      <c r="PDR57" s="20"/>
      <c r="PDS57" s="20"/>
      <c r="PDT57" s="20"/>
      <c r="PDU57" s="20"/>
      <c r="PDV57" s="20"/>
      <c r="PDW57" s="20"/>
      <c r="PDX57" s="20"/>
      <c r="PDY57" s="20"/>
      <c r="PDZ57" s="20"/>
      <c r="PEA57" s="20"/>
      <c r="PEB57" s="20"/>
      <c r="PEC57" s="20"/>
      <c r="PED57" s="20"/>
      <c r="PEE57" s="20"/>
      <c r="PEF57" s="20"/>
      <c r="PEG57" s="20"/>
      <c r="PEH57" s="20"/>
      <c r="PEI57" s="20"/>
      <c r="PEJ57" s="20"/>
      <c r="PEK57" s="20"/>
      <c r="PEL57" s="20"/>
      <c r="PEM57" s="20"/>
      <c r="PEN57" s="20"/>
      <c r="PEO57" s="20"/>
      <c r="PEP57" s="20"/>
      <c r="PEQ57" s="20"/>
      <c r="PER57" s="20"/>
      <c r="PES57" s="20"/>
      <c r="PET57" s="20"/>
      <c r="PEU57" s="20"/>
      <c r="PEV57" s="20"/>
      <c r="PEW57" s="20"/>
      <c r="PEX57" s="20"/>
      <c r="PEY57" s="20"/>
      <c r="PEZ57" s="20"/>
      <c r="PFA57" s="20"/>
      <c r="PFB57" s="20"/>
      <c r="PFC57" s="20"/>
      <c r="PFD57" s="20"/>
      <c r="PFE57" s="20"/>
      <c r="PFF57" s="20"/>
      <c r="PFG57" s="20"/>
      <c r="PFH57" s="20"/>
      <c r="PFI57" s="20"/>
      <c r="PFJ57" s="20"/>
      <c r="PFK57" s="20"/>
      <c r="PFL57" s="20"/>
      <c r="PFM57" s="20"/>
      <c r="PFN57" s="20"/>
      <c r="PFO57" s="20"/>
      <c r="PFP57" s="20"/>
      <c r="PFQ57" s="20"/>
      <c r="PFR57" s="20"/>
      <c r="PFS57" s="20"/>
      <c r="PFT57" s="20"/>
      <c r="PFU57" s="20"/>
      <c r="PFV57" s="20"/>
      <c r="PFW57" s="20"/>
      <c r="PFX57" s="20"/>
      <c r="PFY57" s="20"/>
      <c r="PFZ57" s="20"/>
      <c r="PGA57" s="20"/>
      <c r="PGB57" s="20"/>
      <c r="PGC57" s="20"/>
      <c r="PGD57" s="20"/>
      <c r="PGE57" s="20"/>
      <c r="PGF57" s="20"/>
      <c r="PGG57" s="20"/>
      <c r="PGH57" s="20"/>
      <c r="PGI57" s="20"/>
      <c r="PGJ57" s="20"/>
      <c r="PGK57" s="20"/>
      <c r="PGL57" s="20"/>
      <c r="PGM57" s="20"/>
      <c r="PGN57" s="20"/>
      <c r="PGO57" s="20"/>
      <c r="PGP57" s="20"/>
      <c r="PGQ57" s="20"/>
      <c r="PGR57" s="20"/>
      <c r="PGS57" s="20"/>
      <c r="PGT57" s="20"/>
      <c r="PGU57" s="20"/>
      <c r="PGV57" s="20"/>
      <c r="PGW57" s="20"/>
      <c r="PGX57" s="20"/>
      <c r="PGY57" s="20"/>
      <c r="PGZ57" s="20"/>
      <c r="PHA57" s="20"/>
      <c r="PHB57" s="20"/>
      <c r="PHC57" s="20"/>
      <c r="PHD57" s="20"/>
      <c r="PHE57" s="20"/>
      <c r="PHF57" s="20"/>
      <c r="PHG57" s="20"/>
      <c r="PHH57" s="20"/>
      <c r="PHI57" s="20"/>
      <c r="PHJ57" s="20"/>
      <c r="PHK57" s="20"/>
      <c r="PHL57" s="20"/>
      <c r="PHM57" s="20"/>
      <c r="PHN57" s="20"/>
      <c r="PHO57" s="20"/>
      <c r="PHP57" s="20"/>
      <c r="PHQ57" s="20"/>
      <c r="PHR57" s="20"/>
      <c r="PHS57" s="20"/>
      <c r="PHT57" s="20"/>
      <c r="PHU57" s="20"/>
      <c r="PHV57" s="20"/>
      <c r="PHW57" s="20"/>
      <c r="PHX57" s="20"/>
      <c r="PHY57" s="20"/>
      <c r="PHZ57" s="20"/>
      <c r="PIA57" s="20"/>
      <c r="PIB57" s="20"/>
      <c r="PIC57" s="20"/>
      <c r="PID57" s="20"/>
      <c r="PIE57" s="20"/>
      <c r="PIF57" s="20"/>
      <c r="PIG57" s="20"/>
      <c r="PIH57" s="20"/>
      <c r="PII57" s="20"/>
      <c r="PIJ57" s="20"/>
      <c r="PIK57" s="20"/>
      <c r="PIL57" s="20"/>
      <c r="PIM57" s="20"/>
      <c r="PIN57" s="20"/>
      <c r="PIO57" s="20"/>
      <c r="PIP57" s="20"/>
      <c r="PIQ57" s="20"/>
      <c r="PIR57" s="20"/>
      <c r="PIS57" s="20"/>
      <c r="PIT57" s="20"/>
      <c r="PIU57" s="20"/>
      <c r="PIV57" s="20"/>
      <c r="PIW57" s="20"/>
      <c r="PIX57" s="20"/>
      <c r="PIY57" s="20"/>
      <c r="PIZ57" s="20"/>
      <c r="PJA57" s="20"/>
      <c r="PJB57" s="20"/>
      <c r="PJC57" s="20"/>
      <c r="PJD57" s="20"/>
      <c r="PJE57" s="20"/>
      <c r="PJF57" s="20"/>
      <c r="PJG57" s="20"/>
      <c r="PJH57" s="20"/>
      <c r="PJI57" s="20"/>
      <c r="PJJ57" s="20"/>
      <c r="PJK57" s="20"/>
      <c r="PJL57" s="20"/>
      <c r="PJM57" s="20"/>
      <c r="PJN57" s="20"/>
      <c r="PJO57" s="20"/>
      <c r="PJP57" s="20"/>
      <c r="PJQ57" s="20"/>
      <c r="PJR57" s="20"/>
      <c r="PJS57" s="20"/>
      <c r="PJT57" s="20"/>
      <c r="PJU57" s="20"/>
      <c r="PJV57" s="20"/>
      <c r="PJW57" s="20"/>
      <c r="PJX57" s="20"/>
      <c r="PJY57" s="20"/>
      <c r="PJZ57" s="20"/>
      <c r="PKA57" s="20"/>
      <c r="PKB57" s="20"/>
      <c r="PKC57" s="20"/>
      <c r="PKD57" s="20"/>
      <c r="PKE57" s="20"/>
      <c r="PKF57" s="20"/>
      <c r="PKG57" s="20"/>
      <c r="PKH57" s="20"/>
      <c r="PKI57" s="20"/>
      <c r="PKJ57" s="20"/>
      <c r="PKK57" s="20"/>
      <c r="PKL57" s="20"/>
      <c r="PKM57" s="20"/>
      <c r="PKN57" s="20"/>
      <c r="PKO57" s="20"/>
      <c r="PKP57" s="20"/>
      <c r="PKQ57" s="20"/>
      <c r="PKR57" s="20"/>
      <c r="PKS57" s="20"/>
      <c r="PKT57" s="20"/>
      <c r="PKU57" s="20"/>
      <c r="PKV57" s="20"/>
      <c r="PKW57" s="20"/>
      <c r="PKX57" s="20"/>
      <c r="PKY57" s="20"/>
      <c r="PKZ57" s="20"/>
      <c r="PLA57" s="20"/>
      <c r="PLB57" s="20"/>
      <c r="PLC57" s="20"/>
      <c r="PLD57" s="20"/>
      <c r="PLE57" s="20"/>
      <c r="PLF57" s="20"/>
      <c r="PLG57" s="20"/>
      <c r="PLH57" s="20"/>
      <c r="PLI57" s="20"/>
      <c r="PLJ57" s="20"/>
      <c r="PLK57" s="20"/>
      <c r="PLL57" s="20"/>
      <c r="PLM57" s="20"/>
      <c r="PLN57" s="20"/>
      <c r="PLO57" s="20"/>
      <c r="PLP57" s="20"/>
      <c r="PLQ57" s="20"/>
      <c r="PLR57" s="20"/>
      <c r="PLS57" s="20"/>
      <c r="PLT57" s="20"/>
      <c r="PLU57" s="20"/>
      <c r="PLV57" s="20"/>
      <c r="PLW57" s="20"/>
      <c r="PLX57" s="20"/>
      <c r="PLY57" s="20"/>
      <c r="PLZ57" s="20"/>
      <c r="PMA57" s="20"/>
      <c r="PMB57" s="20"/>
      <c r="PMC57" s="20"/>
      <c r="PMD57" s="20"/>
      <c r="PME57" s="20"/>
      <c r="PMF57" s="20"/>
      <c r="PMG57" s="20"/>
      <c r="PMH57" s="20"/>
      <c r="PMI57" s="20"/>
      <c r="PMJ57" s="20"/>
      <c r="PMK57" s="20"/>
      <c r="PML57" s="20"/>
      <c r="PMM57" s="20"/>
      <c r="PMN57" s="20"/>
      <c r="PMO57" s="20"/>
      <c r="PMP57" s="20"/>
      <c r="PMQ57" s="20"/>
      <c r="PMR57" s="20"/>
      <c r="PMS57" s="20"/>
      <c r="PMT57" s="20"/>
      <c r="PMU57" s="20"/>
      <c r="PMV57" s="20"/>
      <c r="PMW57" s="20"/>
      <c r="PMX57" s="20"/>
      <c r="PMY57" s="20"/>
      <c r="PMZ57" s="20"/>
      <c r="PNA57" s="20"/>
      <c r="PNB57" s="20"/>
      <c r="PNC57" s="20"/>
      <c r="PND57" s="20"/>
      <c r="PNE57" s="20"/>
      <c r="PNF57" s="20"/>
      <c r="PNG57" s="20"/>
      <c r="PNH57" s="20"/>
      <c r="PNI57" s="20"/>
      <c r="PNJ57" s="20"/>
      <c r="PNK57" s="20"/>
      <c r="PNL57" s="20"/>
      <c r="PNM57" s="20"/>
      <c r="PNN57" s="20"/>
      <c r="PNO57" s="20"/>
      <c r="PNP57" s="20"/>
      <c r="PNQ57" s="20"/>
      <c r="PNR57" s="20"/>
      <c r="PNS57" s="20"/>
      <c r="PNT57" s="20"/>
      <c r="PNU57" s="20"/>
      <c r="PNV57" s="20"/>
      <c r="PNW57" s="20"/>
      <c r="PNX57" s="20"/>
      <c r="PNY57" s="20"/>
      <c r="PNZ57" s="20"/>
      <c r="POA57" s="20"/>
      <c r="POB57" s="20"/>
      <c r="POC57" s="20"/>
      <c r="POD57" s="20"/>
      <c r="POE57" s="20"/>
      <c r="POF57" s="20"/>
      <c r="POG57" s="20"/>
      <c r="POH57" s="20"/>
      <c r="POI57" s="20"/>
      <c r="POJ57" s="20"/>
      <c r="POK57" s="20"/>
      <c r="POL57" s="20"/>
      <c r="POM57" s="20"/>
      <c r="PON57" s="20"/>
      <c r="POO57" s="20"/>
      <c r="POP57" s="20"/>
      <c r="POQ57" s="20"/>
      <c r="POR57" s="20"/>
      <c r="POS57" s="20"/>
      <c r="POT57" s="20"/>
      <c r="POU57" s="20"/>
      <c r="POV57" s="20"/>
      <c r="POW57" s="20"/>
      <c r="POX57" s="20"/>
      <c r="POY57" s="20"/>
      <c r="POZ57" s="20"/>
      <c r="PPA57" s="20"/>
      <c r="PPB57" s="20"/>
      <c r="PPC57" s="20"/>
      <c r="PPD57" s="20"/>
      <c r="PPE57" s="20"/>
      <c r="PPF57" s="20"/>
      <c r="PPG57" s="20"/>
      <c r="PPH57" s="20"/>
      <c r="PPI57" s="20"/>
      <c r="PPJ57" s="20"/>
      <c r="PPK57" s="20"/>
      <c r="PPL57" s="20"/>
      <c r="PPM57" s="20"/>
      <c r="PPN57" s="20"/>
      <c r="PPO57" s="20"/>
      <c r="PPP57" s="20"/>
      <c r="PPQ57" s="20"/>
      <c r="PPR57" s="20"/>
      <c r="PPS57" s="20"/>
      <c r="PPT57" s="20"/>
      <c r="PPU57" s="20"/>
      <c r="PPV57" s="20"/>
      <c r="PPW57" s="20"/>
      <c r="PPX57" s="20"/>
      <c r="PPY57" s="20"/>
      <c r="PPZ57" s="20"/>
      <c r="PQA57" s="20"/>
      <c r="PQB57" s="20"/>
      <c r="PQC57" s="20"/>
      <c r="PQD57" s="20"/>
      <c r="PQE57" s="20"/>
      <c r="PQF57" s="20"/>
      <c r="PQG57" s="20"/>
      <c r="PQH57" s="20"/>
      <c r="PQI57" s="20"/>
      <c r="PQJ57" s="20"/>
      <c r="PQK57" s="20"/>
      <c r="PQL57" s="20"/>
      <c r="PQM57" s="20"/>
      <c r="PQN57" s="20"/>
      <c r="PQO57" s="20"/>
      <c r="PQP57" s="20"/>
      <c r="PQQ57" s="20"/>
      <c r="PQR57" s="20"/>
      <c r="PQS57" s="20"/>
      <c r="PQT57" s="20"/>
      <c r="PQU57" s="20"/>
      <c r="PQV57" s="20"/>
      <c r="PQW57" s="20"/>
      <c r="PQX57" s="20"/>
      <c r="PQY57" s="20"/>
      <c r="PQZ57" s="20"/>
      <c r="PRA57" s="20"/>
      <c r="PRB57" s="20"/>
      <c r="PRC57" s="20"/>
      <c r="PRD57" s="20"/>
      <c r="PRE57" s="20"/>
      <c r="PRF57" s="20"/>
      <c r="PRG57" s="20"/>
      <c r="PRH57" s="20"/>
      <c r="PRI57" s="20"/>
      <c r="PRJ57" s="20"/>
      <c r="PRK57" s="20"/>
      <c r="PRL57" s="20"/>
      <c r="PRM57" s="20"/>
      <c r="PRN57" s="20"/>
      <c r="PRO57" s="20"/>
      <c r="PRP57" s="20"/>
      <c r="PRQ57" s="20"/>
      <c r="PRR57" s="20"/>
      <c r="PRS57" s="20"/>
      <c r="PRT57" s="20"/>
      <c r="PRU57" s="20"/>
      <c r="PRV57" s="20"/>
      <c r="PRW57" s="20"/>
      <c r="PRX57" s="20"/>
      <c r="PRY57" s="20"/>
      <c r="PRZ57" s="20"/>
      <c r="PSA57" s="20"/>
      <c r="PSB57" s="20"/>
      <c r="PSC57" s="20"/>
      <c r="PSD57" s="20"/>
      <c r="PSE57" s="20"/>
      <c r="PSF57" s="20"/>
      <c r="PSG57" s="20"/>
      <c r="PSH57" s="20"/>
      <c r="PSI57" s="20"/>
      <c r="PSJ57" s="20"/>
      <c r="PSK57" s="20"/>
      <c r="PSL57" s="20"/>
      <c r="PSM57" s="20"/>
      <c r="PSN57" s="20"/>
      <c r="PSO57" s="20"/>
      <c r="PSP57" s="20"/>
      <c r="PSQ57" s="20"/>
      <c r="PSR57" s="20"/>
      <c r="PSS57" s="20"/>
      <c r="PST57" s="20"/>
      <c r="PSU57" s="20"/>
      <c r="PSV57" s="20"/>
      <c r="PSW57" s="20"/>
      <c r="PSX57" s="20"/>
      <c r="PSY57" s="20"/>
      <c r="PSZ57" s="20"/>
      <c r="PTA57" s="20"/>
      <c r="PTB57" s="20"/>
      <c r="PTC57" s="20"/>
      <c r="PTD57" s="20"/>
      <c r="PTE57" s="20"/>
      <c r="PTF57" s="20"/>
      <c r="PTG57" s="20"/>
      <c r="PTH57" s="20"/>
      <c r="PTI57" s="20"/>
      <c r="PTJ57" s="20"/>
      <c r="PTK57" s="20"/>
      <c r="PTL57" s="20"/>
      <c r="PTM57" s="20"/>
      <c r="PTN57" s="20"/>
      <c r="PTO57" s="20"/>
      <c r="PTP57" s="20"/>
      <c r="PTQ57" s="20"/>
      <c r="PTR57" s="20"/>
      <c r="PTS57" s="20"/>
      <c r="PTT57" s="20"/>
      <c r="PTU57" s="20"/>
      <c r="PTV57" s="20"/>
      <c r="PTW57" s="20"/>
      <c r="PTX57" s="20"/>
      <c r="PTY57" s="20"/>
      <c r="PTZ57" s="20"/>
      <c r="PUA57" s="20"/>
      <c r="PUB57" s="20"/>
      <c r="PUC57" s="20"/>
      <c r="PUD57" s="20"/>
      <c r="PUE57" s="20"/>
      <c r="PUF57" s="20"/>
      <c r="PUG57" s="20"/>
      <c r="PUH57" s="20"/>
      <c r="PUI57" s="20"/>
      <c r="PUJ57" s="20"/>
      <c r="PUK57" s="20"/>
      <c r="PUL57" s="20"/>
      <c r="PUM57" s="20"/>
      <c r="PUN57" s="20"/>
      <c r="PUO57" s="20"/>
      <c r="PUP57" s="20"/>
      <c r="PUQ57" s="20"/>
      <c r="PUR57" s="20"/>
      <c r="PUS57" s="20"/>
      <c r="PUT57" s="20"/>
      <c r="PUU57" s="20"/>
      <c r="PUV57" s="20"/>
      <c r="PUW57" s="20"/>
      <c r="PUX57" s="20"/>
      <c r="PUY57" s="20"/>
      <c r="PUZ57" s="20"/>
      <c r="PVA57" s="20"/>
      <c r="PVB57" s="20"/>
      <c r="PVC57" s="20"/>
      <c r="PVD57" s="20"/>
      <c r="PVE57" s="20"/>
      <c r="PVF57" s="20"/>
      <c r="PVG57" s="20"/>
      <c r="PVH57" s="20"/>
      <c r="PVI57" s="20"/>
      <c r="PVJ57" s="20"/>
      <c r="PVK57" s="20"/>
      <c r="PVL57" s="20"/>
      <c r="PVM57" s="20"/>
      <c r="PVN57" s="20"/>
      <c r="PVO57" s="20"/>
      <c r="PVP57" s="20"/>
      <c r="PVQ57" s="20"/>
      <c r="PVR57" s="20"/>
      <c r="PVS57" s="20"/>
      <c r="PVT57" s="20"/>
      <c r="PVU57" s="20"/>
      <c r="PVV57" s="20"/>
      <c r="PVW57" s="20"/>
      <c r="PVX57" s="20"/>
      <c r="PVY57" s="20"/>
      <c r="PVZ57" s="20"/>
      <c r="PWA57" s="20"/>
      <c r="PWB57" s="20"/>
      <c r="PWC57" s="20"/>
      <c r="PWD57" s="20"/>
      <c r="PWE57" s="20"/>
      <c r="PWF57" s="20"/>
      <c r="PWG57" s="20"/>
      <c r="PWH57" s="20"/>
      <c r="PWI57" s="20"/>
      <c r="PWJ57" s="20"/>
      <c r="PWK57" s="20"/>
      <c r="PWL57" s="20"/>
      <c r="PWM57" s="20"/>
      <c r="PWN57" s="20"/>
      <c r="PWO57" s="20"/>
      <c r="PWP57" s="20"/>
      <c r="PWQ57" s="20"/>
      <c r="PWR57" s="20"/>
      <c r="PWS57" s="20"/>
      <c r="PWT57" s="20"/>
      <c r="PWU57" s="20"/>
      <c r="PWV57" s="20"/>
      <c r="PWW57" s="20"/>
      <c r="PWX57" s="20"/>
      <c r="PWY57" s="20"/>
      <c r="PWZ57" s="20"/>
      <c r="PXA57" s="20"/>
      <c r="PXB57" s="20"/>
      <c r="PXC57" s="20"/>
      <c r="PXD57" s="20"/>
      <c r="PXE57" s="20"/>
      <c r="PXF57" s="20"/>
      <c r="PXG57" s="20"/>
      <c r="PXH57" s="20"/>
      <c r="PXI57" s="20"/>
      <c r="PXJ57" s="20"/>
      <c r="PXK57" s="20"/>
      <c r="PXL57" s="20"/>
      <c r="PXM57" s="20"/>
      <c r="PXN57" s="20"/>
      <c r="PXO57" s="20"/>
      <c r="PXP57" s="20"/>
      <c r="PXQ57" s="20"/>
      <c r="PXR57" s="20"/>
      <c r="PXS57" s="20"/>
      <c r="PXT57" s="20"/>
      <c r="PXU57" s="20"/>
      <c r="PXV57" s="20"/>
      <c r="PXW57" s="20"/>
      <c r="PXX57" s="20"/>
      <c r="PXY57" s="20"/>
      <c r="PXZ57" s="20"/>
      <c r="PYA57" s="20"/>
      <c r="PYB57" s="20"/>
      <c r="PYC57" s="20"/>
      <c r="PYD57" s="20"/>
      <c r="PYE57" s="20"/>
      <c r="PYF57" s="20"/>
      <c r="PYG57" s="20"/>
      <c r="PYH57" s="20"/>
      <c r="PYI57" s="20"/>
      <c r="PYJ57" s="20"/>
      <c r="PYK57" s="20"/>
      <c r="PYL57" s="20"/>
      <c r="PYM57" s="20"/>
      <c r="PYN57" s="20"/>
      <c r="PYO57" s="20"/>
      <c r="PYP57" s="20"/>
      <c r="PYQ57" s="20"/>
      <c r="PYR57" s="20"/>
      <c r="PYS57" s="20"/>
      <c r="PYT57" s="20"/>
      <c r="PYU57" s="20"/>
      <c r="PYV57" s="20"/>
      <c r="PYW57" s="20"/>
      <c r="PYX57" s="20"/>
      <c r="PYY57" s="20"/>
      <c r="PYZ57" s="20"/>
      <c r="PZA57" s="20"/>
      <c r="PZB57" s="20"/>
      <c r="PZC57" s="20"/>
      <c r="PZD57" s="20"/>
      <c r="PZE57" s="20"/>
      <c r="PZF57" s="20"/>
      <c r="PZG57" s="20"/>
      <c r="PZH57" s="20"/>
      <c r="PZI57" s="20"/>
      <c r="PZJ57" s="20"/>
      <c r="PZK57" s="20"/>
      <c r="PZL57" s="20"/>
      <c r="PZM57" s="20"/>
      <c r="PZN57" s="20"/>
      <c r="PZO57" s="20"/>
      <c r="PZP57" s="20"/>
      <c r="PZQ57" s="20"/>
      <c r="PZR57" s="20"/>
      <c r="PZS57" s="20"/>
      <c r="PZT57" s="20"/>
      <c r="PZU57" s="20"/>
      <c r="PZV57" s="20"/>
      <c r="PZW57" s="20"/>
      <c r="PZX57" s="20"/>
      <c r="PZY57" s="20"/>
      <c r="PZZ57" s="20"/>
      <c r="QAA57" s="20"/>
      <c r="QAB57" s="20"/>
      <c r="QAC57" s="20"/>
      <c r="QAD57" s="20"/>
      <c r="QAE57" s="20"/>
      <c r="QAF57" s="20"/>
      <c r="QAG57" s="20"/>
      <c r="QAH57" s="20"/>
      <c r="QAI57" s="20"/>
      <c r="QAJ57" s="20"/>
      <c r="QAK57" s="20"/>
      <c r="QAL57" s="20"/>
      <c r="QAM57" s="20"/>
      <c r="QAN57" s="20"/>
      <c r="QAO57" s="20"/>
      <c r="QAP57" s="20"/>
      <c r="QAQ57" s="20"/>
      <c r="QAR57" s="20"/>
      <c r="QAS57" s="20"/>
      <c r="QAT57" s="20"/>
      <c r="QAU57" s="20"/>
      <c r="QAV57" s="20"/>
      <c r="QAW57" s="20"/>
      <c r="QAX57" s="20"/>
      <c r="QAY57" s="20"/>
      <c r="QAZ57" s="20"/>
      <c r="QBA57" s="20"/>
      <c r="QBB57" s="20"/>
      <c r="QBC57" s="20"/>
      <c r="QBD57" s="20"/>
      <c r="QBE57" s="20"/>
      <c r="QBF57" s="20"/>
      <c r="QBG57" s="20"/>
      <c r="QBH57" s="20"/>
      <c r="QBI57" s="20"/>
      <c r="QBJ57" s="20"/>
      <c r="QBK57" s="20"/>
      <c r="QBL57" s="20"/>
      <c r="QBM57" s="20"/>
      <c r="QBN57" s="20"/>
      <c r="QBO57" s="20"/>
      <c r="QBP57" s="20"/>
      <c r="QBQ57" s="20"/>
      <c r="QBR57" s="20"/>
      <c r="QBS57" s="20"/>
      <c r="QBT57" s="20"/>
      <c r="QBU57" s="20"/>
      <c r="QBV57" s="20"/>
      <c r="QBW57" s="20"/>
      <c r="QBX57" s="20"/>
      <c r="QBY57" s="20"/>
      <c r="QBZ57" s="20"/>
      <c r="QCA57" s="20"/>
      <c r="QCB57" s="20"/>
      <c r="QCC57" s="20"/>
      <c r="QCD57" s="20"/>
      <c r="QCE57" s="20"/>
      <c r="QCF57" s="20"/>
      <c r="QCG57" s="20"/>
      <c r="QCH57" s="20"/>
      <c r="QCI57" s="20"/>
      <c r="QCJ57" s="20"/>
      <c r="QCK57" s="20"/>
      <c r="QCL57" s="20"/>
      <c r="QCM57" s="20"/>
      <c r="QCN57" s="20"/>
      <c r="QCO57" s="20"/>
      <c r="QCP57" s="20"/>
      <c r="QCQ57" s="20"/>
      <c r="QCR57" s="20"/>
      <c r="QCS57" s="20"/>
      <c r="QCT57" s="20"/>
      <c r="QCU57" s="20"/>
      <c r="QCV57" s="20"/>
      <c r="QCW57" s="20"/>
      <c r="QCX57" s="20"/>
      <c r="QCY57" s="20"/>
      <c r="QCZ57" s="20"/>
      <c r="QDA57" s="20"/>
      <c r="QDB57" s="20"/>
      <c r="QDC57" s="20"/>
      <c r="QDD57" s="20"/>
      <c r="QDE57" s="20"/>
      <c r="QDF57" s="20"/>
      <c r="QDG57" s="20"/>
      <c r="QDH57" s="20"/>
      <c r="QDI57" s="20"/>
      <c r="QDJ57" s="20"/>
      <c r="QDK57" s="20"/>
      <c r="QDL57" s="20"/>
      <c r="QDM57" s="20"/>
      <c r="QDN57" s="20"/>
      <c r="QDO57" s="20"/>
      <c r="QDP57" s="20"/>
      <c r="QDQ57" s="20"/>
      <c r="QDR57" s="20"/>
      <c r="QDS57" s="20"/>
      <c r="QDT57" s="20"/>
      <c r="QDU57" s="20"/>
      <c r="QDV57" s="20"/>
      <c r="QDW57" s="20"/>
      <c r="QDX57" s="20"/>
      <c r="QDY57" s="20"/>
      <c r="QDZ57" s="20"/>
      <c r="QEA57" s="20"/>
      <c r="QEB57" s="20"/>
      <c r="QEC57" s="20"/>
      <c r="QED57" s="20"/>
      <c r="QEE57" s="20"/>
      <c r="QEF57" s="20"/>
      <c r="QEG57" s="20"/>
      <c r="QEH57" s="20"/>
      <c r="QEI57" s="20"/>
      <c r="QEJ57" s="20"/>
      <c r="QEK57" s="20"/>
      <c r="QEL57" s="20"/>
      <c r="QEM57" s="20"/>
      <c r="QEN57" s="20"/>
      <c r="QEO57" s="20"/>
      <c r="QEP57" s="20"/>
      <c r="QEQ57" s="20"/>
      <c r="QER57" s="20"/>
      <c r="QES57" s="20"/>
      <c r="QET57" s="20"/>
      <c r="QEU57" s="20"/>
      <c r="QEV57" s="20"/>
      <c r="QEW57" s="20"/>
      <c r="QEX57" s="20"/>
      <c r="QEY57" s="20"/>
      <c r="QEZ57" s="20"/>
      <c r="QFA57" s="20"/>
      <c r="QFB57" s="20"/>
      <c r="QFC57" s="20"/>
      <c r="QFD57" s="20"/>
      <c r="QFE57" s="20"/>
      <c r="QFF57" s="20"/>
      <c r="QFG57" s="20"/>
      <c r="QFH57" s="20"/>
      <c r="QFI57" s="20"/>
      <c r="QFJ57" s="20"/>
      <c r="QFK57" s="20"/>
      <c r="QFL57" s="20"/>
      <c r="QFM57" s="20"/>
      <c r="QFN57" s="20"/>
      <c r="QFO57" s="20"/>
      <c r="QFP57" s="20"/>
      <c r="QFQ57" s="20"/>
      <c r="QFR57" s="20"/>
      <c r="QFS57" s="20"/>
      <c r="QFT57" s="20"/>
      <c r="QFU57" s="20"/>
      <c r="QFV57" s="20"/>
      <c r="QFW57" s="20"/>
      <c r="QFX57" s="20"/>
      <c r="QFY57" s="20"/>
      <c r="QFZ57" s="20"/>
      <c r="QGA57" s="20"/>
      <c r="QGB57" s="20"/>
      <c r="QGC57" s="20"/>
      <c r="QGD57" s="20"/>
      <c r="QGE57" s="20"/>
      <c r="QGF57" s="20"/>
      <c r="QGG57" s="20"/>
      <c r="QGH57" s="20"/>
      <c r="QGI57" s="20"/>
      <c r="QGJ57" s="20"/>
      <c r="QGK57" s="20"/>
      <c r="QGL57" s="20"/>
      <c r="QGM57" s="20"/>
      <c r="QGN57" s="20"/>
      <c r="QGO57" s="20"/>
      <c r="QGP57" s="20"/>
      <c r="QGQ57" s="20"/>
      <c r="QGR57" s="20"/>
      <c r="QGS57" s="20"/>
      <c r="QGT57" s="20"/>
      <c r="QGU57" s="20"/>
      <c r="QGV57" s="20"/>
      <c r="QGW57" s="20"/>
      <c r="QGX57" s="20"/>
      <c r="QGY57" s="20"/>
      <c r="QGZ57" s="20"/>
      <c r="QHA57" s="20"/>
      <c r="QHB57" s="20"/>
      <c r="QHC57" s="20"/>
      <c r="QHD57" s="20"/>
      <c r="QHE57" s="20"/>
      <c r="QHF57" s="20"/>
      <c r="QHG57" s="20"/>
      <c r="QHH57" s="20"/>
      <c r="QHI57" s="20"/>
      <c r="QHJ57" s="20"/>
      <c r="QHK57" s="20"/>
      <c r="QHL57" s="20"/>
      <c r="QHM57" s="20"/>
      <c r="QHN57" s="20"/>
      <c r="QHO57" s="20"/>
      <c r="QHP57" s="20"/>
      <c r="QHQ57" s="20"/>
      <c r="QHR57" s="20"/>
      <c r="QHS57" s="20"/>
      <c r="QHT57" s="20"/>
      <c r="QHU57" s="20"/>
      <c r="QHV57" s="20"/>
      <c r="QHW57" s="20"/>
      <c r="QHX57" s="20"/>
      <c r="QHY57" s="20"/>
      <c r="QHZ57" s="20"/>
      <c r="QIA57" s="20"/>
      <c r="QIB57" s="20"/>
      <c r="QIC57" s="20"/>
      <c r="QID57" s="20"/>
      <c r="QIE57" s="20"/>
      <c r="QIF57" s="20"/>
      <c r="QIG57" s="20"/>
      <c r="QIH57" s="20"/>
      <c r="QII57" s="20"/>
      <c r="QIJ57" s="20"/>
      <c r="QIK57" s="20"/>
      <c r="QIL57" s="20"/>
      <c r="QIM57" s="20"/>
      <c r="QIN57" s="20"/>
      <c r="QIO57" s="20"/>
      <c r="QIP57" s="20"/>
      <c r="QIQ57" s="20"/>
      <c r="QIR57" s="20"/>
      <c r="QIS57" s="20"/>
      <c r="QIT57" s="20"/>
      <c r="QIU57" s="20"/>
      <c r="QIV57" s="20"/>
      <c r="QIW57" s="20"/>
      <c r="QIX57" s="20"/>
      <c r="QIY57" s="20"/>
      <c r="QIZ57" s="20"/>
      <c r="QJA57" s="20"/>
      <c r="QJB57" s="20"/>
      <c r="QJC57" s="20"/>
      <c r="QJD57" s="20"/>
      <c r="QJE57" s="20"/>
      <c r="QJF57" s="20"/>
      <c r="QJG57" s="20"/>
      <c r="QJH57" s="20"/>
      <c r="QJI57" s="20"/>
      <c r="QJJ57" s="20"/>
      <c r="QJK57" s="20"/>
      <c r="QJL57" s="20"/>
      <c r="QJM57" s="20"/>
      <c r="QJN57" s="20"/>
      <c r="QJO57" s="20"/>
      <c r="QJP57" s="20"/>
      <c r="QJQ57" s="20"/>
      <c r="QJR57" s="20"/>
      <c r="QJS57" s="20"/>
      <c r="QJT57" s="20"/>
      <c r="QJU57" s="20"/>
      <c r="QJV57" s="20"/>
      <c r="QJW57" s="20"/>
      <c r="QJX57" s="20"/>
      <c r="QJY57" s="20"/>
      <c r="QJZ57" s="20"/>
      <c r="QKA57" s="20"/>
      <c r="QKB57" s="20"/>
      <c r="QKC57" s="20"/>
      <c r="QKD57" s="20"/>
      <c r="QKE57" s="20"/>
      <c r="QKF57" s="20"/>
      <c r="QKG57" s="20"/>
      <c r="QKH57" s="20"/>
      <c r="QKI57" s="20"/>
      <c r="QKJ57" s="20"/>
      <c r="QKK57" s="20"/>
      <c r="QKL57" s="20"/>
      <c r="QKM57" s="20"/>
      <c r="QKN57" s="20"/>
      <c r="QKO57" s="20"/>
      <c r="QKP57" s="20"/>
      <c r="QKQ57" s="20"/>
      <c r="QKR57" s="20"/>
      <c r="QKS57" s="20"/>
      <c r="QKT57" s="20"/>
      <c r="QKU57" s="20"/>
      <c r="QKV57" s="20"/>
      <c r="QKW57" s="20"/>
      <c r="QKX57" s="20"/>
      <c r="QKY57" s="20"/>
      <c r="QKZ57" s="20"/>
      <c r="QLA57" s="20"/>
      <c r="QLB57" s="20"/>
      <c r="QLC57" s="20"/>
      <c r="QLD57" s="20"/>
      <c r="QLE57" s="20"/>
      <c r="QLF57" s="20"/>
      <c r="QLG57" s="20"/>
      <c r="QLH57" s="20"/>
      <c r="QLI57" s="20"/>
      <c r="QLJ57" s="20"/>
      <c r="QLK57" s="20"/>
      <c r="QLL57" s="20"/>
      <c r="QLM57" s="20"/>
      <c r="QLN57" s="20"/>
      <c r="QLO57" s="20"/>
      <c r="QLP57" s="20"/>
      <c r="QLQ57" s="20"/>
      <c r="QLR57" s="20"/>
      <c r="QLS57" s="20"/>
      <c r="QLT57" s="20"/>
      <c r="QLU57" s="20"/>
      <c r="QLV57" s="20"/>
      <c r="QLW57" s="20"/>
      <c r="QLX57" s="20"/>
      <c r="QLY57" s="20"/>
      <c r="QLZ57" s="20"/>
      <c r="QMA57" s="20"/>
      <c r="QMB57" s="20"/>
      <c r="QMC57" s="20"/>
      <c r="QMD57" s="20"/>
      <c r="QME57" s="20"/>
      <c r="QMF57" s="20"/>
      <c r="QMG57" s="20"/>
      <c r="QMH57" s="20"/>
      <c r="QMI57" s="20"/>
      <c r="QMJ57" s="20"/>
      <c r="QMK57" s="20"/>
      <c r="QML57" s="20"/>
      <c r="QMM57" s="20"/>
      <c r="QMN57" s="20"/>
      <c r="QMO57" s="20"/>
      <c r="QMP57" s="20"/>
      <c r="QMQ57" s="20"/>
      <c r="QMR57" s="20"/>
      <c r="QMS57" s="20"/>
      <c r="QMT57" s="20"/>
      <c r="QMU57" s="20"/>
      <c r="QMV57" s="20"/>
      <c r="QMW57" s="20"/>
      <c r="QMX57" s="20"/>
      <c r="QMY57" s="20"/>
      <c r="QMZ57" s="20"/>
      <c r="QNA57" s="20"/>
      <c r="QNB57" s="20"/>
      <c r="QNC57" s="20"/>
      <c r="QND57" s="20"/>
      <c r="QNE57" s="20"/>
      <c r="QNF57" s="20"/>
      <c r="QNG57" s="20"/>
      <c r="QNH57" s="20"/>
      <c r="QNI57" s="20"/>
      <c r="QNJ57" s="20"/>
      <c r="QNK57" s="20"/>
      <c r="QNL57" s="20"/>
      <c r="QNM57" s="20"/>
      <c r="QNN57" s="20"/>
      <c r="QNO57" s="20"/>
      <c r="QNP57" s="20"/>
      <c r="QNQ57" s="20"/>
      <c r="QNR57" s="20"/>
      <c r="QNS57" s="20"/>
      <c r="QNT57" s="20"/>
      <c r="QNU57" s="20"/>
      <c r="QNV57" s="20"/>
      <c r="QNW57" s="20"/>
      <c r="QNX57" s="20"/>
      <c r="QNY57" s="20"/>
      <c r="QNZ57" s="20"/>
      <c r="QOA57" s="20"/>
      <c r="QOB57" s="20"/>
      <c r="QOC57" s="20"/>
      <c r="QOD57" s="20"/>
      <c r="QOE57" s="20"/>
      <c r="QOF57" s="20"/>
      <c r="QOG57" s="20"/>
      <c r="QOH57" s="20"/>
      <c r="QOI57" s="20"/>
      <c r="QOJ57" s="20"/>
      <c r="QOK57" s="20"/>
      <c r="QOL57" s="20"/>
      <c r="QOM57" s="20"/>
      <c r="QON57" s="20"/>
      <c r="QOO57" s="20"/>
      <c r="QOP57" s="20"/>
      <c r="QOQ57" s="20"/>
      <c r="QOR57" s="20"/>
      <c r="QOS57" s="20"/>
      <c r="QOT57" s="20"/>
      <c r="QOU57" s="20"/>
      <c r="QOV57" s="20"/>
      <c r="QOW57" s="20"/>
      <c r="QOX57" s="20"/>
      <c r="QOY57" s="20"/>
      <c r="QOZ57" s="20"/>
      <c r="QPA57" s="20"/>
      <c r="QPB57" s="20"/>
      <c r="QPC57" s="20"/>
      <c r="QPD57" s="20"/>
      <c r="QPE57" s="20"/>
      <c r="QPF57" s="20"/>
      <c r="QPG57" s="20"/>
      <c r="QPH57" s="20"/>
      <c r="QPI57" s="20"/>
      <c r="QPJ57" s="20"/>
      <c r="QPK57" s="20"/>
      <c r="QPL57" s="20"/>
      <c r="QPM57" s="20"/>
      <c r="QPN57" s="20"/>
      <c r="QPO57" s="20"/>
      <c r="QPP57" s="20"/>
      <c r="QPQ57" s="20"/>
      <c r="QPR57" s="20"/>
      <c r="QPS57" s="20"/>
      <c r="QPT57" s="20"/>
      <c r="QPU57" s="20"/>
      <c r="QPV57" s="20"/>
      <c r="QPW57" s="20"/>
      <c r="QPX57" s="20"/>
      <c r="QPY57" s="20"/>
      <c r="QPZ57" s="20"/>
      <c r="QQA57" s="20"/>
      <c r="QQB57" s="20"/>
      <c r="QQC57" s="20"/>
      <c r="QQD57" s="20"/>
      <c r="QQE57" s="20"/>
      <c r="QQF57" s="20"/>
      <c r="QQG57" s="20"/>
      <c r="QQH57" s="20"/>
      <c r="QQI57" s="20"/>
      <c r="QQJ57" s="20"/>
      <c r="QQK57" s="20"/>
      <c r="QQL57" s="20"/>
      <c r="QQM57" s="20"/>
      <c r="QQN57" s="20"/>
      <c r="QQO57" s="20"/>
      <c r="QQP57" s="20"/>
      <c r="QQQ57" s="20"/>
      <c r="QQR57" s="20"/>
      <c r="QQS57" s="20"/>
      <c r="QQT57" s="20"/>
      <c r="QQU57" s="20"/>
      <c r="QQV57" s="20"/>
      <c r="QQW57" s="20"/>
      <c r="QQX57" s="20"/>
      <c r="QQY57" s="20"/>
      <c r="QQZ57" s="20"/>
      <c r="QRA57" s="20"/>
      <c r="QRB57" s="20"/>
      <c r="QRC57" s="20"/>
      <c r="QRD57" s="20"/>
      <c r="QRE57" s="20"/>
      <c r="QRF57" s="20"/>
      <c r="QRG57" s="20"/>
      <c r="QRH57" s="20"/>
      <c r="QRI57" s="20"/>
      <c r="QRJ57" s="20"/>
      <c r="QRK57" s="20"/>
      <c r="QRL57" s="20"/>
      <c r="QRM57" s="20"/>
      <c r="QRN57" s="20"/>
      <c r="QRO57" s="20"/>
      <c r="QRP57" s="20"/>
      <c r="QRQ57" s="20"/>
      <c r="QRR57" s="20"/>
      <c r="QRS57" s="20"/>
      <c r="QRT57" s="20"/>
      <c r="QRU57" s="20"/>
      <c r="QRV57" s="20"/>
      <c r="QRW57" s="20"/>
      <c r="QRX57" s="20"/>
      <c r="QRY57" s="20"/>
      <c r="QRZ57" s="20"/>
      <c r="QSA57" s="20"/>
      <c r="QSB57" s="20"/>
      <c r="QSC57" s="20"/>
      <c r="QSD57" s="20"/>
      <c r="QSE57" s="20"/>
      <c r="QSF57" s="20"/>
      <c r="QSG57" s="20"/>
      <c r="QSH57" s="20"/>
      <c r="QSI57" s="20"/>
      <c r="QSJ57" s="20"/>
      <c r="QSK57" s="20"/>
      <c r="QSL57" s="20"/>
      <c r="QSM57" s="20"/>
      <c r="QSN57" s="20"/>
      <c r="QSO57" s="20"/>
      <c r="QSP57" s="20"/>
      <c r="QSQ57" s="20"/>
      <c r="QSR57" s="20"/>
      <c r="QSS57" s="20"/>
      <c r="QST57" s="20"/>
      <c r="QSU57" s="20"/>
      <c r="QSV57" s="20"/>
      <c r="QSW57" s="20"/>
      <c r="QSX57" s="20"/>
      <c r="QSY57" s="20"/>
      <c r="QSZ57" s="20"/>
      <c r="QTA57" s="20"/>
      <c r="QTB57" s="20"/>
      <c r="QTC57" s="20"/>
      <c r="QTD57" s="20"/>
      <c r="QTE57" s="20"/>
      <c r="QTF57" s="20"/>
      <c r="QTG57" s="20"/>
      <c r="QTH57" s="20"/>
      <c r="QTI57" s="20"/>
      <c r="QTJ57" s="20"/>
      <c r="QTK57" s="20"/>
      <c r="QTL57" s="20"/>
      <c r="QTM57" s="20"/>
      <c r="QTN57" s="20"/>
      <c r="QTO57" s="20"/>
      <c r="QTP57" s="20"/>
      <c r="QTQ57" s="20"/>
      <c r="QTR57" s="20"/>
      <c r="QTS57" s="20"/>
      <c r="QTT57" s="20"/>
      <c r="QTU57" s="20"/>
      <c r="QTV57" s="20"/>
      <c r="QTW57" s="20"/>
      <c r="QTX57" s="20"/>
      <c r="QTY57" s="20"/>
      <c r="QTZ57" s="20"/>
      <c r="QUA57" s="20"/>
      <c r="QUB57" s="20"/>
      <c r="QUC57" s="20"/>
      <c r="QUD57" s="20"/>
      <c r="QUE57" s="20"/>
      <c r="QUF57" s="20"/>
      <c r="QUG57" s="20"/>
      <c r="QUH57" s="20"/>
      <c r="QUI57" s="20"/>
      <c r="QUJ57" s="20"/>
      <c r="QUK57" s="20"/>
      <c r="QUL57" s="20"/>
      <c r="QUM57" s="20"/>
      <c r="QUN57" s="20"/>
      <c r="QUO57" s="20"/>
      <c r="QUP57" s="20"/>
      <c r="QUQ57" s="20"/>
      <c r="QUR57" s="20"/>
      <c r="QUS57" s="20"/>
      <c r="QUT57" s="20"/>
      <c r="QUU57" s="20"/>
      <c r="QUV57" s="20"/>
      <c r="QUW57" s="20"/>
      <c r="QUX57" s="20"/>
      <c r="QUY57" s="20"/>
      <c r="QUZ57" s="20"/>
      <c r="QVA57" s="20"/>
      <c r="QVB57" s="20"/>
      <c r="QVC57" s="20"/>
      <c r="QVD57" s="20"/>
      <c r="QVE57" s="20"/>
      <c r="QVF57" s="20"/>
      <c r="QVG57" s="20"/>
      <c r="QVH57" s="20"/>
      <c r="QVI57" s="20"/>
      <c r="QVJ57" s="20"/>
      <c r="QVK57" s="20"/>
      <c r="QVL57" s="20"/>
      <c r="QVM57" s="20"/>
      <c r="QVN57" s="20"/>
      <c r="QVO57" s="20"/>
      <c r="QVP57" s="20"/>
      <c r="QVQ57" s="20"/>
      <c r="QVR57" s="20"/>
      <c r="QVS57" s="20"/>
      <c r="QVT57" s="20"/>
      <c r="QVU57" s="20"/>
      <c r="QVV57" s="20"/>
      <c r="QVW57" s="20"/>
      <c r="QVX57" s="20"/>
      <c r="QVY57" s="20"/>
      <c r="QVZ57" s="20"/>
      <c r="QWA57" s="20"/>
      <c r="QWB57" s="20"/>
      <c r="QWC57" s="20"/>
      <c r="QWD57" s="20"/>
      <c r="QWE57" s="20"/>
      <c r="QWF57" s="20"/>
      <c r="QWG57" s="20"/>
      <c r="QWH57" s="20"/>
      <c r="QWI57" s="20"/>
      <c r="QWJ57" s="20"/>
      <c r="QWK57" s="20"/>
      <c r="QWL57" s="20"/>
      <c r="QWM57" s="20"/>
      <c r="QWN57" s="20"/>
      <c r="QWO57" s="20"/>
      <c r="QWP57" s="20"/>
      <c r="QWQ57" s="20"/>
      <c r="QWR57" s="20"/>
      <c r="QWS57" s="20"/>
      <c r="QWT57" s="20"/>
      <c r="QWU57" s="20"/>
      <c r="QWV57" s="20"/>
      <c r="QWW57" s="20"/>
      <c r="QWX57" s="20"/>
      <c r="QWY57" s="20"/>
      <c r="QWZ57" s="20"/>
      <c r="QXA57" s="20"/>
      <c r="QXB57" s="20"/>
      <c r="QXC57" s="20"/>
      <c r="QXD57" s="20"/>
      <c r="QXE57" s="20"/>
      <c r="QXF57" s="20"/>
      <c r="QXG57" s="20"/>
      <c r="QXH57" s="20"/>
      <c r="QXI57" s="20"/>
      <c r="QXJ57" s="20"/>
      <c r="QXK57" s="20"/>
      <c r="QXL57" s="20"/>
      <c r="QXM57" s="20"/>
      <c r="QXN57" s="20"/>
      <c r="QXO57" s="20"/>
      <c r="QXP57" s="20"/>
      <c r="QXQ57" s="20"/>
      <c r="QXR57" s="20"/>
      <c r="QXS57" s="20"/>
      <c r="QXT57" s="20"/>
      <c r="QXU57" s="20"/>
      <c r="QXV57" s="20"/>
      <c r="QXW57" s="20"/>
      <c r="QXX57" s="20"/>
      <c r="QXY57" s="20"/>
      <c r="QXZ57" s="20"/>
      <c r="QYA57" s="20"/>
      <c r="QYB57" s="20"/>
      <c r="QYC57" s="20"/>
      <c r="QYD57" s="20"/>
      <c r="QYE57" s="20"/>
      <c r="QYF57" s="20"/>
      <c r="QYG57" s="20"/>
      <c r="QYH57" s="20"/>
      <c r="QYI57" s="20"/>
      <c r="QYJ57" s="20"/>
      <c r="QYK57" s="20"/>
      <c r="QYL57" s="20"/>
      <c r="QYM57" s="20"/>
      <c r="QYN57" s="20"/>
      <c r="QYO57" s="20"/>
      <c r="QYP57" s="20"/>
      <c r="QYQ57" s="20"/>
      <c r="QYR57" s="20"/>
      <c r="QYS57" s="20"/>
      <c r="QYT57" s="20"/>
      <c r="QYU57" s="20"/>
      <c r="QYV57" s="20"/>
      <c r="QYW57" s="20"/>
      <c r="QYX57" s="20"/>
      <c r="QYY57" s="20"/>
      <c r="QYZ57" s="20"/>
      <c r="QZA57" s="20"/>
      <c r="QZB57" s="20"/>
      <c r="QZC57" s="20"/>
      <c r="QZD57" s="20"/>
      <c r="QZE57" s="20"/>
      <c r="QZF57" s="20"/>
      <c r="QZG57" s="20"/>
      <c r="QZH57" s="20"/>
      <c r="QZI57" s="20"/>
      <c r="QZJ57" s="20"/>
      <c r="QZK57" s="20"/>
      <c r="QZL57" s="20"/>
      <c r="QZM57" s="20"/>
      <c r="QZN57" s="20"/>
      <c r="QZO57" s="20"/>
      <c r="QZP57" s="20"/>
      <c r="QZQ57" s="20"/>
      <c r="QZR57" s="20"/>
      <c r="QZS57" s="20"/>
      <c r="QZT57" s="20"/>
      <c r="QZU57" s="20"/>
      <c r="QZV57" s="20"/>
      <c r="QZW57" s="20"/>
      <c r="QZX57" s="20"/>
      <c r="QZY57" s="20"/>
      <c r="QZZ57" s="20"/>
      <c r="RAA57" s="20"/>
      <c r="RAB57" s="20"/>
      <c r="RAC57" s="20"/>
      <c r="RAD57" s="20"/>
      <c r="RAE57" s="20"/>
      <c r="RAF57" s="20"/>
      <c r="RAG57" s="20"/>
      <c r="RAH57" s="20"/>
      <c r="RAI57" s="20"/>
      <c r="RAJ57" s="20"/>
      <c r="RAK57" s="20"/>
      <c r="RAL57" s="20"/>
      <c r="RAM57" s="20"/>
      <c r="RAN57" s="20"/>
      <c r="RAO57" s="20"/>
      <c r="RAP57" s="20"/>
      <c r="RAQ57" s="20"/>
      <c r="RAR57" s="20"/>
      <c r="RAS57" s="20"/>
      <c r="RAT57" s="20"/>
      <c r="RAU57" s="20"/>
      <c r="RAV57" s="20"/>
      <c r="RAW57" s="20"/>
      <c r="RAX57" s="20"/>
      <c r="RAY57" s="20"/>
      <c r="RAZ57" s="20"/>
      <c r="RBA57" s="20"/>
      <c r="RBB57" s="20"/>
      <c r="RBC57" s="20"/>
      <c r="RBD57" s="20"/>
      <c r="RBE57" s="20"/>
      <c r="RBF57" s="20"/>
      <c r="RBG57" s="20"/>
      <c r="RBH57" s="20"/>
      <c r="RBI57" s="20"/>
      <c r="RBJ57" s="20"/>
      <c r="RBK57" s="20"/>
      <c r="RBL57" s="20"/>
      <c r="RBM57" s="20"/>
      <c r="RBN57" s="20"/>
      <c r="RBO57" s="20"/>
      <c r="RBP57" s="20"/>
      <c r="RBQ57" s="20"/>
      <c r="RBR57" s="20"/>
      <c r="RBS57" s="20"/>
      <c r="RBT57" s="20"/>
      <c r="RBU57" s="20"/>
      <c r="RBV57" s="20"/>
      <c r="RBW57" s="20"/>
      <c r="RBX57" s="20"/>
      <c r="RBY57" s="20"/>
      <c r="RBZ57" s="20"/>
      <c r="RCA57" s="20"/>
      <c r="RCB57" s="20"/>
      <c r="RCC57" s="20"/>
      <c r="RCD57" s="20"/>
      <c r="RCE57" s="20"/>
      <c r="RCF57" s="20"/>
      <c r="RCG57" s="20"/>
      <c r="RCH57" s="20"/>
      <c r="RCI57" s="20"/>
      <c r="RCJ57" s="20"/>
      <c r="RCK57" s="20"/>
      <c r="RCL57" s="20"/>
      <c r="RCM57" s="20"/>
      <c r="RCN57" s="20"/>
      <c r="RCO57" s="20"/>
      <c r="RCP57" s="20"/>
      <c r="RCQ57" s="20"/>
      <c r="RCR57" s="20"/>
      <c r="RCS57" s="20"/>
      <c r="RCT57" s="20"/>
      <c r="RCU57" s="20"/>
      <c r="RCV57" s="20"/>
      <c r="RCW57" s="20"/>
      <c r="RCX57" s="20"/>
      <c r="RCY57" s="20"/>
      <c r="RCZ57" s="20"/>
      <c r="RDA57" s="20"/>
      <c r="RDB57" s="20"/>
      <c r="RDC57" s="20"/>
      <c r="RDD57" s="20"/>
      <c r="RDE57" s="20"/>
      <c r="RDF57" s="20"/>
      <c r="RDG57" s="20"/>
      <c r="RDH57" s="20"/>
      <c r="RDI57" s="20"/>
      <c r="RDJ57" s="20"/>
      <c r="RDK57" s="20"/>
      <c r="RDL57" s="20"/>
      <c r="RDM57" s="20"/>
      <c r="RDN57" s="20"/>
      <c r="RDO57" s="20"/>
      <c r="RDP57" s="20"/>
      <c r="RDQ57" s="20"/>
      <c r="RDR57" s="20"/>
      <c r="RDS57" s="20"/>
      <c r="RDT57" s="20"/>
      <c r="RDU57" s="20"/>
      <c r="RDV57" s="20"/>
      <c r="RDW57" s="20"/>
      <c r="RDX57" s="20"/>
      <c r="RDY57" s="20"/>
      <c r="RDZ57" s="20"/>
      <c r="REA57" s="20"/>
      <c r="REB57" s="20"/>
      <c r="REC57" s="20"/>
      <c r="RED57" s="20"/>
      <c r="REE57" s="20"/>
      <c r="REF57" s="20"/>
      <c r="REG57" s="20"/>
      <c r="REH57" s="20"/>
      <c r="REI57" s="20"/>
      <c r="REJ57" s="20"/>
      <c r="REK57" s="20"/>
      <c r="REL57" s="20"/>
      <c r="REM57" s="20"/>
      <c r="REN57" s="20"/>
      <c r="REO57" s="20"/>
      <c r="REP57" s="20"/>
      <c r="REQ57" s="20"/>
      <c r="RER57" s="20"/>
      <c r="RES57" s="20"/>
      <c r="RET57" s="20"/>
      <c r="REU57" s="20"/>
      <c r="REV57" s="20"/>
      <c r="REW57" s="20"/>
      <c r="REX57" s="20"/>
      <c r="REY57" s="20"/>
      <c r="REZ57" s="20"/>
      <c r="RFA57" s="20"/>
      <c r="RFB57" s="20"/>
      <c r="RFC57" s="20"/>
      <c r="RFD57" s="20"/>
      <c r="RFE57" s="20"/>
      <c r="RFF57" s="20"/>
      <c r="RFG57" s="20"/>
      <c r="RFH57" s="20"/>
      <c r="RFI57" s="20"/>
      <c r="RFJ57" s="20"/>
      <c r="RFK57" s="20"/>
      <c r="RFL57" s="20"/>
      <c r="RFM57" s="20"/>
      <c r="RFN57" s="20"/>
      <c r="RFO57" s="20"/>
      <c r="RFP57" s="20"/>
      <c r="RFQ57" s="20"/>
      <c r="RFR57" s="20"/>
      <c r="RFS57" s="20"/>
      <c r="RFT57" s="20"/>
      <c r="RFU57" s="20"/>
      <c r="RFV57" s="20"/>
      <c r="RFW57" s="20"/>
      <c r="RFX57" s="20"/>
      <c r="RFY57" s="20"/>
      <c r="RFZ57" s="20"/>
      <c r="RGA57" s="20"/>
      <c r="RGB57" s="20"/>
      <c r="RGC57" s="20"/>
      <c r="RGD57" s="20"/>
      <c r="RGE57" s="20"/>
      <c r="RGF57" s="20"/>
      <c r="RGG57" s="20"/>
      <c r="RGH57" s="20"/>
      <c r="RGI57" s="20"/>
      <c r="RGJ57" s="20"/>
      <c r="RGK57" s="20"/>
      <c r="RGL57" s="20"/>
      <c r="RGM57" s="20"/>
      <c r="RGN57" s="20"/>
      <c r="RGO57" s="20"/>
      <c r="RGP57" s="20"/>
      <c r="RGQ57" s="20"/>
      <c r="RGR57" s="20"/>
      <c r="RGS57" s="20"/>
      <c r="RGT57" s="20"/>
      <c r="RGU57" s="20"/>
      <c r="RGV57" s="20"/>
      <c r="RGW57" s="20"/>
      <c r="RGX57" s="20"/>
      <c r="RGY57" s="20"/>
      <c r="RGZ57" s="20"/>
      <c r="RHA57" s="20"/>
      <c r="RHB57" s="20"/>
      <c r="RHC57" s="20"/>
      <c r="RHD57" s="20"/>
      <c r="RHE57" s="20"/>
      <c r="RHF57" s="20"/>
      <c r="RHG57" s="20"/>
      <c r="RHH57" s="20"/>
      <c r="RHI57" s="20"/>
      <c r="RHJ57" s="20"/>
      <c r="RHK57" s="20"/>
      <c r="RHL57" s="20"/>
      <c r="RHM57" s="20"/>
      <c r="RHN57" s="20"/>
      <c r="RHO57" s="20"/>
      <c r="RHP57" s="20"/>
      <c r="RHQ57" s="20"/>
      <c r="RHR57" s="20"/>
      <c r="RHS57" s="20"/>
      <c r="RHT57" s="20"/>
      <c r="RHU57" s="20"/>
      <c r="RHV57" s="20"/>
      <c r="RHW57" s="20"/>
      <c r="RHX57" s="20"/>
      <c r="RHY57" s="20"/>
      <c r="RHZ57" s="20"/>
      <c r="RIA57" s="20"/>
      <c r="RIB57" s="20"/>
      <c r="RIC57" s="20"/>
      <c r="RID57" s="20"/>
      <c r="RIE57" s="20"/>
      <c r="RIF57" s="20"/>
      <c r="RIG57" s="20"/>
      <c r="RIH57" s="20"/>
      <c r="RII57" s="20"/>
      <c r="RIJ57" s="20"/>
      <c r="RIK57" s="20"/>
      <c r="RIL57" s="20"/>
      <c r="RIM57" s="20"/>
      <c r="RIN57" s="20"/>
      <c r="RIO57" s="20"/>
      <c r="RIP57" s="20"/>
      <c r="RIQ57" s="20"/>
      <c r="RIR57" s="20"/>
      <c r="RIS57" s="20"/>
      <c r="RIT57" s="20"/>
      <c r="RIU57" s="20"/>
      <c r="RIV57" s="20"/>
      <c r="RIW57" s="20"/>
      <c r="RIX57" s="20"/>
      <c r="RIY57" s="20"/>
      <c r="RIZ57" s="20"/>
      <c r="RJA57" s="20"/>
      <c r="RJB57" s="20"/>
      <c r="RJC57" s="20"/>
      <c r="RJD57" s="20"/>
      <c r="RJE57" s="20"/>
      <c r="RJF57" s="20"/>
      <c r="RJG57" s="20"/>
      <c r="RJH57" s="20"/>
      <c r="RJI57" s="20"/>
      <c r="RJJ57" s="20"/>
      <c r="RJK57" s="20"/>
      <c r="RJL57" s="20"/>
      <c r="RJM57" s="20"/>
      <c r="RJN57" s="20"/>
      <c r="RJO57" s="20"/>
      <c r="RJP57" s="20"/>
      <c r="RJQ57" s="20"/>
      <c r="RJR57" s="20"/>
      <c r="RJS57" s="20"/>
      <c r="RJT57" s="20"/>
      <c r="RJU57" s="20"/>
      <c r="RJV57" s="20"/>
      <c r="RJW57" s="20"/>
      <c r="RJX57" s="20"/>
      <c r="RJY57" s="20"/>
      <c r="RJZ57" s="20"/>
      <c r="RKA57" s="20"/>
      <c r="RKB57" s="20"/>
      <c r="RKC57" s="20"/>
      <c r="RKD57" s="20"/>
      <c r="RKE57" s="20"/>
      <c r="RKF57" s="20"/>
      <c r="RKG57" s="20"/>
      <c r="RKH57" s="20"/>
      <c r="RKI57" s="20"/>
      <c r="RKJ57" s="20"/>
      <c r="RKK57" s="20"/>
      <c r="RKL57" s="20"/>
      <c r="RKM57" s="20"/>
      <c r="RKN57" s="20"/>
      <c r="RKO57" s="20"/>
      <c r="RKP57" s="20"/>
      <c r="RKQ57" s="20"/>
      <c r="RKR57" s="20"/>
      <c r="RKS57" s="20"/>
      <c r="RKT57" s="20"/>
      <c r="RKU57" s="20"/>
      <c r="RKV57" s="20"/>
      <c r="RKW57" s="20"/>
      <c r="RKX57" s="20"/>
      <c r="RKY57" s="20"/>
      <c r="RKZ57" s="20"/>
      <c r="RLA57" s="20"/>
      <c r="RLB57" s="20"/>
      <c r="RLC57" s="20"/>
      <c r="RLD57" s="20"/>
      <c r="RLE57" s="20"/>
      <c r="RLF57" s="20"/>
      <c r="RLG57" s="20"/>
      <c r="RLH57" s="20"/>
      <c r="RLI57" s="20"/>
      <c r="RLJ57" s="20"/>
      <c r="RLK57" s="20"/>
      <c r="RLL57" s="20"/>
      <c r="RLM57" s="20"/>
      <c r="RLN57" s="20"/>
      <c r="RLO57" s="20"/>
      <c r="RLP57" s="20"/>
      <c r="RLQ57" s="20"/>
      <c r="RLR57" s="20"/>
      <c r="RLS57" s="20"/>
      <c r="RLT57" s="20"/>
      <c r="RLU57" s="20"/>
      <c r="RLV57" s="20"/>
      <c r="RLW57" s="20"/>
      <c r="RLX57" s="20"/>
      <c r="RLY57" s="20"/>
      <c r="RLZ57" s="20"/>
      <c r="RMA57" s="20"/>
      <c r="RMB57" s="20"/>
      <c r="RMC57" s="20"/>
      <c r="RMD57" s="20"/>
      <c r="RME57" s="20"/>
      <c r="RMF57" s="20"/>
      <c r="RMG57" s="20"/>
      <c r="RMH57" s="20"/>
      <c r="RMI57" s="20"/>
      <c r="RMJ57" s="20"/>
      <c r="RMK57" s="20"/>
      <c r="RML57" s="20"/>
      <c r="RMM57" s="20"/>
      <c r="RMN57" s="20"/>
      <c r="RMO57" s="20"/>
      <c r="RMP57" s="20"/>
      <c r="RMQ57" s="20"/>
      <c r="RMR57" s="20"/>
      <c r="RMS57" s="20"/>
      <c r="RMT57" s="20"/>
      <c r="RMU57" s="20"/>
      <c r="RMV57" s="20"/>
      <c r="RMW57" s="20"/>
      <c r="RMX57" s="20"/>
      <c r="RMY57" s="20"/>
      <c r="RMZ57" s="20"/>
      <c r="RNA57" s="20"/>
      <c r="RNB57" s="20"/>
      <c r="RNC57" s="20"/>
      <c r="RND57" s="20"/>
      <c r="RNE57" s="20"/>
      <c r="RNF57" s="20"/>
      <c r="RNG57" s="20"/>
      <c r="RNH57" s="20"/>
      <c r="RNI57" s="20"/>
      <c r="RNJ57" s="20"/>
      <c r="RNK57" s="20"/>
      <c r="RNL57" s="20"/>
      <c r="RNM57" s="20"/>
      <c r="RNN57" s="20"/>
      <c r="RNO57" s="20"/>
      <c r="RNP57" s="20"/>
      <c r="RNQ57" s="20"/>
      <c r="RNR57" s="20"/>
      <c r="RNS57" s="20"/>
      <c r="RNT57" s="20"/>
      <c r="RNU57" s="20"/>
      <c r="RNV57" s="20"/>
      <c r="RNW57" s="20"/>
      <c r="RNX57" s="20"/>
      <c r="RNY57" s="20"/>
      <c r="RNZ57" s="20"/>
      <c r="ROA57" s="20"/>
      <c r="ROB57" s="20"/>
      <c r="ROC57" s="20"/>
      <c r="ROD57" s="20"/>
      <c r="ROE57" s="20"/>
      <c r="ROF57" s="20"/>
      <c r="ROG57" s="20"/>
      <c r="ROH57" s="20"/>
      <c r="ROI57" s="20"/>
      <c r="ROJ57" s="20"/>
      <c r="ROK57" s="20"/>
      <c r="ROL57" s="20"/>
      <c r="ROM57" s="20"/>
      <c r="RON57" s="20"/>
      <c r="ROO57" s="20"/>
      <c r="ROP57" s="20"/>
      <c r="ROQ57" s="20"/>
      <c r="ROR57" s="20"/>
      <c r="ROS57" s="20"/>
      <c r="ROT57" s="20"/>
      <c r="ROU57" s="20"/>
      <c r="ROV57" s="20"/>
      <c r="ROW57" s="20"/>
      <c r="ROX57" s="20"/>
      <c r="ROY57" s="20"/>
      <c r="ROZ57" s="20"/>
      <c r="RPA57" s="20"/>
      <c r="RPB57" s="20"/>
      <c r="RPC57" s="20"/>
      <c r="RPD57" s="20"/>
      <c r="RPE57" s="20"/>
      <c r="RPF57" s="20"/>
      <c r="RPG57" s="20"/>
      <c r="RPH57" s="20"/>
      <c r="RPI57" s="20"/>
      <c r="RPJ57" s="20"/>
      <c r="RPK57" s="20"/>
      <c r="RPL57" s="20"/>
      <c r="RPM57" s="20"/>
      <c r="RPN57" s="20"/>
      <c r="RPO57" s="20"/>
      <c r="RPP57" s="20"/>
      <c r="RPQ57" s="20"/>
      <c r="RPR57" s="20"/>
      <c r="RPS57" s="20"/>
      <c r="RPT57" s="20"/>
      <c r="RPU57" s="20"/>
      <c r="RPV57" s="20"/>
      <c r="RPW57" s="20"/>
      <c r="RPX57" s="20"/>
      <c r="RPY57" s="20"/>
      <c r="RPZ57" s="20"/>
      <c r="RQA57" s="20"/>
      <c r="RQB57" s="20"/>
      <c r="RQC57" s="20"/>
      <c r="RQD57" s="20"/>
      <c r="RQE57" s="20"/>
      <c r="RQF57" s="20"/>
      <c r="RQG57" s="20"/>
      <c r="RQH57" s="20"/>
      <c r="RQI57" s="20"/>
      <c r="RQJ57" s="20"/>
      <c r="RQK57" s="20"/>
      <c r="RQL57" s="20"/>
      <c r="RQM57" s="20"/>
      <c r="RQN57" s="20"/>
      <c r="RQO57" s="20"/>
      <c r="RQP57" s="20"/>
      <c r="RQQ57" s="20"/>
      <c r="RQR57" s="20"/>
      <c r="RQS57" s="20"/>
      <c r="RQT57" s="20"/>
      <c r="RQU57" s="20"/>
      <c r="RQV57" s="20"/>
      <c r="RQW57" s="20"/>
      <c r="RQX57" s="20"/>
      <c r="RQY57" s="20"/>
      <c r="RQZ57" s="20"/>
      <c r="RRA57" s="20"/>
      <c r="RRB57" s="20"/>
      <c r="RRC57" s="20"/>
      <c r="RRD57" s="20"/>
      <c r="RRE57" s="20"/>
      <c r="RRF57" s="20"/>
      <c r="RRG57" s="20"/>
      <c r="RRH57" s="20"/>
      <c r="RRI57" s="20"/>
      <c r="RRJ57" s="20"/>
      <c r="RRK57" s="20"/>
      <c r="RRL57" s="20"/>
      <c r="RRM57" s="20"/>
      <c r="RRN57" s="20"/>
      <c r="RRO57" s="20"/>
      <c r="RRP57" s="20"/>
      <c r="RRQ57" s="20"/>
      <c r="RRR57" s="20"/>
      <c r="RRS57" s="20"/>
      <c r="RRT57" s="20"/>
      <c r="RRU57" s="20"/>
      <c r="RRV57" s="20"/>
      <c r="RRW57" s="20"/>
      <c r="RRX57" s="20"/>
      <c r="RRY57" s="20"/>
      <c r="RRZ57" s="20"/>
      <c r="RSA57" s="20"/>
      <c r="RSB57" s="20"/>
      <c r="RSC57" s="20"/>
      <c r="RSD57" s="20"/>
      <c r="RSE57" s="20"/>
      <c r="RSF57" s="20"/>
      <c r="RSG57" s="20"/>
      <c r="RSH57" s="20"/>
      <c r="RSI57" s="20"/>
      <c r="RSJ57" s="20"/>
      <c r="RSK57" s="20"/>
      <c r="RSL57" s="20"/>
      <c r="RSM57" s="20"/>
      <c r="RSN57" s="20"/>
      <c r="RSO57" s="20"/>
      <c r="RSP57" s="20"/>
      <c r="RSQ57" s="20"/>
      <c r="RSR57" s="20"/>
      <c r="RSS57" s="20"/>
      <c r="RST57" s="20"/>
      <c r="RSU57" s="20"/>
      <c r="RSV57" s="20"/>
      <c r="RSW57" s="20"/>
      <c r="RSX57" s="20"/>
      <c r="RSY57" s="20"/>
      <c r="RSZ57" s="20"/>
      <c r="RTA57" s="20"/>
      <c r="RTB57" s="20"/>
      <c r="RTC57" s="20"/>
      <c r="RTD57" s="20"/>
      <c r="RTE57" s="20"/>
      <c r="RTF57" s="20"/>
      <c r="RTG57" s="20"/>
      <c r="RTH57" s="20"/>
      <c r="RTI57" s="20"/>
      <c r="RTJ57" s="20"/>
      <c r="RTK57" s="20"/>
      <c r="RTL57" s="20"/>
      <c r="RTM57" s="20"/>
      <c r="RTN57" s="20"/>
      <c r="RTO57" s="20"/>
      <c r="RTP57" s="20"/>
      <c r="RTQ57" s="20"/>
      <c r="RTR57" s="20"/>
      <c r="RTS57" s="20"/>
      <c r="RTT57" s="20"/>
      <c r="RTU57" s="20"/>
      <c r="RTV57" s="20"/>
      <c r="RTW57" s="20"/>
      <c r="RTX57" s="20"/>
      <c r="RTY57" s="20"/>
      <c r="RTZ57" s="20"/>
      <c r="RUA57" s="20"/>
      <c r="RUB57" s="20"/>
      <c r="RUC57" s="20"/>
      <c r="RUD57" s="20"/>
      <c r="RUE57" s="20"/>
      <c r="RUF57" s="20"/>
      <c r="RUG57" s="20"/>
      <c r="RUH57" s="20"/>
      <c r="RUI57" s="20"/>
      <c r="RUJ57" s="20"/>
      <c r="RUK57" s="20"/>
      <c r="RUL57" s="20"/>
      <c r="RUM57" s="20"/>
      <c r="RUN57" s="20"/>
      <c r="RUO57" s="20"/>
      <c r="RUP57" s="20"/>
      <c r="RUQ57" s="20"/>
      <c r="RUR57" s="20"/>
      <c r="RUS57" s="20"/>
      <c r="RUT57" s="20"/>
      <c r="RUU57" s="20"/>
      <c r="RUV57" s="20"/>
      <c r="RUW57" s="20"/>
      <c r="RUX57" s="20"/>
      <c r="RUY57" s="20"/>
      <c r="RUZ57" s="20"/>
      <c r="RVA57" s="20"/>
      <c r="RVB57" s="20"/>
      <c r="RVC57" s="20"/>
      <c r="RVD57" s="20"/>
      <c r="RVE57" s="20"/>
      <c r="RVF57" s="20"/>
      <c r="RVG57" s="20"/>
      <c r="RVH57" s="20"/>
      <c r="RVI57" s="20"/>
      <c r="RVJ57" s="20"/>
      <c r="RVK57" s="20"/>
      <c r="RVL57" s="20"/>
      <c r="RVM57" s="20"/>
      <c r="RVN57" s="20"/>
      <c r="RVO57" s="20"/>
      <c r="RVP57" s="20"/>
      <c r="RVQ57" s="20"/>
      <c r="RVR57" s="20"/>
      <c r="RVS57" s="20"/>
      <c r="RVT57" s="20"/>
      <c r="RVU57" s="20"/>
      <c r="RVV57" s="20"/>
      <c r="RVW57" s="20"/>
      <c r="RVX57" s="20"/>
      <c r="RVY57" s="20"/>
      <c r="RVZ57" s="20"/>
      <c r="RWA57" s="20"/>
      <c r="RWB57" s="20"/>
      <c r="RWC57" s="20"/>
      <c r="RWD57" s="20"/>
      <c r="RWE57" s="20"/>
      <c r="RWF57" s="20"/>
      <c r="RWG57" s="20"/>
      <c r="RWH57" s="20"/>
      <c r="RWI57" s="20"/>
      <c r="RWJ57" s="20"/>
      <c r="RWK57" s="20"/>
      <c r="RWL57" s="20"/>
      <c r="RWM57" s="20"/>
      <c r="RWN57" s="20"/>
      <c r="RWO57" s="20"/>
      <c r="RWP57" s="20"/>
      <c r="RWQ57" s="20"/>
      <c r="RWR57" s="20"/>
      <c r="RWS57" s="20"/>
      <c r="RWT57" s="20"/>
      <c r="RWU57" s="20"/>
      <c r="RWV57" s="20"/>
      <c r="RWW57" s="20"/>
      <c r="RWX57" s="20"/>
      <c r="RWY57" s="20"/>
      <c r="RWZ57" s="20"/>
      <c r="RXA57" s="20"/>
      <c r="RXB57" s="20"/>
      <c r="RXC57" s="20"/>
      <c r="RXD57" s="20"/>
      <c r="RXE57" s="20"/>
      <c r="RXF57" s="20"/>
      <c r="RXG57" s="20"/>
      <c r="RXH57" s="20"/>
      <c r="RXI57" s="20"/>
      <c r="RXJ57" s="20"/>
      <c r="RXK57" s="20"/>
      <c r="RXL57" s="20"/>
      <c r="RXM57" s="20"/>
      <c r="RXN57" s="20"/>
      <c r="RXO57" s="20"/>
      <c r="RXP57" s="20"/>
      <c r="RXQ57" s="20"/>
      <c r="RXR57" s="20"/>
      <c r="RXS57" s="20"/>
      <c r="RXT57" s="20"/>
      <c r="RXU57" s="20"/>
      <c r="RXV57" s="20"/>
      <c r="RXW57" s="20"/>
      <c r="RXX57" s="20"/>
      <c r="RXY57" s="20"/>
      <c r="RXZ57" s="20"/>
      <c r="RYA57" s="20"/>
      <c r="RYB57" s="20"/>
      <c r="RYC57" s="20"/>
      <c r="RYD57" s="20"/>
      <c r="RYE57" s="20"/>
      <c r="RYF57" s="20"/>
      <c r="RYG57" s="20"/>
      <c r="RYH57" s="20"/>
      <c r="RYI57" s="20"/>
      <c r="RYJ57" s="20"/>
      <c r="RYK57" s="20"/>
      <c r="RYL57" s="20"/>
      <c r="RYM57" s="20"/>
      <c r="RYN57" s="20"/>
      <c r="RYO57" s="20"/>
      <c r="RYP57" s="20"/>
      <c r="RYQ57" s="20"/>
      <c r="RYR57" s="20"/>
      <c r="RYS57" s="20"/>
      <c r="RYT57" s="20"/>
      <c r="RYU57" s="20"/>
      <c r="RYV57" s="20"/>
      <c r="RYW57" s="20"/>
      <c r="RYX57" s="20"/>
      <c r="RYY57" s="20"/>
      <c r="RYZ57" s="20"/>
      <c r="RZA57" s="20"/>
      <c r="RZB57" s="20"/>
      <c r="RZC57" s="20"/>
      <c r="RZD57" s="20"/>
      <c r="RZE57" s="20"/>
      <c r="RZF57" s="20"/>
      <c r="RZG57" s="20"/>
      <c r="RZH57" s="20"/>
      <c r="RZI57" s="20"/>
      <c r="RZJ57" s="20"/>
      <c r="RZK57" s="20"/>
      <c r="RZL57" s="20"/>
      <c r="RZM57" s="20"/>
      <c r="RZN57" s="20"/>
      <c r="RZO57" s="20"/>
      <c r="RZP57" s="20"/>
      <c r="RZQ57" s="20"/>
      <c r="RZR57" s="20"/>
      <c r="RZS57" s="20"/>
      <c r="RZT57" s="20"/>
      <c r="RZU57" s="20"/>
      <c r="RZV57" s="20"/>
      <c r="RZW57" s="20"/>
      <c r="RZX57" s="20"/>
      <c r="RZY57" s="20"/>
      <c r="RZZ57" s="20"/>
      <c r="SAA57" s="20"/>
      <c r="SAB57" s="20"/>
      <c r="SAC57" s="20"/>
      <c r="SAD57" s="20"/>
      <c r="SAE57" s="20"/>
      <c r="SAF57" s="20"/>
      <c r="SAG57" s="20"/>
      <c r="SAH57" s="20"/>
      <c r="SAI57" s="20"/>
      <c r="SAJ57" s="20"/>
      <c r="SAK57" s="20"/>
      <c r="SAL57" s="20"/>
      <c r="SAM57" s="20"/>
      <c r="SAN57" s="20"/>
      <c r="SAO57" s="20"/>
      <c r="SAP57" s="20"/>
      <c r="SAQ57" s="20"/>
      <c r="SAR57" s="20"/>
      <c r="SAS57" s="20"/>
      <c r="SAT57" s="20"/>
      <c r="SAU57" s="20"/>
      <c r="SAV57" s="20"/>
      <c r="SAW57" s="20"/>
      <c r="SAX57" s="20"/>
      <c r="SAY57" s="20"/>
      <c r="SAZ57" s="20"/>
      <c r="SBA57" s="20"/>
      <c r="SBB57" s="20"/>
      <c r="SBC57" s="20"/>
      <c r="SBD57" s="20"/>
      <c r="SBE57" s="20"/>
      <c r="SBF57" s="20"/>
      <c r="SBG57" s="20"/>
      <c r="SBH57" s="20"/>
      <c r="SBI57" s="20"/>
      <c r="SBJ57" s="20"/>
      <c r="SBK57" s="20"/>
      <c r="SBL57" s="20"/>
      <c r="SBM57" s="20"/>
      <c r="SBN57" s="20"/>
      <c r="SBO57" s="20"/>
      <c r="SBP57" s="20"/>
      <c r="SBQ57" s="20"/>
      <c r="SBR57" s="20"/>
      <c r="SBS57" s="20"/>
      <c r="SBT57" s="20"/>
      <c r="SBU57" s="20"/>
      <c r="SBV57" s="20"/>
      <c r="SBW57" s="20"/>
      <c r="SBX57" s="20"/>
      <c r="SBY57" s="20"/>
      <c r="SBZ57" s="20"/>
      <c r="SCA57" s="20"/>
      <c r="SCB57" s="20"/>
      <c r="SCC57" s="20"/>
      <c r="SCD57" s="20"/>
      <c r="SCE57" s="20"/>
      <c r="SCF57" s="20"/>
      <c r="SCG57" s="20"/>
      <c r="SCH57" s="20"/>
      <c r="SCI57" s="20"/>
      <c r="SCJ57" s="20"/>
      <c r="SCK57" s="20"/>
      <c r="SCL57" s="20"/>
      <c r="SCM57" s="20"/>
      <c r="SCN57" s="20"/>
      <c r="SCO57" s="20"/>
      <c r="SCP57" s="20"/>
      <c r="SCQ57" s="20"/>
      <c r="SCR57" s="20"/>
      <c r="SCS57" s="20"/>
      <c r="SCT57" s="20"/>
      <c r="SCU57" s="20"/>
      <c r="SCV57" s="20"/>
      <c r="SCW57" s="20"/>
      <c r="SCX57" s="20"/>
      <c r="SCY57" s="20"/>
      <c r="SCZ57" s="20"/>
      <c r="SDA57" s="20"/>
      <c r="SDB57" s="20"/>
      <c r="SDC57" s="20"/>
      <c r="SDD57" s="20"/>
      <c r="SDE57" s="20"/>
      <c r="SDF57" s="20"/>
      <c r="SDG57" s="20"/>
      <c r="SDH57" s="20"/>
      <c r="SDI57" s="20"/>
      <c r="SDJ57" s="20"/>
      <c r="SDK57" s="20"/>
      <c r="SDL57" s="20"/>
      <c r="SDM57" s="20"/>
      <c r="SDN57" s="20"/>
      <c r="SDO57" s="20"/>
      <c r="SDP57" s="20"/>
      <c r="SDQ57" s="20"/>
      <c r="SDR57" s="20"/>
      <c r="SDS57" s="20"/>
      <c r="SDT57" s="20"/>
      <c r="SDU57" s="20"/>
      <c r="SDV57" s="20"/>
      <c r="SDW57" s="20"/>
      <c r="SDX57" s="20"/>
      <c r="SDY57" s="20"/>
      <c r="SDZ57" s="20"/>
      <c r="SEA57" s="20"/>
      <c r="SEB57" s="20"/>
      <c r="SEC57" s="20"/>
      <c r="SED57" s="20"/>
      <c r="SEE57" s="20"/>
      <c r="SEF57" s="20"/>
      <c r="SEG57" s="20"/>
      <c r="SEH57" s="20"/>
      <c r="SEI57" s="20"/>
      <c r="SEJ57" s="20"/>
      <c r="SEK57" s="20"/>
      <c r="SEL57" s="20"/>
      <c r="SEM57" s="20"/>
      <c r="SEN57" s="20"/>
      <c r="SEO57" s="20"/>
      <c r="SEP57" s="20"/>
      <c r="SEQ57" s="20"/>
      <c r="SER57" s="20"/>
      <c r="SES57" s="20"/>
      <c r="SET57" s="20"/>
      <c r="SEU57" s="20"/>
      <c r="SEV57" s="20"/>
      <c r="SEW57" s="20"/>
      <c r="SEX57" s="20"/>
      <c r="SEY57" s="20"/>
      <c r="SEZ57" s="20"/>
      <c r="SFA57" s="20"/>
      <c r="SFB57" s="20"/>
      <c r="SFC57" s="20"/>
      <c r="SFD57" s="20"/>
      <c r="SFE57" s="20"/>
      <c r="SFF57" s="20"/>
      <c r="SFG57" s="20"/>
      <c r="SFH57" s="20"/>
      <c r="SFI57" s="20"/>
      <c r="SFJ57" s="20"/>
      <c r="SFK57" s="20"/>
      <c r="SFL57" s="20"/>
      <c r="SFM57" s="20"/>
      <c r="SFN57" s="20"/>
      <c r="SFO57" s="20"/>
      <c r="SFP57" s="20"/>
      <c r="SFQ57" s="20"/>
      <c r="SFR57" s="20"/>
      <c r="SFS57" s="20"/>
      <c r="SFT57" s="20"/>
      <c r="SFU57" s="20"/>
      <c r="SFV57" s="20"/>
      <c r="SFW57" s="20"/>
      <c r="SFX57" s="20"/>
      <c r="SFY57" s="20"/>
      <c r="SFZ57" s="20"/>
      <c r="SGA57" s="20"/>
      <c r="SGB57" s="20"/>
      <c r="SGC57" s="20"/>
      <c r="SGD57" s="20"/>
      <c r="SGE57" s="20"/>
      <c r="SGF57" s="20"/>
      <c r="SGG57" s="20"/>
      <c r="SGH57" s="20"/>
      <c r="SGI57" s="20"/>
      <c r="SGJ57" s="20"/>
      <c r="SGK57" s="20"/>
      <c r="SGL57" s="20"/>
      <c r="SGM57" s="20"/>
      <c r="SGN57" s="20"/>
      <c r="SGO57" s="20"/>
      <c r="SGP57" s="20"/>
      <c r="SGQ57" s="20"/>
      <c r="SGR57" s="20"/>
      <c r="SGS57" s="20"/>
      <c r="SGT57" s="20"/>
      <c r="SGU57" s="20"/>
      <c r="SGV57" s="20"/>
      <c r="SGW57" s="20"/>
      <c r="SGX57" s="20"/>
      <c r="SGY57" s="20"/>
      <c r="SGZ57" s="20"/>
      <c r="SHA57" s="20"/>
      <c r="SHB57" s="20"/>
      <c r="SHC57" s="20"/>
      <c r="SHD57" s="20"/>
      <c r="SHE57" s="20"/>
      <c r="SHF57" s="20"/>
      <c r="SHG57" s="20"/>
      <c r="SHH57" s="20"/>
      <c r="SHI57" s="20"/>
      <c r="SHJ57" s="20"/>
      <c r="SHK57" s="20"/>
      <c r="SHL57" s="20"/>
      <c r="SHM57" s="20"/>
      <c r="SHN57" s="20"/>
      <c r="SHO57" s="20"/>
      <c r="SHP57" s="20"/>
      <c r="SHQ57" s="20"/>
      <c r="SHR57" s="20"/>
      <c r="SHS57" s="20"/>
      <c r="SHT57" s="20"/>
      <c r="SHU57" s="20"/>
      <c r="SHV57" s="20"/>
      <c r="SHW57" s="20"/>
      <c r="SHX57" s="20"/>
      <c r="SHY57" s="20"/>
      <c r="SHZ57" s="20"/>
      <c r="SIA57" s="20"/>
      <c r="SIB57" s="20"/>
      <c r="SIC57" s="20"/>
      <c r="SID57" s="20"/>
      <c r="SIE57" s="20"/>
      <c r="SIF57" s="20"/>
      <c r="SIG57" s="20"/>
      <c r="SIH57" s="20"/>
      <c r="SII57" s="20"/>
      <c r="SIJ57" s="20"/>
      <c r="SIK57" s="20"/>
      <c r="SIL57" s="20"/>
      <c r="SIM57" s="20"/>
      <c r="SIN57" s="20"/>
      <c r="SIO57" s="20"/>
      <c r="SIP57" s="20"/>
      <c r="SIQ57" s="20"/>
      <c r="SIR57" s="20"/>
      <c r="SIS57" s="20"/>
      <c r="SIT57" s="20"/>
      <c r="SIU57" s="20"/>
      <c r="SIV57" s="20"/>
      <c r="SIW57" s="20"/>
      <c r="SIX57" s="20"/>
      <c r="SIY57" s="20"/>
      <c r="SIZ57" s="20"/>
      <c r="SJA57" s="20"/>
      <c r="SJB57" s="20"/>
      <c r="SJC57" s="20"/>
      <c r="SJD57" s="20"/>
      <c r="SJE57" s="20"/>
      <c r="SJF57" s="20"/>
      <c r="SJG57" s="20"/>
      <c r="SJH57" s="20"/>
      <c r="SJI57" s="20"/>
      <c r="SJJ57" s="20"/>
      <c r="SJK57" s="20"/>
      <c r="SJL57" s="20"/>
      <c r="SJM57" s="20"/>
      <c r="SJN57" s="20"/>
      <c r="SJO57" s="20"/>
      <c r="SJP57" s="20"/>
      <c r="SJQ57" s="20"/>
      <c r="SJR57" s="20"/>
      <c r="SJS57" s="20"/>
      <c r="SJT57" s="20"/>
      <c r="SJU57" s="20"/>
      <c r="SJV57" s="20"/>
      <c r="SJW57" s="20"/>
      <c r="SJX57" s="20"/>
      <c r="SJY57" s="20"/>
      <c r="SJZ57" s="20"/>
      <c r="SKA57" s="20"/>
      <c r="SKB57" s="20"/>
      <c r="SKC57" s="20"/>
      <c r="SKD57" s="20"/>
      <c r="SKE57" s="20"/>
      <c r="SKF57" s="20"/>
      <c r="SKG57" s="20"/>
      <c r="SKH57" s="20"/>
      <c r="SKI57" s="20"/>
      <c r="SKJ57" s="20"/>
      <c r="SKK57" s="20"/>
      <c r="SKL57" s="20"/>
      <c r="SKM57" s="20"/>
      <c r="SKN57" s="20"/>
      <c r="SKO57" s="20"/>
      <c r="SKP57" s="20"/>
      <c r="SKQ57" s="20"/>
      <c r="SKR57" s="20"/>
      <c r="SKS57" s="20"/>
      <c r="SKT57" s="20"/>
      <c r="SKU57" s="20"/>
      <c r="SKV57" s="20"/>
      <c r="SKW57" s="20"/>
      <c r="SKX57" s="20"/>
      <c r="SKY57" s="20"/>
      <c r="SKZ57" s="20"/>
      <c r="SLA57" s="20"/>
      <c r="SLB57" s="20"/>
      <c r="SLC57" s="20"/>
      <c r="SLD57" s="20"/>
      <c r="SLE57" s="20"/>
      <c r="SLF57" s="20"/>
      <c r="SLG57" s="20"/>
      <c r="SLH57" s="20"/>
      <c r="SLI57" s="20"/>
      <c r="SLJ57" s="20"/>
      <c r="SLK57" s="20"/>
      <c r="SLL57" s="20"/>
      <c r="SLM57" s="20"/>
      <c r="SLN57" s="20"/>
      <c r="SLO57" s="20"/>
      <c r="SLP57" s="20"/>
      <c r="SLQ57" s="20"/>
      <c r="SLR57" s="20"/>
      <c r="SLS57" s="20"/>
      <c r="SLT57" s="20"/>
      <c r="SLU57" s="20"/>
      <c r="SLV57" s="20"/>
      <c r="SLW57" s="20"/>
      <c r="SLX57" s="20"/>
      <c r="SLY57" s="20"/>
      <c r="SLZ57" s="20"/>
      <c r="SMA57" s="20"/>
      <c r="SMB57" s="20"/>
      <c r="SMC57" s="20"/>
      <c r="SMD57" s="20"/>
      <c r="SME57" s="20"/>
      <c r="SMF57" s="20"/>
      <c r="SMG57" s="20"/>
      <c r="SMH57" s="20"/>
      <c r="SMI57" s="20"/>
      <c r="SMJ57" s="20"/>
      <c r="SMK57" s="20"/>
      <c r="SML57" s="20"/>
      <c r="SMM57" s="20"/>
      <c r="SMN57" s="20"/>
      <c r="SMO57" s="20"/>
      <c r="SMP57" s="20"/>
      <c r="SMQ57" s="20"/>
      <c r="SMR57" s="20"/>
      <c r="SMS57" s="20"/>
      <c r="SMT57" s="20"/>
      <c r="SMU57" s="20"/>
      <c r="SMV57" s="20"/>
      <c r="SMW57" s="20"/>
      <c r="SMX57" s="20"/>
      <c r="SMY57" s="20"/>
      <c r="SMZ57" s="20"/>
      <c r="SNA57" s="20"/>
      <c r="SNB57" s="20"/>
      <c r="SNC57" s="20"/>
      <c r="SND57" s="20"/>
      <c r="SNE57" s="20"/>
      <c r="SNF57" s="20"/>
      <c r="SNG57" s="20"/>
      <c r="SNH57" s="20"/>
      <c r="SNI57" s="20"/>
      <c r="SNJ57" s="20"/>
      <c r="SNK57" s="20"/>
      <c r="SNL57" s="20"/>
      <c r="SNM57" s="20"/>
      <c r="SNN57" s="20"/>
      <c r="SNO57" s="20"/>
      <c r="SNP57" s="20"/>
      <c r="SNQ57" s="20"/>
      <c r="SNR57" s="20"/>
      <c r="SNS57" s="20"/>
      <c r="SNT57" s="20"/>
      <c r="SNU57" s="20"/>
      <c r="SNV57" s="20"/>
      <c r="SNW57" s="20"/>
      <c r="SNX57" s="20"/>
      <c r="SNY57" s="20"/>
      <c r="SNZ57" s="20"/>
      <c r="SOA57" s="20"/>
      <c r="SOB57" s="20"/>
      <c r="SOC57" s="20"/>
      <c r="SOD57" s="20"/>
      <c r="SOE57" s="20"/>
      <c r="SOF57" s="20"/>
      <c r="SOG57" s="20"/>
      <c r="SOH57" s="20"/>
      <c r="SOI57" s="20"/>
      <c r="SOJ57" s="20"/>
      <c r="SOK57" s="20"/>
      <c r="SOL57" s="20"/>
      <c r="SOM57" s="20"/>
      <c r="SON57" s="20"/>
      <c r="SOO57" s="20"/>
      <c r="SOP57" s="20"/>
      <c r="SOQ57" s="20"/>
      <c r="SOR57" s="20"/>
      <c r="SOS57" s="20"/>
      <c r="SOT57" s="20"/>
      <c r="SOU57" s="20"/>
      <c r="SOV57" s="20"/>
      <c r="SOW57" s="20"/>
      <c r="SOX57" s="20"/>
      <c r="SOY57" s="20"/>
      <c r="SOZ57" s="20"/>
      <c r="SPA57" s="20"/>
      <c r="SPB57" s="20"/>
      <c r="SPC57" s="20"/>
      <c r="SPD57" s="20"/>
      <c r="SPE57" s="20"/>
      <c r="SPF57" s="20"/>
      <c r="SPG57" s="20"/>
      <c r="SPH57" s="20"/>
      <c r="SPI57" s="20"/>
      <c r="SPJ57" s="20"/>
      <c r="SPK57" s="20"/>
      <c r="SPL57" s="20"/>
      <c r="SPM57" s="20"/>
      <c r="SPN57" s="20"/>
      <c r="SPO57" s="20"/>
      <c r="SPP57" s="20"/>
      <c r="SPQ57" s="20"/>
      <c r="SPR57" s="20"/>
      <c r="SPS57" s="20"/>
      <c r="SPT57" s="20"/>
      <c r="SPU57" s="20"/>
      <c r="SPV57" s="20"/>
      <c r="SPW57" s="20"/>
      <c r="SPX57" s="20"/>
      <c r="SPY57" s="20"/>
      <c r="SPZ57" s="20"/>
      <c r="SQA57" s="20"/>
      <c r="SQB57" s="20"/>
      <c r="SQC57" s="20"/>
      <c r="SQD57" s="20"/>
      <c r="SQE57" s="20"/>
      <c r="SQF57" s="20"/>
      <c r="SQG57" s="20"/>
      <c r="SQH57" s="20"/>
      <c r="SQI57" s="20"/>
      <c r="SQJ57" s="20"/>
      <c r="SQK57" s="20"/>
      <c r="SQL57" s="20"/>
      <c r="SQM57" s="20"/>
      <c r="SQN57" s="20"/>
      <c r="SQO57" s="20"/>
      <c r="SQP57" s="20"/>
      <c r="SQQ57" s="20"/>
      <c r="SQR57" s="20"/>
      <c r="SQS57" s="20"/>
      <c r="SQT57" s="20"/>
      <c r="SQU57" s="20"/>
      <c r="SQV57" s="20"/>
      <c r="SQW57" s="20"/>
      <c r="SQX57" s="20"/>
      <c r="SQY57" s="20"/>
      <c r="SQZ57" s="20"/>
      <c r="SRA57" s="20"/>
      <c r="SRB57" s="20"/>
      <c r="SRC57" s="20"/>
      <c r="SRD57" s="20"/>
      <c r="SRE57" s="20"/>
      <c r="SRF57" s="20"/>
      <c r="SRG57" s="20"/>
      <c r="SRH57" s="20"/>
      <c r="SRI57" s="20"/>
      <c r="SRJ57" s="20"/>
      <c r="SRK57" s="20"/>
      <c r="SRL57" s="20"/>
      <c r="SRM57" s="20"/>
      <c r="SRN57" s="20"/>
      <c r="SRO57" s="20"/>
      <c r="SRP57" s="20"/>
      <c r="SRQ57" s="20"/>
      <c r="SRR57" s="20"/>
      <c r="SRS57" s="20"/>
      <c r="SRT57" s="20"/>
      <c r="SRU57" s="20"/>
      <c r="SRV57" s="20"/>
      <c r="SRW57" s="20"/>
      <c r="SRX57" s="20"/>
      <c r="SRY57" s="20"/>
      <c r="SRZ57" s="20"/>
      <c r="SSA57" s="20"/>
      <c r="SSB57" s="20"/>
      <c r="SSC57" s="20"/>
      <c r="SSD57" s="20"/>
      <c r="SSE57" s="20"/>
      <c r="SSF57" s="20"/>
      <c r="SSG57" s="20"/>
      <c r="SSH57" s="20"/>
      <c r="SSI57" s="20"/>
      <c r="SSJ57" s="20"/>
      <c r="SSK57" s="20"/>
      <c r="SSL57" s="20"/>
      <c r="SSM57" s="20"/>
      <c r="SSN57" s="20"/>
      <c r="SSO57" s="20"/>
      <c r="SSP57" s="20"/>
      <c r="SSQ57" s="20"/>
      <c r="SSR57" s="20"/>
      <c r="SSS57" s="20"/>
      <c r="SST57" s="20"/>
      <c r="SSU57" s="20"/>
      <c r="SSV57" s="20"/>
      <c r="SSW57" s="20"/>
      <c r="SSX57" s="20"/>
      <c r="SSY57" s="20"/>
      <c r="SSZ57" s="20"/>
      <c r="STA57" s="20"/>
      <c r="STB57" s="20"/>
      <c r="STC57" s="20"/>
      <c r="STD57" s="20"/>
      <c r="STE57" s="20"/>
      <c r="STF57" s="20"/>
      <c r="STG57" s="20"/>
      <c r="STH57" s="20"/>
      <c r="STI57" s="20"/>
      <c r="STJ57" s="20"/>
      <c r="STK57" s="20"/>
      <c r="STL57" s="20"/>
      <c r="STM57" s="20"/>
      <c r="STN57" s="20"/>
      <c r="STO57" s="20"/>
      <c r="STP57" s="20"/>
      <c r="STQ57" s="20"/>
      <c r="STR57" s="20"/>
      <c r="STS57" s="20"/>
      <c r="STT57" s="20"/>
      <c r="STU57" s="20"/>
      <c r="STV57" s="20"/>
      <c r="STW57" s="20"/>
      <c r="STX57" s="20"/>
      <c r="STY57" s="20"/>
      <c r="STZ57" s="20"/>
      <c r="SUA57" s="20"/>
      <c r="SUB57" s="20"/>
      <c r="SUC57" s="20"/>
      <c r="SUD57" s="20"/>
      <c r="SUE57" s="20"/>
      <c r="SUF57" s="20"/>
      <c r="SUG57" s="20"/>
      <c r="SUH57" s="20"/>
      <c r="SUI57" s="20"/>
      <c r="SUJ57" s="20"/>
      <c r="SUK57" s="20"/>
      <c r="SUL57" s="20"/>
      <c r="SUM57" s="20"/>
      <c r="SUN57" s="20"/>
      <c r="SUO57" s="20"/>
      <c r="SUP57" s="20"/>
      <c r="SUQ57" s="20"/>
      <c r="SUR57" s="20"/>
      <c r="SUS57" s="20"/>
      <c r="SUT57" s="20"/>
      <c r="SUU57" s="20"/>
      <c r="SUV57" s="20"/>
      <c r="SUW57" s="20"/>
      <c r="SUX57" s="20"/>
      <c r="SUY57" s="20"/>
      <c r="SUZ57" s="20"/>
      <c r="SVA57" s="20"/>
      <c r="SVB57" s="20"/>
      <c r="SVC57" s="20"/>
      <c r="SVD57" s="20"/>
      <c r="SVE57" s="20"/>
      <c r="SVF57" s="20"/>
      <c r="SVG57" s="20"/>
      <c r="SVH57" s="20"/>
      <c r="SVI57" s="20"/>
      <c r="SVJ57" s="20"/>
      <c r="SVK57" s="20"/>
      <c r="SVL57" s="20"/>
      <c r="SVM57" s="20"/>
      <c r="SVN57" s="20"/>
      <c r="SVO57" s="20"/>
      <c r="SVP57" s="20"/>
      <c r="SVQ57" s="20"/>
      <c r="SVR57" s="20"/>
      <c r="SVS57" s="20"/>
      <c r="SVT57" s="20"/>
      <c r="SVU57" s="20"/>
      <c r="SVV57" s="20"/>
      <c r="SVW57" s="20"/>
      <c r="SVX57" s="20"/>
      <c r="SVY57" s="20"/>
      <c r="SVZ57" s="20"/>
      <c r="SWA57" s="20"/>
      <c r="SWB57" s="20"/>
      <c r="SWC57" s="20"/>
      <c r="SWD57" s="20"/>
      <c r="SWE57" s="20"/>
      <c r="SWF57" s="20"/>
      <c r="SWG57" s="20"/>
      <c r="SWH57" s="20"/>
      <c r="SWI57" s="20"/>
      <c r="SWJ57" s="20"/>
      <c r="SWK57" s="20"/>
      <c r="SWL57" s="20"/>
      <c r="SWM57" s="20"/>
      <c r="SWN57" s="20"/>
      <c r="SWO57" s="20"/>
      <c r="SWP57" s="20"/>
      <c r="SWQ57" s="20"/>
      <c r="SWR57" s="20"/>
      <c r="SWS57" s="20"/>
      <c r="SWT57" s="20"/>
      <c r="SWU57" s="20"/>
      <c r="SWV57" s="20"/>
      <c r="SWW57" s="20"/>
      <c r="SWX57" s="20"/>
      <c r="SWY57" s="20"/>
      <c r="SWZ57" s="20"/>
      <c r="SXA57" s="20"/>
      <c r="SXB57" s="20"/>
      <c r="SXC57" s="20"/>
      <c r="SXD57" s="20"/>
      <c r="SXE57" s="20"/>
      <c r="SXF57" s="20"/>
      <c r="SXG57" s="20"/>
      <c r="SXH57" s="20"/>
      <c r="SXI57" s="20"/>
      <c r="SXJ57" s="20"/>
      <c r="SXK57" s="20"/>
      <c r="SXL57" s="20"/>
      <c r="SXM57" s="20"/>
      <c r="SXN57" s="20"/>
      <c r="SXO57" s="20"/>
      <c r="SXP57" s="20"/>
      <c r="SXQ57" s="20"/>
      <c r="SXR57" s="20"/>
      <c r="SXS57" s="20"/>
      <c r="SXT57" s="20"/>
      <c r="SXU57" s="20"/>
      <c r="SXV57" s="20"/>
      <c r="SXW57" s="20"/>
      <c r="SXX57" s="20"/>
      <c r="SXY57" s="20"/>
      <c r="SXZ57" s="20"/>
      <c r="SYA57" s="20"/>
      <c r="SYB57" s="20"/>
      <c r="SYC57" s="20"/>
      <c r="SYD57" s="20"/>
      <c r="SYE57" s="20"/>
      <c r="SYF57" s="20"/>
      <c r="SYG57" s="20"/>
      <c r="SYH57" s="20"/>
      <c r="SYI57" s="20"/>
      <c r="SYJ57" s="20"/>
      <c r="SYK57" s="20"/>
      <c r="SYL57" s="20"/>
      <c r="SYM57" s="20"/>
      <c r="SYN57" s="20"/>
      <c r="SYO57" s="20"/>
      <c r="SYP57" s="20"/>
      <c r="SYQ57" s="20"/>
      <c r="SYR57" s="20"/>
      <c r="SYS57" s="20"/>
      <c r="SYT57" s="20"/>
      <c r="SYU57" s="20"/>
      <c r="SYV57" s="20"/>
      <c r="SYW57" s="20"/>
      <c r="SYX57" s="20"/>
      <c r="SYY57" s="20"/>
      <c r="SYZ57" s="20"/>
      <c r="SZA57" s="20"/>
      <c r="SZB57" s="20"/>
      <c r="SZC57" s="20"/>
      <c r="SZD57" s="20"/>
      <c r="SZE57" s="20"/>
      <c r="SZF57" s="20"/>
      <c r="SZG57" s="20"/>
      <c r="SZH57" s="20"/>
      <c r="SZI57" s="20"/>
      <c r="SZJ57" s="20"/>
      <c r="SZK57" s="20"/>
      <c r="SZL57" s="20"/>
      <c r="SZM57" s="20"/>
      <c r="SZN57" s="20"/>
      <c r="SZO57" s="20"/>
      <c r="SZP57" s="20"/>
      <c r="SZQ57" s="20"/>
      <c r="SZR57" s="20"/>
      <c r="SZS57" s="20"/>
      <c r="SZT57" s="20"/>
      <c r="SZU57" s="20"/>
      <c r="SZV57" s="20"/>
      <c r="SZW57" s="20"/>
      <c r="SZX57" s="20"/>
      <c r="SZY57" s="20"/>
      <c r="SZZ57" s="20"/>
      <c r="TAA57" s="20"/>
      <c r="TAB57" s="20"/>
      <c r="TAC57" s="20"/>
      <c r="TAD57" s="20"/>
      <c r="TAE57" s="20"/>
      <c r="TAF57" s="20"/>
      <c r="TAG57" s="20"/>
      <c r="TAH57" s="20"/>
      <c r="TAI57" s="20"/>
      <c r="TAJ57" s="20"/>
      <c r="TAK57" s="20"/>
      <c r="TAL57" s="20"/>
      <c r="TAM57" s="20"/>
      <c r="TAN57" s="20"/>
      <c r="TAO57" s="20"/>
      <c r="TAP57" s="20"/>
      <c r="TAQ57" s="20"/>
      <c r="TAR57" s="20"/>
      <c r="TAS57" s="20"/>
      <c r="TAT57" s="20"/>
      <c r="TAU57" s="20"/>
      <c r="TAV57" s="20"/>
      <c r="TAW57" s="20"/>
      <c r="TAX57" s="20"/>
      <c r="TAY57" s="20"/>
      <c r="TAZ57" s="20"/>
      <c r="TBA57" s="20"/>
      <c r="TBB57" s="20"/>
      <c r="TBC57" s="20"/>
      <c r="TBD57" s="20"/>
      <c r="TBE57" s="20"/>
      <c r="TBF57" s="20"/>
      <c r="TBG57" s="20"/>
      <c r="TBH57" s="20"/>
      <c r="TBI57" s="20"/>
      <c r="TBJ57" s="20"/>
      <c r="TBK57" s="20"/>
      <c r="TBL57" s="20"/>
      <c r="TBM57" s="20"/>
      <c r="TBN57" s="20"/>
      <c r="TBO57" s="20"/>
      <c r="TBP57" s="20"/>
      <c r="TBQ57" s="20"/>
      <c r="TBR57" s="20"/>
      <c r="TBS57" s="20"/>
      <c r="TBT57" s="20"/>
      <c r="TBU57" s="20"/>
      <c r="TBV57" s="20"/>
      <c r="TBW57" s="20"/>
      <c r="TBX57" s="20"/>
      <c r="TBY57" s="20"/>
      <c r="TBZ57" s="20"/>
      <c r="TCA57" s="20"/>
      <c r="TCB57" s="20"/>
      <c r="TCC57" s="20"/>
      <c r="TCD57" s="20"/>
      <c r="TCE57" s="20"/>
      <c r="TCF57" s="20"/>
      <c r="TCG57" s="20"/>
      <c r="TCH57" s="20"/>
      <c r="TCI57" s="20"/>
      <c r="TCJ57" s="20"/>
      <c r="TCK57" s="20"/>
      <c r="TCL57" s="20"/>
      <c r="TCM57" s="20"/>
      <c r="TCN57" s="20"/>
      <c r="TCO57" s="20"/>
      <c r="TCP57" s="20"/>
      <c r="TCQ57" s="20"/>
      <c r="TCR57" s="20"/>
      <c r="TCS57" s="20"/>
      <c r="TCT57" s="20"/>
      <c r="TCU57" s="20"/>
      <c r="TCV57" s="20"/>
      <c r="TCW57" s="20"/>
      <c r="TCX57" s="20"/>
      <c r="TCY57" s="20"/>
      <c r="TCZ57" s="20"/>
      <c r="TDA57" s="20"/>
      <c r="TDB57" s="20"/>
      <c r="TDC57" s="20"/>
      <c r="TDD57" s="20"/>
      <c r="TDE57" s="20"/>
      <c r="TDF57" s="20"/>
      <c r="TDG57" s="20"/>
      <c r="TDH57" s="20"/>
      <c r="TDI57" s="20"/>
      <c r="TDJ57" s="20"/>
      <c r="TDK57" s="20"/>
      <c r="TDL57" s="20"/>
      <c r="TDM57" s="20"/>
      <c r="TDN57" s="20"/>
      <c r="TDO57" s="20"/>
      <c r="TDP57" s="20"/>
      <c r="TDQ57" s="20"/>
      <c r="TDR57" s="20"/>
      <c r="TDS57" s="20"/>
      <c r="TDT57" s="20"/>
      <c r="TDU57" s="20"/>
      <c r="TDV57" s="20"/>
      <c r="TDW57" s="20"/>
      <c r="TDX57" s="20"/>
      <c r="TDY57" s="20"/>
      <c r="TDZ57" s="20"/>
      <c r="TEA57" s="20"/>
      <c r="TEB57" s="20"/>
      <c r="TEC57" s="20"/>
      <c r="TED57" s="20"/>
      <c r="TEE57" s="20"/>
      <c r="TEF57" s="20"/>
      <c r="TEG57" s="20"/>
      <c r="TEH57" s="20"/>
      <c r="TEI57" s="20"/>
      <c r="TEJ57" s="20"/>
      <c r="TEK57" s="20"/>
      <c r="TEL57" s="20"/>
      <c r="TEM57" s="20"/>
      <c r="TEN57" s="20"/>
      <c r="TEO57" s="20"/>
      <c r="TEP57" s="20"/>
      <c r="TEQ57" s="20"/>
      <c r="TER57" s="20"/>
      <c r="TES57" s="20"/>
      <c r="TET57" s="20"/>
      <c r="TEU57" s="20"/>
      <c r="TEV57" s="20"/>
      <c r="TEW57" s="20"/>
      <c r="TEX57" s="20"/>
      <c r="TEY57" s="20"/>
      <c r="TEZ57" s="20"/>
      <c r="TFA57" s="20"/>
      <c r="TFB57" s="20"/>
      <c r="TFC57" s="20"/>
      <c r="TFD57" s="20"/>
      <c r="TFE57" s="20"/>
      <c r="TFF57" s="20"/>
      <c r="TFG57" s="20"/>
      <c r="TFH57" s="20"/>
      <c r="TFI57" s="20"/>
      <c r="TFJ57" s="20"/>
      <c r="TFK57" s="20"/>
      <c r="TFL57" s="20"/>
      <c r="TFM57" s="20"/>
      <c r="TFN57" s="20"/>
      <c r="TFO57" s="20"/>
      <c r="TFP57" s="20"/>
      <c r="TFQ57" s="20"/>
      <c r="TFR57" s="20"/>
      <c r="TFS57" s="20"/>
      <c r="TFT57" s="20"/>
      <c r="TFU57" s="20"/>
      <c r="TFV57" s="20"/>
      <c r="TFW57" s="20"/>
      <c r="TFX57" s="20"/>
      <c r="TFY57" s="20"/>
      <c r="TFZ57" s="20"/>
      <c r="TGA57" s="20"/>
      <c r="TGB57" s="20"/>
      <c r="TGC57" s="20"/>
      <c r="TGD57" s="20"/>
      <c r="TGE57" s="20"/>
      <c r="TGF57" s="20"/>
      <c r="TGG57" s="20"/>
      <c r="TGH57" s="20"/>
      <c r="TGI57" s="20"/>
      <c r="TGJ57" s="20"/>
      <c r="TGK57" s="20"/>
      <c r="TGL57" s="20"/>
      <c r="TGM57" s="20"/>
      <c r="TGN57" s="20"/>
      <c r="TGO57" s="20"/>
      <c r="TGP57" s="20"/>
      <c r="TGQ57" s="20"/>
      <c r="TGR57" s="20"/>
      <c r="TGS57" s="20"/>
      <c r="TGT57" s="20"/>
      <c r="TGU57" s="20"/>
      <c r="TGV57" s="20"/>
      <c r="TGW57" s="20"/>
      <c r="TGX57" s="20"/>
      <c r="TGY57" s="20"/>
      <c r="TGZ57" s="20"/>
      <c r="THA57" s="20"/>
      <c r="THB57" s="20"/>
      <c r="THC57" s="20"/>
      <c r="THD57" s="20"/>
      <c r="THE57" s="20"/>
      <c r="THF57" s="20"/>
      <c r="THG57" s="20"/>
      <c r="THH57" s="20"/>
      <c r="THI57" s="20"/>
      <c r="THJ57" s="20"/>
      <c r="THK57" s="20"/>
      <c r="THL57" s="20"/>
      <c r="THM57" s="20"/>
      <c r="THN57" s="20"/>
      <c r="THO57" s="20"/>
      <c r="THP57" s="20"/>
      <c r="THQ57" s="20"/>
      <c r="THR57" s="20"/>
      <c r="THS57" s="20"/>
      <c r="THT57" s="20"/>
      <c r="THU57" s="20"/>
      <c r="THV57" s="20"/>
      <c r="THW57" s="20"/>
      <c r="THX57" s="20"/>
      <c r="THY57" s="20"/>
      <c r="THZ57" s="20"/>
      <c r="TIA57" s="20"/>
      <c r="TIB57" s="20"/>
      <c r="TIC57" s="20"/>
      <c r="TID57" s="20"/>
      <c r="TIE57" s="20"/>
      <c r="TIF57" s="20"/>
      <c r="TIG57" s="20"/>
      <c r="TIH57" s="20"/>
      <c r="TII57" s="20"/>
      <c r="TIJ57" s="20"/>
      <c r="TIK57" s="20"/>
      <c r="TIL57" s="20"/>
      <c r="TIM57" s="20"/>
      <c r="TIN57" s="20"/>
      <c r="TIO57" s="20"/>
      <c r="TIP57" s="20"/>
      <c r="TIQ57" s="20"/>
      <c r="TIR57" s="20"/>
      <c r="TIS57" s="20"/>
      <c r="TIT57" s="20"/>
      <c r="TIU57" s="20"/>
      <c r="TIV57" s="20"/>
      <c r="TIW57" s="20"/>
      <c r="TIX57" s="20"/>
      <c r="TIY57" s="20"/>
      <c r="TIZ57" s="20"/>
      <c r="TJA57" s="20"/>
      <c r="TJB57" s="20"/>
      <c r="TJC57" s="20"/>
      <c r="TJD57" s="20"/>
      <c r="TJE57" s="20"/>
      <c r="TJF57" s="20"/>
      <c r="TJG57" s="20"/>
      <c r="TJH57" s="20"/>
      <c r="TJI57" s="20"/>
      <c r="TJJ57" s="20"/>
      <c r="TJK57" s="20"/>
      <c r="TJL57" s="20"/>
      <c r="TJM57" s="20"/>
      <c r="TJN57" s="20"/>
      <c r="TJO57" s="20"/>
      <c r="TJP57" s="20"/>
      <c r="TJQ57" s="20"/>
      <c r="TJR57" s="20"/>
      <c r="TJS57" s="20"/>
      <c r="TJT57" s="20"/>
      <c r="TJU57" s="20"/>
      <c r="TJV57" s="20"/>
      <c r="TJW57" s="20"/>
      <c r="TJX57" s="20"/>
      <c r="TJY57" s="20"/>
      <c r="TJZ57" s="20"/>
      <c r="TKA57" s="20"/>
      <c r="TKB57" s="20"/>
      <c r="TKC57" s="20"/>
      <c r="TKD57" s="20"/>
      <c r="TKE57" s="20"/>
      <c r="TKF57" s="20"/>
      <c r="TKG57" s="20"/>
      <c r="TKH57" s="20"/>
      <c r="TKI57" s="20"/>
      <c r="TKJ57" s="20"/>
      <c r="TKK57" s="20"/>
      <c r="TKL57" s="20"/>
      <c r="TKM57" s="20"/>
      <c r="TKN57" s="20"/>
      <c r="TKO57" s="20"/>
      <c r="TKP57" s="20"/>
      <c r="TKQ57" s="20"/>
      <c r="TKR57" s="20"/>
      <c r="TKS57" s="20"/>
      <c r="TKT57" s="20"/>
      <c r="TKU57" s="20"/>
      <c r="TKV57" s="20"/>
      <c r="TKW57" s="20"/>
      <c r="TKX57" s="20"/>
      <c r="TKY57" s="20"/>
      <c r="TKZ57" s="20"/>
      <c r="TLA57" s="20"/>
      <c r="TLB57" s="20"/>
      <c r="TLC57" s="20"/>
      <c r="TLD57" s="20"/>
      <c r="TLE57" s="20"/>
      <c r="TLF57" s="20"/>
      <c r="TLG57" s="20"/>
      <c r="TLH57" s="20"/>
      <c r="TLI57" s="20"/>
      <c r="TLJ57" s="20"/>
      <c r="TLK57" s="20"/>
      <c r="TLL57" s="20"/>
      <c r="TLM57" s="20"/>
      <c r="TLN57" s="20"/>
      <c r="TLO57" s="20"/>
      <c r="TLP57" s="20"/>
      <c r="TLQ57" s="20"/>
      <c r="TLR57" s="20"/>
      <c r="TLS57" s="20"/>
      <c r="TLT57" s="20"/>
      <c r="TLU57" s="20"/>
      <c r="TLV57" s="20"/>
      <c r="TLW57" s="20"/>
      <c r="TLX57" s="20"/>
      <c r="TLY57" s="20"/>
      <c r="TLZ57" s="20"/>
      <c r="TMA57" s="20"/>
      <c r="TMB57" s="20"/>
      <c r="TMC57" s="20"/>
      <c r="TMD57" s="20"/>
      <c r="TME57" s="20"/>
      <c r="TMF57" s="20"/>
      <c r="TMG57" s="20"/>
      <c r="TMH57" s="20"/>
      <c r="TMI57" s="20"/>
      <c r="TMJ57" s="20"/>
      <c r="TMK57" s="20"/>
      <c r="TML57" s="20"/>
      <c r="TMM57" s="20"/>
      <c r="TMN57" s="20"/>
      <c r="TMO57" s="20"/>
      <c r="TMP57" s="20"/>
      <c r="TMQ57" s="20"/>
      <c r="TMR57" s="20"/>
      <c r="TMS57" s="20"/>
      <c r="TMT57" s="20"/>
      <c r="TMU57" s="20"/>
      <c r="TMV57" s="20"/>
      <c r="TMW57" s="20"/>
      <c r="TMX57" s="20"/>
      <c r="TMY57" s="20"/>
      <c r="TMZ57" s="20"/>
      <c r="TNA57" s="20"/>
      <c r="TNB57" s="20"/>
      <c r="TNC57" s="20"/>
      <c r="TND57" s="20"/>
      <c r="TNE57" s="20"/>
      <c r="TNF57" s="20"/>
      <c r="TNG57" s="20"/>
      <c r="TNH57" s="20"/>
      <c r="TNI57" s="20"/>
      <c r="TNJ57" s="20"/>
      <c r="TNK57" s="20"/>
      <c r="TNL57" s="20"/>
      <c r="TNM57" s="20"/>
      <c r="TNN57" s="20"/>
      <c r="TNO57" s="20"/>
      <c r="TNP57" s="20"/>
      <c r="TNQ57" s="20"/>
      <c r="TNR57" s="20"/>
      <c r="TNS57" s="20"/>
      <c r="TNT57" s="20"/>
      <c r="TNU57" s="20"/>
      <c r="TNV57" s="20"/>
      <c r="TNW57" s="20"/>
      <c r="TNX57" s="20"/>
      <c r="TNY57" s="20"/>
      <c r="TNZ57" s="20"/>
      <c r="TOA57" s="20"/>
      <c r="TOB57" s="20"/>
      <c r="TOC57" s="20"/>
      <c r="TOD57" s="20"/>
      <c r="TOE57" s="20"/>
      <c r="TOF57" s="20"/>
      <c r="TOG57" s="20"/>
      <c r="TOH57" s="20"/>
      <c r="TOI57" s="20"/>
      <c r="TOJ57" s="20"/>
      <c r="TOK57" s="20"/>
      <c r="TOL57" s="20"/>
      <c r="TOM57" s="20"/>
      <c r="TON57" s="20"/>
      <c r="TOO57" s="20"/>
      <c r="TOP57" s="20"/>
      <c r="TOQ57" s="20"/>
      <c r="TOR57" s="20"/>
      <c r="TOS57" s="20"/>
      <c r="TOT57" s="20"/>
      <c r="TOU57" s="20"/>
      <c r="TOV57" s="20"/>
      <c r="TOW57" s="20"/>
      <c r="TOX57" s="20"/>
      <c r="TOY57" s="20"/>
      <c r="TOZ57" s="20"/>
      <c r="TPA57" s="20"/>
      <c r="TPB57" s="20"/>
      <c r="TPC57" s="20"/>
      <c r="TPD57" s="20"/>
      <c r="TPE57" s="20"/>
      <c r="TPF57" s="20"/>
      <c r="TPG57" s="20"/>
      <c r="TPH57" s="20"/>
      <c r="TPI57" s="20"/>
      <c r="TPJ57" s="20"/>
      <c r="TPK57" s="20"/>
      <c r="TPL57" s="20"/>
      <c r="TPM57" s="20"/>
      <c r="TPN57" s="20"/>
      <c r="TPO57" s="20"/>
      <c r="TPP57" s="20"/>
      <c r="TPQ57" s="20"/>
      <c r="TPR57" s="20"/>
      <c r="TPS57" s="20"/>
      <c r="TPT57" s="20"/>
      <c r="TPU57" s="20"/>
      <c r="TPV57" s="20"/>
      <c r="TPW57" s="20"/>
      <c r="TPX57" s="20"/>
      <c r="TPY57" s="20"/>
      <c r="TPZ57" s="20"/>
      <c r="TQA57" s="20"/>
      <c r="TQB57" s="20"/>
      <c r="TQC57" s="20"/>
      <c r="TQD57" s="20"/>
      <c r="TQE57" s="20"/>
      <c r="TQF57" s="20"/>
      <c r="TQG57" s="20"/>
      <c r="TQH57" s="20"/>
      <c r="TQI57" s="20"/>
      <c r="TQJ57" s="20"/>
      <c r="TQK57" s="20"/>
      <c r="TQL57" s="20"/>
      <c r="TQM57" s="20"/>
      <c r="TQN57" s="20"/>
      <c r="TQO57" s="20"/>
      <c r="TQP57" s="20"/>
      <c r="TQQ57" s="20"/>
      <c r="TQR57" s="20"/>
      <c r="TQS57" s="20"/>
      <c r="TQT57" s="20"/>
      <c r="TQU57" s="20"/>
      <c r="TQV57" s="20"/>
      <c r="TQW57" s="20"/>
      <c r="TQX57" s="20"/>
      <c r="TQY57" s="20"/>
      <c r="TQZ57" s="20"/>
      <c r="TRA57" s="20"/>
      <c r="TRB57" s="20"/>
      <c r="TRC57" s="20"/>
      <c r="TRD57" s="20"/>
      <c r="TRE57" s="20"/>
      <c r="TRF57" s="20"/>
      <c r="TRG57" s="20"/>
      <c r="TRH57" s="20"/>
      <c r="TRI57" s="20"/>
      <c r="TRJ57" s="20"/>
      <c r="TRK57" s="20"/>
      <c r="TRL57" s="20"/>
      <c r="TRM57" s="20"/>
      <c r="TRN57" s="20"/>
      <c r="TRO57" s="20"/>
      <c r="TRP57" s="20"/>
      <c r="TRQ57" s="20"/>
      <c r="TRR57" s="20"/>
      <c r="TRS57" s="20"/>
      <c r="TRT57" s="20"/>
      <c r="TRU57" s="20"/>
      <c r="TRV57" s="20"/>
      <c r="TRW57" s="20"/>
      <c r="TRX57" s="20"/>
      <c r="TRY57" s="20"/>
      <c r="TRZ57" s="20"/>
      <c r="TSA57" s="20"/>
      <c r="TSB57" s="20"/>
      <c r="TSC57" s="20"/>
      <c r="TSD57" s="20"/>
      <c r="TSE57" s="20"/>
      <c r="TSF57" s="20"/>
      <c r="TSG57" s="20"/>
      <c r="TSH57" s="20"/>
      <c r="TSI57" s="20"/>
      <c r="TSJ57" s="20"/>
      <c r="TSK57" s="20"/>
      <c r="TSL57" s="20"/>
      <c r="TSM57" s="20"/>
      <c r="TSN57" s="20"/>
      <c r="TSO57" s="20"/>
      <c r="TSP57" s="20"/>
      <c r="TSQ57" s="20"/>
      <c r="TSR57" s="20"/>
      <c r="TSS57" s="20"/>
      <c r="TST57" s="20"/>
      <c r="TSU57" s="20"/>
      <c r="TSV57" s="20"/>
      <c r="TSW57" s="20"/>
      <c r="TSX57" s="20"/>
      <c r="TSY57" s="20"/>
      <c r="TSZ57" s="20"/>
      <c r="TTA57" s="20"/>
      <c r="TTB57" s="20"/>
      <c r="TTC57" s="20"/>
      <c r="TTD57" s="20"/>
      <c r="TTE57" s="20"/>
      <c r="TTF57" s="20"/>
      <c r="TTG57" s="20"/>
      <c r="TTH57" s="20"/>
      <c r="TTI57" s="20"/>
      <c r="TTJ57" s="20"/>
      <c r="TTK57" s="20"/>
      <c r="TTL57" s="20"/>
      <c r="TTM57" s="20"/>
      <c r="TTN57" s="20"/>
      <c r="TTO57" s="20"/>
      <c r="TTP57" s="20"/>
      <c r="TTQ57" s="20"/>
      <c r="TTR57" s="20"/>
      <c r="TTS57" s="20"/>
      <c r="TTT57" s="20"/>
      <c r="TTU57" s="20"/>
      <c r="TTV57" s="20"/>
      <c r="TTW57" s="20"/>
      <c r="TTX57" s="20"/>
      <c r="TTY57" s="20"/>
      <c r="TTZ57" s="20"/>
      <c r="TUA57" s="20"/>
      <c r="TUB57" s="20"/>
      <c r="TUC57" s="20"/>
      <c r="TUD57" s="20"/>
      <c r="TUE57" s="20"/>
      <c r="TUF57" s="20"/>
      <c r="TUG57" s="20"/>
      <c r="TUH57" s="20"/>
      <c r="TUI57" s="20"/>
      <c r="TUJ57" s="20"/>
      <c r="TUK57" s="20"/>
      <c r="TUL57" s="20"/>
      <c r="TUM57" s="20"/>
      <c r="TUN57" s="20"/>
      <c r="TUO57" s="20"/>
      <c r="TUP57" s="20"/>
      <c r="TUQ57" s="20"/>
      <c r="TUR57" s="20"/>
      <c r="TUS57" s="20"/>
      <c r="TUT57" s="20"/>
      <c r="TUU57" s="20"/>
      <c r="TUV57" s="20"/>
      <c r="TUW57" s="20"/>
      <c r="TUX57" s="20"/>
      <c r="TUY57" s="20"/>
      <c r="TUZ57" s="20"/>
      <c r="TVA57" s="20"/>
      <c r="TVB57" s="20"/>
      <c r="TVC57" s="20"/>
      <c r="TVD57" s="20"/>
      <c r="TVE57" s="20"/>
      <c r="TVF57" s="20"/>
      <c r="TVG57" s="20"/>
      <c r="TVH57" s="20"/>
      <c r="TVI57" s="20"/>
      <c r="TVJ57" s="20"/>
      <c r="TVK57" s="20"/>
      <c r="TVL57" s="20"/>
      <c r="TVM57" s="20"/>
      <c r="TVN57" s="20"/>
      <c r="TVO57" s="20"/>
      <c r="TVP57" s="20"/>
      <c r="TVQ57" s="20"/>
      <c r="TVR57" s="20"/>
      <c r="TVS57" s="20"/>
      <c r="TVT57" s="20"/>
      <c r="TVU57" s="20"/>
      <c r="TVV57" s="20"/>
      <c r="TVW57" s="20"/>
      <c r="TVX57" s="20"/>
      <c r="TVY57" s="20"/>
      <c r="TVZ57" s="20"/>
      <c r="TWA57" s="20"/>
      <c r="TWB57" s="20"/>
      <c r="TWC57" s="20"/>
      <c r="TWD57" s="20"/>
      <c r="TWE57" s="20"/>
      <c r="TWF57" s="20"/>
      <c r="TWG57" s="20"/>
      <c r="TWH57" s="20"/>
      <c r="TWI57" s="20"/>
      <c r="TWJ57" s="20"/>
      <c r="TWK57" s="20"/>
      <c r="TWL57" s="20"/>
      <c r="TWM57" s="20"/>
      <c r="TWN57" s="20"/>
      <c r="TWO57" s="20"/>
      <c r="TWP57" s="20"/>
      <c r="TWQ57" s="20"/>
      <c r="TWR57" s="20"/>
      <c r="TWS57" s="20"/>
      <c r="TWT57" s="20"/>
      <c r="TWU57" s="20"/>
      <c r="TWV57" s="20"/>
      <c r="TWW57" s="20"/>
      <c r="TWX57" s="20"/>
      <c r="TWY57" s="20"/>
      <c r="TWZ57" s="20"/>
      <c r="TXA57" s="20"/>
      <c r="TXB57" s="20"/>
      <c r="TXC57" s="20"/>
      <c r="TXD57" s="20"/>
      <c r="TXE57" s="20"/>
      <c r="TXF57" s="20"/>
      <c r="TXG57" s="20"/>
      <c r="TXH57" s="20"/>
      <c r="TXI57" s="20"/>
      <c r="TXJ57" s="20"/>
      <c r="TXK57" s="20"/>
      <c r="TXL57" s="20"/>
      <c r="TXM57" s="20"/>
      <c r="TXN57" s="20"/>
      <c r="TXO57" s="20"/>
      <c r="TXP57" s="20"/>
      <c r="TXQ57" s="20"/>
      <c r="TXR57" s="20"/>
      <c r="TXS57" s="20"/>
      <c r="TXT57" s="20"/>
      <c r="TXU57" s="20"/>
      <c r="TXV57" s="20"/>
      <c r="TXW57" s="20"/>
      <c r="TXX57" s="20"/>
      <c r="TXY57" s="20"/>
      <c r="TXZ57" s="20"/>
      <c r="TYA57" s="20"/>
      <c r="TYB57" s="20"/>
      <c r="TYC57" s="20"/>
      <c r="TYD57" s="20"/>
      <c r="TYE57" s="20"/>
      <c r="TYF57" s="20"/>
      <c r="TYG57" s="20"/>
      <c r="TYH57" s="20"/>
      <c r="TYI57" s="20"/>
      <c r="TYJ57" s="20"/>
      <c r="TYK57" s="20"/>
      <c r="TYL57" s="20"/>
      <c r="TYM57" s="20"/>
      <c r="TYN57" s="20"/>
      <c r="TYO57" s="20"/>
      <c r="TYP57" s="20"/>
      <c r="TYQ57" s="20"/>
      <c r="TYR57" s="20"/>
      <c r="TYS57" s="20"/>
      <c r="TYT57" s="20"/>
      <c r="TYU57" s="20"/>
      <c r="TYV57" s="20"/>
      <c r="TYW57" s="20"/>
      <c r="TYX57" s="20"/>
      <c r="TYY57" s="20"/>
      <c r="TYZ57" s="20"/>
      <c r="TZA57" s="20"/>
      <c r="TZB57" s="20"/>
      <c r="TZC57" s="20"/>
      <c r="TZD57" s="20"/>
      <c r="TZE57" s="20"/>
      <c r="TZF57" s="20"/>
      <c r="TZG57" s="20"/>
      <c r="TZH57" s="20"/>
      <c r="TZI57" s="20"/>
      <c r="TZJ57" s="20"/>
      <c r="TZK57" s="20"/>
      <c r="TZL57" s="20"/>
      <c r="TZM57" s="20"/>
      <c r="TZN57" s="20"/>
      <c r="TZO57" s="20"/>
      <c r="TZP57" s="20"/>
      <c r="TZQ57" s="20"/>
      <c r="TZR57" s="20"/>
      <c r="TZS57" s="20"/>
      <c r="TZT57" s="20"/>
      <c r="TZU57" s="20"/>
      <c r="TZV57" s="20"/>
      <c r="TZW57" s="20"/>
      <c r="TZX57" s="20"/>
      <c r="TZY57" s="20"/>
      <c r="TZZ57" s="20"/>
      <c r="UAA57" s="20"/>
      <c r="UAB57" s="20"/>
      <c r="UAC57" s="20"/>
      <c r="UAD57" s="20"/>
      <c r="UAE57" s="20"/>
      <c r="UAF57" s="20"/>
      <c r="UAG57" s="20"/>
      <c r="UAH57" s="20"/>
      <c r="UAI57" s="20"/>
      <c r="UAJ57" s="20"/>
      <c r="UAK57" s="20"/>
      <c r="UAL57" s="20"/>
      <c r="UAM57" s="20"/>
      <c r="UAN57" s="20"/>
      <c r="UAO57" s="20"/>
      <c r="UAP57" s="20"/>
      <c r="UAQ57" s="20"/>
      <c r="UAR57" s="20"/>
      <c r="UAS57" s="20"/>
      <c r="UAT57" s="20"/>
      <c r="UAU57" s="20"/>
      <c r="UAV57" s="20"/>
      <c r="UAW57" s="20"/>
      <c r="UAX57" s="20"/>
      <c r="UAY57" s="20"/>
      <c r="UAZ57" s="20"/>
      <c r="UBA57" s="20"/>
      <c r="UBB57" s="20"/>
      <c r="UBC57" s="20"/>
      <c r="UBD57" s="20"/>
      <c r="UBE57" s="20"/>
      <c r="UBF57" s="20"/>
      <c r="UBG57" s="20"/>
      <c r="UBH57" s="20"/>
      <c r="UBI57" s="20"/>
      <c r="UBJ57" s="20"/>
      <c r="UBK57" s="20"/>
      <c r="UBL57" s="20"/>
      <c r="UBM57" s="20"/>
      <c r="UBN57" s="20"/>
      <c r="UBO57" s="20"/>
      <c r="UBP57" s="20"/>
      <c r="UBQ57" s="20"/>
      <c r="UBR57" s="20"/>
      <c r="UBS57" s="20"/>
      <c r="UBT57" s="20"/>
      <c r="UBU57" s="20"/>
      <c r="UBV57" s="20"/>
      <c r="UBW57" s="20"/>
      <c r="UBX57" s="20"/>
      <c r="UBY57" s="20"/>
      <c r="UBZ57" s="20"/>
      <c r="UCA57" s="20"/>
      <c r="UCB57" s="20"/>
      <c r="UCC57" s="20"/>
      <c r="UCD57" s="20"/>
      <c r="UCE57" s="20"/>
      <c r="UCF57" s="20"/>
      <c r="UCG57" s="20"/>
      <c r="UCH57" s="20"/>
      <c r="UCI57" s="20"/>
      <c r="UCJ57" s="20"/>
      <c r="UCK57" s="20"/>
      <c r="UCL57" s="20"/>
      <c r="UCM57" s="20"/>
      <c r="UCN57" s="20"/>
      <c r="UCO57" s="20"/>
      <c r="UCP57" s="20"/>
      <c r="UCQ57" s="20"/>
      <c r="UCR57" s="20"/>
      <c r="UCS57" s="20"/>
      <c r="UCT57" s="20"/>
      <c r="UCU57" s="20"/>
      <c r="UCV57" s="20"/>
      <c r="UCW57" s="20"/>
      <c r="UCX57" s="20"/>
      <c r="UCY57" s="20"/>
      <c r="UCZ57" s="20"/>
      <c r="UDA57" s="20"/>
      <c r="UDB57" s="20"/>
      <c r="UDC57" s="20"/>
      <c r="UDD57" s="20"/>
      <c r="UDE57" s="20"/>
      <c r="UDF57" s="20"/>
      <c r="UDG57" s="20"/>
      <c r="UDH57" s="20"/>
      <c r="UDI57" s="20"/>
      <c r="UDJ57" s="20"/>
      <c r="UDK57" s="20"/>
      <c r="UDL57" s="20"/>
      <c r="UDM57" s="20"/>
      <c r="UDN57" s="20"/>
      <c r="UDO57" s="20"/>
      <c r="UDP57" s="20"/>
      <c r="UDQ57" s="20"/>
      <c r="UDR57" s="20"/>
      <c r="UDS57" s="20"/>
      <c r="UDT57" s="20"/>
      <c r="UDU57" s="20"/>
      <c r="UDV57" s="20"/>
      <c r="UDW57" s="20"/>
      <c r="UDX57" s="20"/>
      <c r="UDY57" s="20"/>
      <c r="UDZ57" s="20"/>
      <c r="UEA57" s="20"/>
      <c r="UEB57" s="20"/>
      <c r="UEC57" s="20"/>
      <c r="UED57" s="20"/>
      <c r="UEE57" s="20"/>
      <c r="UEF57" s="20"/>
      <c r="UEG57" s="20"/>
      <c r="UEH57" s="20"/>
      <c r="UEI57" s="20"/>
      <c r="UEJ57" s="20"/>
      <c r="UEK57" s="20"/>
      <c r="UEL57" s="20"/>
      <c r="UEM57" s="20"/>
      <c r="UEN57" s="20"/>
      <c r="UEO57" s="20"/>
      <c r="UEP57" s="20"/>
      <c r="UEQ57" s="20"/>
      <c r="UER57" s="20"/>
      <c r="UES57" s="20"/>
      <c r="UET57" s="20"/>
      <c r="UEU57" s="20"/>
      <c r="UEV57" s="20"/>
      <c r="UEW57" s="20"/>
      <c r="UEX57" s="20"/>
      <c r="UEY57" s="20"/>
      <c r="UEZ57" s="20"/>
      <c r="UFA57" s="20"/>
      <c r="UFB57" s="20"/>
      <c r="UFC57" s="20"/>
      <c r="UFD57" s="20"/>
      <c r="UFE57" s="20"/>
      <c r="UFF57" s="20"/>
      <c r="UFG57" s="20"/>
      <c r="UFH57" s="20"/>
      <c r="UFI57" s="20"/>
      <c r="UFJ57" s="20"/>
      <c r="UFK57" s="20"/>
      <c r="UFL57" s="20"/>
      <c r="UFM57" s="20"/>
      <c r="UFN57" s="20"/>
      <c r="UFO57" s="20"/>
      <c r="UFP57" s="20"/>
      <c r="UFQ57" s="20"/>
      <c r="UFR57" s="20"/>
      <c r="UFS57" s="20"/>
      <c r="UFT57" s="20"/>
      <c r="UFU57" s="20"/>
      <c r="UFV57" s="20"/>
      <c r="UFW57" s="20"/>
      <c r="UFX57" s="20"/>
      <c r="UFY57" s="20"/>
      <c r="UFZ57" s="20"/>
      <c r="UGA57" s="20"/>
      <c r="UGB57" s="20"/>
      <c r="UGC57" s="20"/>
      <c r="UGD57" s="20"/>
      <c r="UGE57" s="20"/>
      <c r="UGF57" s="20"/>
      <c r="UGG57" s="20"/>
      <c r="UGH57" s="20"/>
      <c r="UGI57" s="20"/>
      <c r="UGJ57" s="20"/>
      <c r="UGK57" s="20"/>
      <c r="UGL57" s="20"/>
      <c r="UGM57" s="20"/>
      <c r="UGN57" s="20"/>
      <c r="UGO57" s="20"/>
      <c r="UGP57" s="20"/>
      <c r="UGQ57" s="20"/>
      <c r="UGR57" s="20"/>
      <c r="UGS57" s="20"/>
      <c r="UGT57" s="20"/>
      <c r="UGU57" s="20"/>
      <c r="UGV57" s="20"/>
      <c r="UGW57" s="20"/>
      <c r="UGX57" s="20"/>
      <c r="UGY57" s="20"/>
      <c r="UGZ57" s="20"/>
      <c r="UHA57" s="20"/>
      <c r="UHB57" s="20"/>
      <c r="UHC57" s="20"/>
      <c r="UHD57" s="20"/>
      <c r="UHE57" s="20"/>
      <c r="UHF57" s="20"/>
      <c r="UHG57" s="20"/>
      <c r="UHH57" s="20"/>
      <c r="UHI57" s="20"/>
      <c r="UHJ57" s="20"/>
      <c r="UHK57" s="20"/>
      <c r="UHL57" s="20"/>
      <c r="UHM57" s="20"/>
      <c r="UHN57" s="20"/>
      <c r="UHO57" s="20"/>
      <c r="UHP57" s="20"/>
      <c r="UHQ57" s="20"/>
      <c r="UHR57" s="20"/>
      <c r="UHS57" s="20"/>
      <c r="UHT57" s="20"/>
      <c r="UHU57" s="20"/>
      <c r="UHV57" s="20"/>
      <c r="UHW57" s="20"/>
      <c r="UHX57" s="20"/>
      <c r="UHY57" s="20"/>
      <c r="UHZ57" s="20"/>
      <c r="UIA57" s="20"/>
      <c r="UIB57" s="20"/>
      <c r="UIC57" s="20"/>
      <c r="UID57" s="20"/>
      <c r="UIE57" s="20"/>
      <c r="UIF57" s="20"/>
      <c r="UIG57" s="20"/>
      <c r="UIH57" s="20"/>
      <c r="UII57" s="20"/>
      <c r="UIJ57" s="20"/>
      <c r="UIK57" s="20"/>
      <c r="UIL57" s="20"/>
      <c r="UIM57" s="20"/>
      <c r="UIN57" s="20"/>
      <c r="UIO57" s="20"/>
      <c r="UIP57" s="20"/>
      <c r="UIQ57" s="20"/>
      <c r="UIR57" s="20"/>
      <c r="UIS57" s="20"/>
      <c r="UIT57" s="20"/>
      <c r="UIU57" s="20"/>
      <c r="UIV57" s="20"/>
      <c r="UIW57" s="20"/>
      <c r="UIX57" s="20"/>
      <c r="UIY57" s="20"/>
      <c r="UIZ57" s="20"/>
      <c r="UJA57" s="20"/>
      <c r="UJB57" s="20"/>
      <c r="UJC57" s="20"/>
      <c r="UJD57" s="20"/>
      <c r="UJE57" s="20"/>
      <c r="UJF57" s="20"/>
      <c r="UJG57" s="20"/>
      <c r="UJH57" s="20"/>
      <c r="UJI57" s="20"/>
      <c r="UJJ57" s="20"/>
      <c r="UJK57" s="20"/>
      <c r="UJL57" s="20"/>
      <c r="UJM57" s="20"/>
      <c r="UJN57" s="20"/>
      <c r="UJO57" s="20"/>
      <c r="UJP57" s="20"/>
      <c r="UJQ57" s="20"/>
      <c r="UJR57" s="20"/>
      <c r="UJS57" s="20"/>
      <c r="UJT57" s="20"/>
      <c r="UJU57" s="20"/>
      <c r="UJV57" s="20"/>
      <c r="UJW57" s="20"/>
      <c r="UJX57" s="20"/>
      <c r="UJY57" s="20"/>
      <c r="UJZ57" s="20"/>
      <c r="UKA57" s="20"/>
      <c r="UKB57" s="20"/>
      <c r="UKC57" s="20"/>
      <c r="UKD57" s="20"/>
      <c r="UKE57" s="20"/>
      <c r="UKF57" s="20"/>
      <c r="UKG57" s="20"/>
      <c r="UKH57" s="20"/>
      <c r="UKI57" s="20"/>
      <c r="UKJ57" s="20"/>
      <c r="UKK57" s="20"/>
      <c r="UKL57" s="20"/>
      <c r="UKM57" s="20"/>
      <c r="UKN57" s="20"/>
      <c r="UKO57" s="20"/>
      <c r="UKP57" s="20"/>
      <c r="UKQ57" s="20"/>
      <c r="UKR57" s="20"/>
      <c r="UKS57" s="20"/>
      <c r="UKT57" s="20"/>
      <c r="UKU57" s="20"/>
      <c r="UKV57" s="20"/>
      <c r="UKW57" s="20"/>
      <c r="UKX57" s="20"/>
      <c r="UKY57" s="20"/>
      <c r="UKZ57" s="20"/>
      <c r="ULA57" s="20"/>
      <c r="ULB57" s="20"/>
      <c r="ULC57" s="20"/>
      <c r="ULD57" s="20"/>
      <c r="ULE57" s="20"/>
      <c r="ULF57" s="20"/>
      <c r="ULG57" s="20"/>
      <c r="ULH57" s="20"/>
      <c r="ULI57" s="20"/>
      <c r="ULJ57" s="20"/>
      <c r="ULK57" s="20"/>
      <c r="ULL57" s="20"/>
      <c r="ULM57" s="20"/>
      <c r="ULN57" s="20"/>
      <c r="ULO57" s="20"/>
      <c r="ULP57" s="20"/>
      <c r="ULQ57" s="20"/>
      <c r="ULR57" s="20"/>
      <c r="ULS57" s="20"/>
      <c r="ULT57" s="20"/>
      <c r="ULU57" s="20"/>
      <c r="ULV57" s="20"/>
      <c r="ULW57" s="20"/>
      <c r="ULX57" s="20"/>
      <c r="ULY57" s="20"/>
      <c r="ULZ57" s="20"/>
      <c r="UMA57" s="20"/>
      <c r="UMB57" s="20"/>
      <c r="UMC57" s="20"/>
      <c r="UMD57" s="20"/>
      <c r="UME57" s="20"/>
      <c r="UMF57" s="20"/>
      <c r="UMG57" s="20"/>
      <c r="UMH57" s="20"/>
      <c r="UMI57" s="20"/>
      <c r="UMJ57" s="20"/>
      <c r="UMK57" s="20"/>
      <c r="UML57" s="20"/>
      <c r="UMM57" s="20"/>
      <c r="UMN57" s="20"/>
      <c r="UMO57" s="20"/>
      <c r="UMP57" s="20"/>
      <c r="UMQ57" s="20"/>
      <c r="UMR57" s="20"/>
      <c r="UMS57" s="20"/>
      <c r="UMT57" s="20"/>
      <c r="UMU57" s="20"/>
      <c r="UMV57" s="20"/>
      <c r="UMW57" s="20"/>
      <c r="UMX57" s="20"/>
      <c r="UMY57" s="20"/>
      <c r="UMZ57" s="20"/>
      <c r="UNA57" s="20"/>
      <c r="UNB57" s="20"/>
      <c r="UNC57" s="20"/>
      <c r="UND57" s="20"/>
      <c r="UNE57" s="20"/>
      <c r="UNF57" s="20"/>
      <c r="UNG57" s="20"/>
      <c r="UNH57" s="20"/>
      <c r="UNI57" s="20"/>
      <c r="UNJ57" s="20"/>
      <c r="UNK57" s="20"/>
      <c r="UNL57" s="20"/>
      <c r="UNM57" s="20"/>
      <c r="UNN57" s="20"/>
      <c r="UNO57" s="20"/>
      <c r="UNP57" s="20"/>
      <c r="UNQ57" s="20"/>
      <c r="UNR57" s="20"/>
      <c r="UNS57" s="20"/>
      <c r="UNT57" s="20"/>
      <c r="UNU57" s="20"/>
      <c r="UNV57" s="20"/>
      <c r="UNW57" s="20"/>
      <c r="UNX57" s="20"/>
      <c r="UNY57" s="20"/>
      <c r="UNZ57" s="20"/>
      <c r="UOA57" s="20"/>
      <c r="UOB57" s="20"/>
      <c r="UOC57" s="20"/>
      <c r="UOD57" s="20"/>
      <c r="UOE57" s="20"/>
      <c r="UOF57" s="20"/>
      <c r="UOG57" s="20"/>
      <c r="UOH57" s="20"/>
      <c r="UOI57" s="20"/>
      <c r="UOJ57" s="20"/>
      <c r="UOK57" s="20"/>
      <c r="UOL57" s="20"/>
      <c r="UOM57" s="20"/>
      <c r="UON57" s="20"/>
      <c r="UOO57" s="20"/>
      <c r="UOP57" s="20"/>
      <c r="UOQ57" s="20"/>
      <c r="UOR57" s="20"/>
      <c r="UOS57" s="20"/>
      <c r="UOT57" s="20"/>
      <c r="UOU57" s="20"/>
      <c r="UOV57" s="20"/>
      <c r="UOW57" s="20"/>
      <c r="UOX57" s="20"/>
      <c r="UOY57" s="20"/>
      <c r="UOZ57" s="20"/>
      <c r="UPA57" s="20"/>
      <c r="UPB57" s="20"/>
      <c r="UPC57" s="20"/>
      <c r="UPD57" s="20"/>
      <c r="UPE57" s="20"/>
      <c r="UPF57" s="20"/>
      <c r="UPG57" s="20"/>
      <c r="UPH57" s="20"/>
      <c r="UPI57" s="20"/>
      <c r="UPJ57" s="20"/>
      <c r="UPK57" s="20"/>
      <c r="UPL57" s="20"/>
      <c r="UPM57" s="20"/>
      <c r="UPN57" s="20"/>
      <c r="UPO57" s="20"/>
      <c r="UPP57" s="20"/>
      <c r="UPQ57" s="20"/>
      <c r="UPR57" s="20"/>
      <c r="UPS57" s="20"/>
      <c r="UPT57" s="20"/>
      <c r="UPU57" s="20"/>
      <c r="UPV57" s="20"/>
      <c r="UPW57" s="20"/>
      <c r="UPX57" s="20"/>
      <c r="UPY57" s="20"/>
      <c r="UPZ57" s="20"/>
      <c r="UQA57" s="20"/>
      <c r="UQB57" s="20"/>
      <c r="UQC57" s="20"/>
      <c r="UQD57" s="20"/>
      <c r="UQE57" s="20"/>
      <c r="UQF57" s="20"/>
      <c r="UQG57" s="20"/>
      <c r="UQH57" s="20"/>
      <c r="UQI57" s="20"/>
      <c r="UQJ57" s="20"/>
      <c r="UQK57" s="20"/>
      <c r="UQL57" s="20"/>
      <c r="UQM57" s="20"/>
      <c r="UQN57" s="20"/>
      <c r="UQO57" s="20"/>
      <c r="UQP57" s="20"/>
      <c r="UQQ57" s="20"/>
      <c r="UQR57" s="20"/>
      <c r="UQS57" s="20"/>
      <c r="UQT57" s="20"/>
      <c r="UQU57" s="20"/>
      <c r="UQV57" s="20"/>
      <c r="UQW57" s="20"/>
      <c r="UQX57" s="20"/>
      <c r="UQY57" s="20"/>
      <c r="UQZ57" s="20"/>
      <c r="URA57" s="20"/>
      <c r="URB57" s="20"/>
      <c r="URC57" s="20"/>
      <c r="URD57" s="20"/>
      <c r="URE57" s="20"/>
      <c r="URF57" s="20"/>
      <c r="URG57" s="20"/>
      <c r="URH57" s="20"/>
      <c r="URI57" s="20"/>
      <c r="URJ57" s="20"/>
      <c r="URK57" s="20"/>
      <c r="URL57" s="20"/>
      <c r="URM57" s="20"/>
      <c r="URN57" s="20"/>
      <c r="URO57" s="20"/>
      <c r="URP57" s="20"/>
      <c r="URQ57" s="20"/>
      <c r="URR57" s="20"/>
      <c r="URS57" s="20"/>
      <c r="URT57" s="20"/>
      <c r="URU57" s="20"/>
      <c r="URV57" s="20"/>
      <c r="URW57" s="20"/>
      <c r="URX57" s="20"/>
      <c r="URY57" s="20"/>
      <c r="URZ57" s="20"/>
      <c r="USA57" s="20"/>
      <c r="USB57" s="20"/>
      <c r="USC57" s="20"/>
      <c r="USD57" s="20"/>
      <c r="USE57" s="20"/>
      <c r="USF57" s="20"/>
      <c r="USG57" s="20"/>
      <c r="USH57" s="20"/>
      <c r="USI57" s="20"/>
      <c r="USJ57" s="20"/>
      <c r="USK57" s="20"/>
      <c r="USL57" s="20"/>
      <c r="USM57" s="20"/>
      <c r="USN57" s="20"/>
      <c r="USO57" s="20"/>
      <c r="USP57" s="20"/>
      <c r="USQ57" s="20"/>
      <c r="USR57" s="20"/>
      <c r="USS57" s="20"/>
      <c r="UST57" s="20"/>
      <c r="USU57" s="20"/>
      <c r="USV57" s="20"/>
      <c r="USW57" s="20"/>
      <c r="USX57" s="20"/>
      <c r="USY57" s="20"/>
      <c r="USZ57" s="20"/>
      <c r="UTA57" s="20"/>
      <c r="UTB57" s="20"/>
      <c r="UTC57" s="20"/>
      <c r="UTD57" s="20"/>
      <c r="UTE57" s="20"/>
      <c r="UTF57" s="20"/>
      <c r="UTG57" s="20"/>
      <c r="UTH57" s="20"/>
      <c r="UTI57" s="20"/>
      <c r="UTJ57" s="20"/>
      <c r="UTK57" s="20"/>
      <c r="UTL57" s="20"/>
      <c r="UTM57" s="20"/>
      <c r="UTN57" s="20"/>
      <c r="UTO57" s="20"/>
      <c r="UTP57" s="20"/>
      <c r="UTQ57" s="20"/>
      <c r="UTR57" s="20"/>
      <c r="UTS57" s="20"/>
      <c r="UTT57" s="20"/>
      <c r="UTU57" s="20"/>
      <c r="UTV57" s="20"/>
      <c r="UTW57" s="20"/>
      <c r="UTX57" s="20"/>
      <c r="UTY57" s="20"/>
      <c r="UTZ57" s="20"/>
      <c r="UUA57" s="20"/>
      <c r="UUB57" s="20"/>
      <c r="UUC57" s="20"/>
      <c r="UUD57" s="20"/>
      <c r="UUE57" s="20"/>
      <c r="UUF57" s="20"/>
      <c r="UUG57" s="20"/>
      <c r="UUH57" s="20"/>
      <c r="UUI57" s="20"/>
      <c r="UUJ57" s="20"/>
      <c r="UUK57" s="20"/>
      <c r="UUL57" s="20"/>
      <c r="UUM57" s="20"/>
      <c r="UUN57" s="20"/>
      <c r="UUO57" s="20"/>
      <c r="UUP57" s="20"/>
      <c r="UUQ57" s="20"/>
      <c r="UUR57" s="20"/>
      <c r="UUS57" s="20"/>
      <c r="UUT57" s="20"/>
      <c r="UUU57" s="20"/>
      <c r="UUV57" s="20"/>
      <c r="UUW57" s="20"/>
      <c r="UUX57" s="20"/>
      <c r="UUY57" s="20"/>
      <c r="UUZ57" s="20"/>
      <c r="UVA57" s="20"/>
      <c r="UVB57" s="20"/>
      <c r="UVC57" s="20"/>
      <c r="UVD57" s="20"/>
      <c r="UVE57" s="20"/>
      <c r="UVF57" s="20"/>
      <c r="UVG57" s="20"/>
      <c r="UVH57" s="20"/>
      <c r="UVI57" s="20"/>
      <c r="UVJ57" s="20"/>
      <c r="UVK57" s="20"/>
      <c r="UVL57" s="20"/>
      <c r="UVM57" s="20"/>
      <c r="UVN57" s="20"/>
      <c r="UVO57" s="20"/>
      <c r="UVP57" s="20"/>
      <c r="UVQ57" s="20"/>
      <c r="UVR57" s="20"/>
      <c r="UVS57" s="20"/>
      <c r="UVT57" s="20"/>
      <c r="UVU57" s="20"/>
      <c r="UVV57" s="20"/>
      <c r="UVW57" s="20"/>
      <c r="UVX57" s="20"/>
      <c r="UVY57" s="20"/>
      <c r="UVZ57" s="20"/>
      <c r="UWA57" s="20"/>
      <c r="UWB57" s="20"/>
      <c r="UWC57" s="20"/>
      <c r="UWD57" s="20"/>
      <c r="UWE57" s="20"/>
      <c r="UWF57" s="20"/>
      <c r="UWG57" s="20"/>
      <c r="UWH57" s="20"/>
      <c r="UWI57" s="20"/>
      <c r="UWJ57" s="20"/>
      <c r="UWK57" s="20"/>
      <c r="UWL57" s="20"/>
      <c r="UWM57" s="20"/>
      <c r="UWN57" s="20"/>
      <c r="UWO57" s="20"/>
      <c r="UWP57" s="20"/>
      <c r="UWQ57" s="20"/>
      <c r="UWR57" s="20"/>
      <c r="UWS57" s="20"/>
      <c r="UWT57" s="20"/>
      <c r="UWU57" s="20"/>
      <c r="UWV57" s="20"/>
      <c r="UWW57" s="20"/>
      <c r="UWX57" s="20"/>
      <c r="UWY57" s="20"/>
      <c r="UWZ57" s="20"/>
      <c r="UXA57" s="20"/>
      <c r="UXB57" s="20"/>
      <c r="UXC57" s="20"/>
      <c r="UXD57" s="20"/>
      <c r="UXE57" s="20"/>
      <c r="UXF57" s="20"/>
      <c r="UXG57" s="20"/>
      <c r="UXH57" s="20"/>
      <c r="UXI57" s="20"/>
      <c r="UXJ57" s="20"/>
      <c r="UXK57" s="20"/>
      <c r="UXL57" s="20"/>
      <c r="UXM57" s="20"/>
      <c r="UXN57" s="20"/>
      <c r="UXO57" s="20"/>
      <c r="UXP57" s="20"/>
      <c r="UXQ57" s="20"/>
      <c r="UXR57" s="20"/>
      <c r="UXS57" s="20"/>
      <c r="UXT57" s="20"/>
      <c r="UXU57" s="20"/>
      <c r="UXV57" s="20"/>
      <c r="UXW57" s="20"/>
      <c r="UXX57" s="20"/>
      <c r="UXY57" s="20"/>
      <c r="UXZ57" s="20"/>
      <c r="UYA57" s="20"/>
      <c r="UYB57" s="20"/>
      <c r="UYC57" s="20"/>
      <c r="UYD57" s="20"/>
      <c r="UYE57" s="20"/>
      <c r="UYF57" s="20"/>
      <c r="UYG57" s="20"/>
      <c r="UYH57" s="20"/>
      <c r="UYI57" s="20"/>
      <c r="UYJ57" s="20"/>
      <c r="UYK57" s="20"/>
      <c r="UYL57" s="20"/>
      <c r="UYM57" s="20"/>
      <c r="UYN57" s="20"/>
      <c r="UYO57" s="20"/>
      <c r="UYP57" s="20"/>
      <c r="UYQ57" s="20"/>
      <c r="UYR57" s="20"/>
      <c r="UYS57" s="20"/>
      <c r="UYT57" s="20"/>
      <c r="UYU57" s="20"/>
      <c r="UYV57" s="20"/>
      <c r="UYW57" s="20"/>
      <c r="UYX57" s="20"/>
      <c r="UYY57" s="20"/>
      <c r="UYZ57" s="20"/>
      <c r="UZA57" s="20"/>
      <c r="UZB57" s="20"/>
      <c r="UZC57" s="20"/>
      <c r="UZD57" s="20"/>
      <c r="UZE57" s="20"/>
      <c r="UZF57" s="20"/>
      <c r="UZG57" s="20"/>
      <c r="UZH57" s="20"/>
      <c r="UZI57" s="20"/>
      <c r="UZJ57" s="20"/>
      <c r="UZK57" s="20"/>
      <c r="UZL57" s="20"/>
      <c r="UZM57" s="20"/>
      <c r="UZN57" s="20"/>
      <c r="UZO57" s="20"/>
      <c r="UZP57" s="20"/>
      <c r="UZQ57" s="20"/>
      <c r="UZR57" s="20"/>
      <c r="UZS57" s="20"/>
      <c r="UZT57" s="20"/>
      <c r="UZU57" s="20"/>
      <c r="UZV57" s="20"/>
      <c r="UZW57" s="20"/>
      <c r="UZX57" s="20"/>
      <c r="UZY57" s="20"/>
      <c r="UZZ57" s="20"/>
      <c r="VAA57" s="20"/>
      <c r="VAB57" s="20"/>
      <c r="VAC57" s="20"/>
      <c r="VAD57" s="20"/>
      <c r="VAE57" s="20"/>
      <c r="VAF57" s="20"/>
      <c r="VAG57" s="20"/>
      <c r="VAH57" s="20"/>
      <c r="VAI57" s="20"/>
      <c r="VAJ57" s="20"/>
      <c r="VAK57" s="20"/>
      <c r="VAL57" s="20"/>
      <c r="VAM57" s="20"/>
      <c r="VAN57" s="20"/>
      <c r="VAO57" s="20"/>
      <c r="VAP57" s="20"/>
      <c r="VAQ57" s="20"/>
      <c r="VAR57" s="20"/>
      <c r="VAS57" s="20"/>
      <c r="VAT57" s="20"/>
      <c r="VAU57" s="20"/>
      <c r="VAV57" s="20"/>
      <c r="VAW57" s="20"/>
      <c r="VAX57" s="20"/>
      <c r="VAY57" s="20"/>
      <c r="VAZ57" s="20"/>
      <c r="VBA57" s="20"/>
      <c r="VBB57" s="20"/>
      <c r="VBC57" s="20"/>
      <c r="VBD57" s="20"/>
      <c r="VBE57" s="20"/>
      <c r="VBF57" s="20"/>
      <c r="VBG57" s="20"/>
      <c r="VBH57" s="20"/>
      <c r="VBI57" s="20"/>
      <c r="VBJ57" s="20"/>
      <c r="VBK57" s="20"/>
      <c r="VBL57" s="20"/>
      <c r="VBM57" s="20"/>
      <c r="VBN57" s="20"/>
      <c r="VBO57" s="20"/>
      <c r="VBP57" s="20"/>
      <c r="VBQ57" s="20"/>
      <c r="VBR57" s="20"/>
      <c r="VBS57" s="20"/>
      <c r="VBT57" s="20"/>
      <c r="VBU57" s="20"/>
      <c r="VBV57" s="20"/>
      <c r="VBW57" s="20"/>
      <c r="VBX57" s="20"/>
      <c r="VBY57" s="20"/>
      <c r="VBZ57" s="20"/>
      <c r="VCA57" s="20"/>
      <c r="VCB57" s="20"/>
      <c r="VCC57" s="20"/>
      <c r="VCD57" s="20"/>
      <c r="VCE57" s="20"/>
      <c r="VCF57" s="20"/>
      <c r="VCG57" s="20"/>
      <c r="VCH57" s="20"/>
      <c r="VCI57" s="20"/>
      <c r="VCJ57" s="20"/>
      <c r="VCK57" s="20"/>
      <c r="VCL57" s="20"/>
      <c r="VCM57" s="20"/>
      <c r="VCN57" s="20"/>
      <c r="VCO57" s="20"/>
      <c r="VCP57" s="20"/>
      <c r="VCQ57" s="20"/>
      <c r="VCR57" s="20"/>
      <c r="VCS57" s="20"/>
      <c r="VCT57" s="20"/>
      <c r="VCU57" s="20"/>
      <c r="VCV57" s="20"/>
      <c r="VCW57" s="20"/>
      <c r="VCX57" s="20"/>
      <c r="VCY57" s="20"/>
      <c r="VCZ57" s="20"/>
      <c r="VDA57" s="20"/>
      <c r="VDB57" s="20"/>
      <c r="VDC57" s="20"/>
      <c r="VDD57" s="20"/>
      <c r="VDE57" s="20"/>
      <c r="VDF57" s="20"/>
      <c r="VDG57" s="20"/>
      <c r="VDH57" s="20"/>
      <c r="VDI57" s="20"/>
      <c r="VDJ57" s="20"/>
      <c r="VDK57" s="20"/>
      <c r="VDL57" s="20"/>
      <c r="VDM57" s="20"/>
      <c r="VDN57" s="20"/>
      <c r="VDO57" s="20"/>
      <c r="VDP57" s="20"/>
      <c r="VDQ57" s="20"/>
      <c r="VDR57" s="20"/>
      <c r="VDS57" s="20"/>
      <c r="VDT57" s="20"/>
      <c r="VDU57" s="20"/>
      <c r="VDV57" s="20"/>
      <c r="VDW57" s="20"/>
      <c r="VDX57" s="20"/>
      <c r="VDY57" s="20"/>
      <c r="VDZ57" s="20"/>
      <c r="VEA57" s="20"/>
      <c r="VEB57" s="20"/>
      <c r="VEC57" s="20"/>
      <c r="VED57" s="20"/>
      <c r="VEE57" s="20"/>
      <c r="VEF57" s="20"/>
      <c r="VEG57" s="20"/>
      <c r="VEH57" s="20"/>
      <c r="VEI57" s="20"/>
      <c r="VEJ57" s="20"/>
      <c r="VEK57" s="20"/>
      <c r="VEL57" s="20"/>
      <c r="VEM57" s="20"/>
      <c r="VEN57" s="20"/>
      <c r="VEO57" s="20"/>
      <c r="VEP57" s="20"/>
      <c r="VEQ57" s="20"/>
      <c r="VER57" s="20"/>
      <c r="VES57" s="20"/>
      <c r="VET57" s="20"/>
      <c r="VEU57" s="20"/>
      <c r="VEV57" s="20"/>
      <c r="VEW57" s="20"/>
      <c r="VEX57" s="20"/>
      <c r="VEY57" s="20"/>
      <c r="VEZ57" s="20"/>
      <c r="VFA57" s="20"/>
      <c r="VFB57" s="20"/>
      <c r="VFC57" s="20"/>
      <c r="VFD57" s="20"/>
      <c r="VFE57" s="20"/>
      <c r="VFF57" s="20"/>
      <c r="VFG57" s="20"/>
      <c r="VFH57" s="20"/>
      <c r="VFI57" s="20"/>
      <c r="VFJ57" s="20"/>
      <c r="VFK57" s="20"/>
      <c r="VFL57" s="20"/>
      <c r="VFM57" s="20"/>
      <c r="VFN57" s="20"/>
      <c r="VFO57" s="20"/>
      <c r="VFP57" s="20"/>
      <c r="VFQ57" s="20"/>
      <c r="VFR57" s="20"/>
      <c r="VFS57" s="20"/>
      <c r="VFT57" s="20"/>
      <c r="VFU57" s="20"/>
      <c r="VFV57" s="20"/>
      <c r="VFW57" s="20"/>
      <c r="VFX57" s="20"/>
      <c r="VFY57" s="20"/>
      <c r="VFZ57" s="20"/>
      <c r="VGA57" s="20"/>
      <c r="VGB57" s="20"/>
      <c r="VGC57" s="20"/>
      <c r="VGD57" s="20"/>
      <c r="VGE57" s="20"/>
      <c r="VGF57" s="20"/>
      <c r="VGG57" s="20"/>
      <c r="VGH57" s="20"/>
      <c r="VGI57" s="20"/>
      <c r="VGJ57" s="20"/>
      <c r="VGK57" s="20"/>
      <c r="VGL57" s="20"/>
      <c r="VGM57" s="20"/>
      <c r="VGN57" s="20"/>
      <c r="VGO57" s="20"/>
      <c r="VGP57" s="20"/>
      <c r="VGQ57" s="20"/>
      <c r="VGR57" s="20"/>
      <c r="VGS57" s="20"/>
      <c r="VGT57" s="20"/>
      <c r="VGU57" s="20"/>
      <c r="VGV57" s="20"/>
      <c r="VGW57" s="20"/>
      <c r="VGX57" s="20"/>
      <c r="VGY57" s="20"/>
      <c r="VGZ57" s="20"/>
      <c r="VHA57" s="20"/>
      <c r="VHB57" s="20"/>
      <c r="VHC57" s="20"/>
      <c r="VHD57" s="20"/>
      <c r="VHE57" s="20"/>
      <c r="VHF57" s="20"/>
      <c r="VHG57" s="20"/>
      <c r="VHH57" s="20"/>
      <c r="VHI57" s="20"/>
      <c r="VHJ57" s="20"/>
      <c r="VHK57" s="20"/>
      <c r="VHL57" s="20"/>
      <c r="VHM57" s="20"/>
      <c r="VHN57" s="20"/>
      <c r="VHO57" s="20"/>
      <c r="VHP57" s="20"/>
      <c r="VHQ57" s="20"/>
      <c r="VHR57" s="20"/>
      <c r="VHS57" s="20"/>
      <c r="VHT57" s="20"/>
      <c r="VHU57" s="20"/>
      <c r="VHV57" s="20"/>
      <c r="VHW57" s="20"/>
      <c r="VHX57" s="20"/>
      <c r="VHY57" s="20"/>
      <c r="VHZ57" s="20"/>
      <c r="VIA57" s="20"/>
      <c r="VIB57" s="20"/>
      <c r="VIC57" s="20"/>
      <c r="VID57" s="20"/>
      <c r="VIE57" s="20"/>
      <c r="VIF57" s="20"/>
      <c r="VIG57" s="20"/>
      <c r="VIH57" s="20"/>
      <c r="VII57" s="20"/>
      <c r="VIJ57" s="20"/>
      <c r="VIK57" s="20"/>
      <c r="VIL57" s="20"/>
      <c r="VIM57" s="20"/>
      <c r="VIN57" s="20"/>
      <c r="VIO57" s="20"/>
      <c r="VIP57" s="20"/>
      <c r="VIQ57" s="20"/>
      <c r="VIR57" s="20"/>
      <c r="VIS57" s="20"/>
      <c r="VIT57" s="20"/>
      <c r="VIU57" s="20"/>
      <c r="VIV57" s="20"/>
      <c r="VIW57" s="20"/>
      <c r="VIX57" s="20"/>
      <c r="VIY57" s="20"/>
      <c r="VIZ57" s="20"/>
      <c r="VJA57" s="20"/>
      <c r="VJB57" s="20"/>
      <c r="VJC57" s="20"/>
      <c r="VJD57" s="20"/>
      <c r="VJE57" s="20"/>
      <c r="VJF57" s="20"/>
      <c r="VJG57" s="20"/>
      <c r="VJH57" s="20"/>
      <c r="VJI57" s="20"/>
      <c r="VJJ57" s="20"/>
      <c r="VJK57" s="20"/>
      <c r="VJL57" s="20"/>
      <c r="VJM57" s="20"/>
      <c r="VJN57" s="20"/>
      <c r="VJO57" s="20"/>
      <c r="VJP57" s="20"/>
      <c r="VJQ57" s="20"/>
      <c r="VJR57" s="20"/>
      <c r="VJS57" s="20"/>
      <c r="VJT57" s="20"/>
      <c r="VJU57" s="20"/>
      <c r="VJV57" s="20"/>
      <c r="VJW57" s="20"/>
      <c r="VJX57" s="20"/>
      <c r="VJY57" s="20"/>
      <c r="VJZ57" s="20"/>
      <c r="VKA57" s="20"/>
      <c r="VKB57" s="20"/>
      <c r="VKC57" s="20"/>
      <c r="VKD57" s="20"/>
      <c r="VKE57" s="20"/>
      <c r="VKF57" s="20"/>
      <c r="VKG57" s="20"/>
      <c r="VKH57" s="20"/>
      <c r="VKI57" s="20"/>
      <c r="VKJ57" s="20"/>
      <c r="VKK57" s="20"/>
      <c r="VKL57" s="20"/>
      <c r="VKM57" s="20"/>
      <c r="VKN57" s="20"/>
      <c r="VKO57" s="20"/>
      <c r="VKP57" s="20"/>
      <c r="VKQ57" s="20"/>
      <c r="VKR57" s="20"/>
      <c r="VKS57" s="20"/>
      <c r="VKT57" s="20"/>
      <c r="VKU57" s="20"/>
      <c r="VKV57" s="20"/>
      <c r="VKW57" s="20"/>
      <c r="VKX57" s="20"/>
      <c r="VKY57" s="20"/>
      <c r="VKZ57" s="20"/>
      <c r="VLA57" s="20"/>
      <c r="VLB57" s="20"/>
      <c r="VLC57" s="20"/>
      <c r="VLD57" s="20"/>
      <c r="VLE57" s="20"/>
      <c r="VLF57" s="20"/>
      <c r="VLG57" s="20"/>
      <c r="VLH57" s="20"/>
      <c r="VLI57" s="20"/>
      <c r="VLJ57" s="20"/>
      <c r="VLK57" s="20"/>
      <c r="VLL57" s="20"/>
      <c r="VLM57" s="20"/>
      <c r="VLN57" s="20"/>
      <c r="VLO57" s="20"/>
      <c r="VLP57" s="20"/>
      <c r="VLQ57" s="20"/>
      <c r="VLR57" s="20"/>
      <c r="VLS57" s="20"/>
      <c r="VLT57" s="20"/>
      <c r="VLU57" s="20"/>
      <c r="VLV57" s="20"/>
      <c r="VLW57" s="20"/>
      <c r="VLX57" s="20"/>
      <c r="VLY57" s="20"/>
      <c r="VLZ57" s="20"/>
      <c r="VMA57" s="20"/>
      <c r="VMB57" s="20"/>
      <c r="VMC57" s="20"/>
      <c r="VMD57" s="20"/>
      <c r="VME57" s="20"/>
      <c r="VMF57" s="20"/>
      <c r="VMG57" s="20"/>
      <c r="VMH57" s="20"/>
      <c r="VMI57" s="20"/>
      <c r="VMJ57" s="20"/>
      <c r="VMK57" s="20"/>
      <c r="VML57" s="20"/>
      <c r="VMM57" s="20"/>
      <c r="VMN57" s="20"/>
      <c r="VMO57" s="20"/>
      <c r="VMP57" s="20"/>
      <c r="VMQ57" s="20"/>
      <c r="VMR57" s="20"/>
      <c r="VMS57" s="20"/>
      <c r="VMT57" s="20"/>
      <c r="VMU57" s="20"/>
      <c r="VMV57" s="20"/>
      <c r="VMW57" s="20"/>
      <c r="VMX57" s="20"/>
      <c r="VMY57" s="20"/>
      <c r="VMZ57" s="20"/>
      <c r="VNA57" s="20"/>
      <c r="VNB57" s="20"/>
      <c r="VNC57" s="20"/>
      <c r="VND57" s="20"/>
      <c r="VNE57" s="20"/>
      <c r="VNF57" s="20"/>
      <c r="VNG57" s="20"/>
      <c r="VNH57" s="20"/>
      <c r="VNI57" s="20"/>
      <c r="VNJ57" s="20"/>
      <c r="VNK57" s="20"/>
      <c r="VNL57" s="20"/>
      <c r="VNM57" s="20"/>
      <c r="VNN57" s="20"/>
      <c r="VNO57" s="20"/>
      <c r="VNP57" s="20"/>
      <c r="VNQ57" s="20"/>
      <c r="VNR57" s="20"/>
      <c r="VNS57" s="20"/>
      <c r="VNT57" s="20"/>
      <c r="VNU57" s="20"/>
      <c r="VNV57" s="20"/>
      <c r="VNW57" s="20"/>
      <c r="VNX57" s="20"/>
      <c r="VNY57" s="20"/>
      <c r="VNZ57" s="20"/>
      <c r="VOA57" s="20"/>
      <c r="VOB57" s="20"/>
      <c r="VOC57" s="20"/>
      <c r="VOD57" s="20"/>
      <c r="VOE57" s="20"/>
      <c r="VOF57" s="20"/>
      <c r="VOG57" s="20"/>
      <c r="VOH57" s="20"/>
      <c r="VOI57" s="20"/>
      <c r="VOJ57" s="20"/>
      <c r="VOK57" s="20"/>
      <c r="VOL57" s="20"/>
      <c r="VOM57" s="20"/>
      <c r="VON57" s="20"/>
      <c r="VOO57" s="20"/>
      <c r="VOP57" s="20"/>
      <c r="VOQ57" s="20"/>
      <c r="VOR57" s="20"/>
      <c r="VOS57" s="20"/>
      <c r="VOT57" s="20"/>
      <c r="VOU57" s="20"/>
      <c r="VOV57" s="20"/>
      <c r="VOW57" s="20"/>
      <c r="VOX57" s="20"/>
      <c r="VOY57" s="20"/>
      <c r="VOZ57" s="20"/>
      <c r="VPA57" s="20"/>
      <c r="VPB57" s="20"/>
      <c r="VPC57" s="20"/>
      <c r="VPD57" s="20"/>
      <c r="VPE57" s="20"/>
      <c r="VPF57" s="20"/>
      <c r="VPG57" s="20"/>
      <c r="VPH57" s="20"/>
      <c r="VPI57" s="20"/>
      <c r="VPJ57" s="20"/>
      <c r="VPK57" s="20"/>
      <c r="VPL57" s="20"/>
      <c r="VPM57" s="20"/>
      <c r="VPN57" s="20"/>
      <c r="VPO57" s="20"/>
      <c r="VPP57" s="20"/>
      <c r="VPQ57" s="20"/>
      <c r="VPR57" s="20"/>
      <c r="VPS57" s="20"/>
      <c r="VPT57" s="20"/>
      <c r="VPU57" s="20"/>
      <c r="VPV57" s="20"/>
      <c r="VPW57" s="20"/>
      <c r="VPX57" s="20"/>
      <c r="VPY57" s="20"/>
      <c r="VPZ57" s="20"/>
      <c r="VQA57" s="20"/>
      <c r="VQB57" s="20"/>
      <c r="VQC57" s="20"/>
      <c r="VQD57" s="20"/>
      <c r="VQE57" s="20"/>
      <c r="VQF57" s="20"/>
      <c r="VQG57" s="20"/>
      <c r="VQH57" s="20"/>
      <c r="VQI57" s="20"/>
      <c r="VQJ57" s="20"/>
      <c r="VQK57" s="20"/>
      <c r="VQL57" s="20"/>
      <c r="VQM57" s="20"/>
      <c r="VQN57" s="20"/>
      <c r="VQO57" s="20"/>
      <c r="VQP57" s="20"/>
      <c r="VQQ57" s="20"/>
      <c r="VQR57" s="20"/>
      <c r="VQS57" s="20"/>
      <c r="VQT57" s="20"/>
      <c r="VQU57" s="20"/>
      <c r="VQV57" s="20"/>
      <c r="VQW57" s="20"/>
      <c r="VQX57" s="20"/>
      <c r="VQY57" s="20"/>
      <c r="VQZ57" s="20"/>
      <c r="VRA57" s="20"/>
      <c r="VRB57" s="20"/>
      <c r="VRC57" s="20"/>
      <c r="VRD57" s="20"/>
      <c r="VRE57" s="20"/>
      <c r="VRF57" s="20"/>
      <c r="VRG57" s="20"/>
      <c r="VRH57" s="20"/>
      <c r="VRI57" s="20"/>
      <c r="VRJ57" s="20"/>
      <c r="VRK57" s="20"/>
      <c r="VRL57" s="20"/>
      <c r="VRM57" s="20"/>
      <c r="VRN57" s="20"/>
      <c r="VRO57" s="20"/>
      <c r="VRP57" s="20"/>
      <c r="VRQ57" s="20"/>
      <c r="VRR57" s="20"/>
      <c r="VRS57" s="20"/>
      <c r="VRT57" s="20"/>
      <c r="VRU57" s="20"/>
      <c r="VRV57" s="20"/>
      <c r="VRW57" s="20"/>
      <c r="VRX57" s="20"/>
      <c r="VRY57" s="20"/>
      <c r="VRZ57" s="20"/>
      <c r="VSA57" s="20"/>
      <c r="VSB57" s="20"/>
      <c r="VSC57" s="20"/>
      <c r="VSD57" s="20"/>
      <c r="VSE57" s="20"/>
      <c r="VSF57" s="20"/>
      <c r="VSG57" s="20"/>
      <c r="VSH57" s="20"/>
      <c r="VSI57" s="20"/>
      <c r="VSJ57" s="20"/>
      <c r="VSK57" s="20"/>
      <c r="VSL57" s="20"/>
      <c r="VSM57" s="20"/>
      <c r="VSN57" s="20"/>
      <c r="VSO57" s="20"/>
      <c r="VSP57" s="20"/>
      <c r="VSQ57" s="20"/>
      <c r="VSR57" s="20"/>
      <c r="VSS57" s="20"/>
      <c r="VST57" s="20"/>
      <c r="VSU57" s="20"/>
      <c r="VSV57" s="20"/>
      <c r="VSW57" s="20"/>
      <c r="VSX57" s="20"/>
      <c r="VSY57" s="20"/>
      <c r="VSZ57" s="20"/>
      <c r="VTA57" s="20"/>
      <c r="VTB57" s="20"/>
      <c r="VTC57" s="20"/>
      <c r="VTD57" s="20"/>
      <c r="VTE57" s="20"/>
      <c r="VTF57" s="20"/>
      <c r="VTG57" s="20"/>
      <c r="VTH57" s="20"/>
      <c r="VTI57" s="20"/>
      <c r="VTJ57" s="20"/>
      <c r="VTK57" s="20"/>
      <c r="VTL57" s="20"/>
      <c r="VTM57" s="20"/>
      <c r="VTN57" s="20"/>
      <c r="VTO57" s="20"/>
      <c r="VTP57" s="20"/>
      <c r="VTQ57" s="20"/>
      <c r="VTR57" s="20"/>
      <c r="VTS57" s="20"/>
      <c r="VTT57" s="20"/>
      <c r="VTU57" s="20"/>
      <c r="VTV57" s="20"/>
      <c r="VTW57" s="20"/>
      <c r="VTX57" s="20"/>
      <c r="VTY57" s="20"/>
      <c r="VTZ57" s="20"/>
      <c r="VUA57" s="20"/>
      <c r="VUB57" s="20"/>
      <c r="VUC57" s="20"/>
      <c r="VUD57" s="20"/>
      <c r="VUE57" s="20"/>
      <c r="VUF57" s="20"/>
      <c r="VUG57" s="20"/>
      <c r="VUH57" s="20"/>
      <c r="VUI57" s="20"/>
      <c r="VUJ57" s="20"/>
      <c r="VUK57" s="20"/>
      <c r="VUL57" s="20"/>
      <c r="VUM57" s="20"/>
      <c r="VUN57" s="20"/>
      <c r="VUO57" s="20"/>
      <c r="VUP57" s="20"/>
      <c r="VUQ57" s="20"/>
      <c r="VUR57" s="20"/>
      <c r="VUS57" s="20"/>
      <c r="VUT57" s="20"/>
      <c r="VUU57" s="20"/>
      <c r="VUV57" s="20"/>
      <c r="VUW57" s="20"/>
      <c r="VUX57" s="20"/>
      <c r="VUY57" s="20"/>
      <c r="VUZ57" s="20"/>
      <c r="VVA57" s="20"/>
      <c r="VVB57" s="20"/>
      <c r="VVC57" s="20"/>
      <c r="VVD57" s="20"/>
      <c r="VVE57" s="20"/>
      <c r="VVF57" s="20"/>
      <c r="VVG57" s="20"/>
      <c r="VVH57" s="20"/>
      <c r="VVI57" s="20"/>
      <c r="VVJ57" s="20"/>
      <c r="VVK57" s="20"/>
      <c r="VVL57" s="20"/>
      <c r="VVM57" s="20"/>
      <c r="VVN57" s="20"/>
      <c r="VVO57" s="20"/>
      <c r="VVP57" s="20"/>
      <c r="VVQ57" s="20"/>
      <c r="VVR57" s="20"/>
      <c r="VVS57" s="20"/>
      <c r="VVT57" s="20"/>
      <c r="VVU57" s="20"/>
      <c r="VVV57" s="20"/>
      <c r="VVW57" s="20"/>
      <c r="VVX57" s="20"/>
      <c r="VVY57" s="20"/>
      <c r="VVZ57" s="20"/>
      <c r="VWA57" s="20"/>
      <c r="VWB57" s="20"/>
      <c r="VWC57" s="20"/>
      <c r="VWD57" s="20"/>
      <c r="VWE57" s="20"/>
      <c r="VWF57" s="20"/>
      <c r="VWG57" s="20"/>
      <c r="VWH57" s="20"/>
      <c r="VWI57" s="20"/>
      <c r="VWJ57" s="20"/>
      <c r="VWK57" s="20"/>
      <c r="VWL57" s="20"/>
      <c r="VWM57" s="20"/>
      <c r="VWN57" s="20"/>
      <c r="VWO57" s="20"/>
      <c r="VWP57" s="20"/>
      <c r="VWQ57" s="20"/>
      <c r="VWR57" s="20"/>
      <c r="VWS57" s="20"/>
      <c r="VWT57" s="20"/>
      <c r="VWU57" s="20"/>
      <c r="VWV57" s="20"/>
      <c r="VWW57" s="20"/>
      <c r="VWX57" s="20"/>
      <c r="VWY57" s="20"/>
      <c r="VWZ57" s="20"/>
      <c r="VXA57" s="20"/>
      <c r="VXB57" s="20"/>
      <c r="VXC57" s="20"/>
      <c r="VXD57" s="20"/>
      <c r="VXE57" s="20"/>
      <c r="VXF57" s="20"/>
      <c r="VXG57" s="20"/>
      <c r="VXH57" s="20"/>
      <c r="VXI57" s="20"/>
      <c r="VXJ57" s="20"/>
      <c r="VXK57" s="20"/>
      <c r="VXL57" s="20"/>
      <c r="VXM57" s="20"/>
      <c r="VXN57" s="20"/>
      <c r="VXO57" s="20"/>
      <c r="VXP57" s="20"/>
      <c r="VXQ57" s="20"/>
      <c r="VXR57" s="20"/>
      <c r="VXS57" s="20"/>
      <c r="VXT57" s="20"/>
      <c r="VXU57" s="20"/>
      <c r="VXV57" s="20"/>
      <c r="VXW57" s="20"/>
      <c r="VXX57" s="20"/>
      <c r="VXY57" s="20"/>
      <c r="VXZ57" s="20"/>
      <c r="VYA57" s="20"/>
      <c r="VYB57" s="20"/>
      <c r="VYC57" s="20"/>
      <c r="VYD57" s="20"/>
      <c r="VYE57" s="20"/>
      <c r="VYF57" s="20"/>
      <c r="VYG57" s="20"/>
      <c r="VYH57" s="20"/>
      <c r="VYI57" s="20"/>
      <c r="VYJ57" s="20"/>
      <c r="VYK57" s="20"/>
      <c r="VYL57" s="20"/>
      <c r="VYM57" s="20"/>
      <c r="VYN57" s="20"/>
      <c r="VYO57" s="20"/>
      <c r="VYP57" s="20"/>
      <c r="VYQ57" s="20"/>
      <c r="VYR57" s="20"/>
      <c r="VYS57" s="20"/>
      <c r="VYT57" s="20"/>
      <c r="VYU57" s="20"/>
      <c r="VYV57" s="20"/>
      <c r="VYW57" s="20"/>
      <c r="VYX57" s="20"/>
      <c r="VYY57" s="20"/>
      <c r="VYZ57" s="20"/>
      <c r="VZA57" s="20"/>
      <c r="VZB57" s="20"/>
      <c r="VZC57" s="20"/>
      <c r="VZD57" s="20"/>
      <c r="VZE57" s="20"/>
      <c r="VZF57" s="20"/>
      <c r="VZG57" s="20"/>
      <c r="VZH57" s="20"/>
      <c r="VZI57" s="20"/>
      <c r="VZJ57" s="20"/>
      <c r="VZK57" s="20"/>
      <c r="VZL57" s="20"/>
      <c r="VZM57" s="20"/>
      <c r="VZN57" s="20"/>
      <c r="VZO57" s="20"/>
      <c r="VZP57" s="20"/>
      <c r="VZQ57" s="20"/>
      <c r="VZR57" s="20"/>
      <c r="VZS57" s="20"/>
      <c r="VZT57" s="20"/>
      <c r="VZU57" s="20"/>
      <c r="VZV57" s="20"/>
      <c r="VZW57" s="20"/>
      <c r="VZX57" s="20"/>
      <c r="VZY57" s="20"/>
      <c r="VZZ57" s="20"/>
      <c r="WAA57" s="20"/>
      <c r="WAB57" s="20"/>
      <c r="WAC57" s="20"/>
      <c r="WAD57" s="20"/>
      <c r="WAE57" s="20"/>
      <c r="WAF57" s="20"/>
      <c r="WAG57" s="20"/>
      <c r="WAH57" s="20"/>
      <c r="WAI57" s="20"/>
      <c r="WAJ57" s="20"/>
      <c r="WAK57" s="20"/>
      <c r="WAL57" s="20"/>
      <c r="WAM57" s="20"/>
      <c r="WAN57" s="20"/>
      <c r="WAO57" s="20"/>
      <c r="WAP57" s="20"/>
      <c r="WAQ57" s="20"/>
      <c r="WAR57" s="20"/>
      <c r="WAS57" s="20"/>
      <c r="WAT57" s="20"/>
      <c r="WAU57" s="20"/>
      <c r="WAV57" s="20"/>
      <c r="WAW57" s="20"/>
      <c r="WAX57" s="20"/>
      <c r="WAY57" s="20"/>
      <c r="WAZ57" s="20"/>
      <c r="WBA57" s="20"/>
      <c r="WBB57" s="20"/>
      <c r="WBC57" s="20"/>
      <c r="WBD57" s="20"/>
      <c r="WBE57" s="20"/>
      <c r="WBF57" s="20"/>
      <c r="WBG57" s="20"/>
      <c r="WBH57" s="20"/>
      <c r="WBI57" s="20"/>
      <c r="WBJ57" s="20"/>
      <c r="WBK57" s="20"/>
      <c r="WBL57" s="20"/>
      <c r="WBM57" s="20"/>
      <c r="WBN57" s="20"/>
      <c r="WBO57" s="20"/>
      <c r="WBP57" s="20"/>
      <c r="WBQ57" s="20"/>
      <c r="WBR57" s="20"/>
      <c r="WBS57" s="20"/>
      <c r="WBT57" s="20"/>
      <c r="WBU57" s="20"/>
      <c r="WBV57" s="20"/>
      <c r="WBW57" s="20"/>
      <c r="WBX57" s="20"/>
      <c r="WBY57" s="20"/>
      <c r="WBZ57" s="20"/>
      <c r="WCA57" s="20"/>
      <c r="WCB57" s="20"/>
      <c r="WCC57" s="20"/>
      <c r="WCD57" s="20"/>
      <c r="WCE57" s="20"/>
      <c r="WCF57" s="20"/>
      <c r="WCG57" s="20"/>
      <c r="WCH57" s="20"/>
      <c r="WCI57" s="20"/>
      <c r="WCJ57" s="20"/>
      <c r="WCK57" s="20"/>
      <c r="WCL57" s="20"/>
      <c r="WCM57" s="20"/>
      <c r="WCN57" s="20"/>
      <c r="WCO57" s="20"/>
      <c r="WCP57" s="20"/>
      <c r="WCQ57" s="20"/>
      <c r="WCR57" s="20"/>
      <c r="WCS57" s="20"/>
      <c r="WCT57" s="20"/>
      <c r="WCU57" s="20"/>
      <c r="WCV57" s="20"/>
      <c r="WCW57" s="20"/>
      <c r="WCX57" s="20"/>
      <c r="WCY57" s="20"/>
      <c r="WCZ57" s="20"/>
      <c r="WDA57" s="20"/>
      <c r="WDB57" s="20"/>
      <c r="WDC57" s="20"/>
      <c r="WDD57" s="20"/>
      <c r="WDE57" s="20"/>
      <c r="WDF57" s="20"/>
      <c r="WDG57" s="20"/>
      <c r="WDH57" s="20"/>
      <c r="WDI57" s="20"/>
      <c r="WDJ57" s="20"/>
      <c r="WDK57" s="20"/>
      <c r="WDL57" s="20"/>
      <c r="WDM57" s="20"/>
      <c r="WDN57" s="20"/>
      <c r="WDO57" s="20"/>
      <c r="WDP57" s="20"/>
      <c r="WDQ57" s="20"/>
      <c r="WDR57" s="20"/>
      <c r="WDS57" s="20"/>
      <c r="WDT57" s="20"/>
      <c r="WDU57" s="20"/>
      <c r="WDV57" s="20"/>
      <c r="WDW57" s="20"/>
      <c r="WDX57" s="20"/>
      <c r="WDY57" s="20"/>
      <c r="WDZ57" s="20"/>
      <c r="WEA57" s="20"/>
      <c r="WEB57" s="20"/>
      <c r="WEC57" s="20"/>
      <c r="WED57" s="20"/>
      <c r="WEE57" s="20"/>
      <c r="WEF57" s="20"/>
      <c r="WEG57" s="20"/>
      <c r="WEH57" s="20"/>
      <c r="WEI57" s="20"/>
      <c r="WEJ57" s="20"/>
      <c r="WEK57" s="20"/>
      <c r="WEL57" s="20"/>
      <c r="WEM57" s="20"/>
      <c r="WEN57" s="20"/>
      <c r="WEO57" s="20"/>
      <c r="WEP57" s="20"/>
      <c r="WEQ57" s="20"/>
      <c r="WER57" s="20"/>
      <c r="WES57" s="20"/>
      <c r="WET57" s="20"/>
      <c r="WEU57" s="20"/>
      <c r="WEV57" s="20"/>
      <c r="WEW57" s="20"/>
      <c r="WEX57" s="20"/>
      <c r="WEY57" s="20"/>
      <c r="WEZ57" s="20"/>
      <c r="WFA57" s="20"/>
      <c r="WFB57" s="20"/>
      <c r="WFC57" s="20"/>
      <c r="WFD57" s="20"/>
      <c r="WFE57" s="20"/>
      <c r="WFF57" s="20"/>
      <c r="WFG57" s="20"/>
      <c r="WFH57" s="20"/>
      <c r="WFI57" s="20"/>
      <c r="WFJ57" s="20"/>
      <c r="WFK57" s="20"/>
      <c r="WFL57" s="20"/>
      <c r="WFM57" s="20"/>
      <c r="WFN57" s="20"/>
      <c r="WFO57" s="20"/>
      <c r="WFP57" s="20"/>
      <c r="WFQ57" s="20"/>
      <c r="WFR57" s="20"/>
      <c r="WFS57" s="20"/>
      <c r="WFT57" s="20"/>
      <c r="WFU57" s="20"/>
      <c r="WFV57" s="20"/>
      <c r="WFW57" s="20"/>
      <c r="WFX57" s="20"/>
      <c r="WFY57" s="20"/>
      <c r="WFZ57" s="20"/>
      <c r="WGA57" s="20"/>
      <c r="WGB57" s="20"/>
      <c r="WGC57" s="20"/>
      <c r="WGD57" s="20"/>
      <c r="WGE57" s="20"/>
      <c r="WGF57" s="20"/>
      <c r="WGG57" s="20"/>
      <c r="WGH57" s="20"/>
      <c r="WGI57" s="20"/>
      <c r="WGJ57" s="20"/>
      <c r="WGK57" s="20"/>
      <c r="WGL57" s="20"/>
      <c r="WGM57" s="20"/>
      <c r="WGN57" s="20"/>
      <c r="WGO57" s="20"/>
      <c r="WGP57" s="20"/>
      <c r="WGQ57" s="20"/>
      <c r="WGR57" s="20"/>
      <c r="WGS57" s="20"/>
      <c r="WGT57" s="20"/>
      <c r="WGU57" s="20"/>
      <c r="WGV57" s="20"/>
      <c r="WGW57" s="20"/>
      <c r="WGX57" s="20"/>
      <c r="WGY57" s="20"/>
      <c r="WGZ57" s="20"/>
      <c r="WHA57" s="20"/>
      <c r="WHB57" s="20"/>
      <c r="WHC57" s="20"/>
      <c r="WHD57" s="20"/>
      <c r="WHE57" s="20"/>
      <c r="WHF57" s="20"/>
      <c r="WHG57" s="20"/>
      <c r="WHH57" s="20"/>
      <c r="WHI57" s="20"/>
      <c r="WHJ57" s="20"/>
      <c r="WHK57" s="20"/>
      <c r="WHL57" s="20"/>
      <c r="WHM57" s="20"/>
      <c r="WHN57" s="20"/>
      <c r="WHO57" s="20"/>
      <c r="WHP57" s="20"/>
      <c r="WHQ57" s="20"/>
      <c r="WHR57" s="20"/>
      <c r="WHS57" s="20"/>
      <c r="WHT57" s="20"/>
      <c r="WHU57" s="20"/>
      <c r="WHV57" s="20"/>
      <c r="WHW57" s="20"/>
      <c r="WHX57" s="20"/>
      <c r="WHY57" s="20"/>
      <c r="WHZ57" s="20"/>
      <c r="WIA57" s="20"/>
      <c r="WIB57" s="20"/>
      <c r="WIC57" s="20"/>
      <c r="WID57" s="20"/>
      <c r="WIE57" s="20"/>
      <c r="WIF57" s="20"/>
      <c r="WIG57" s="20"/>
      <c r="WIH57" s="20"/>
      <c r="WII57" s="20"/>
      <c r="WIJ57" s="20"/>
      <c r="WIK57" s="20"/>
      <c r="WIL57" s="20"/>
      <c r="WIM57" s="20"/>
      <c r="WIN57" s="20"/>
      <c r="WIO57" s="20"/>
      <c r="WIP57" s="20"/>
      <c r="WIQ57" s="20"/>
      <c r="WIR57" s="20"/>
      <c r="WIS57" s="20"/>
      <c r="WIT57" s="20"/>
      <c r="WIU57" s="20"/>
      <c r="WIV57" s="20"/>
      <c r="WIW57" s="20"/>
      <c r="WIX57" s="20"/>
      <c r="WIY57" s="20"/>
      <c r="WIZ57" s="20"/>
      <c r="WJA57" s="20"/>
      <c r="WJB57" s="20"/>
      <c r="WJC57" s="20"/>
      <c r="WJD57" s="20"/>
      <c r="WJE57" s="20"/>
      <c r="WJF57" s="20"/>
      <c r="WJG57" s="20"/>
      <c r="WJH57" s="20"/>
      <c r="WJI57" s="20"/>
      <c r="WJJ57" s="20"/>
      <c r="WJK57" s="20"/>
      <c r="WJL57" s="20"/>
      <c r="WJM57" s="20"/>
      <c r="WJN57" s="20"/>
      <c r="WJO57" s="20"/>
      <c r="WJP57" s="20"/>
      <c r="WJQ57" s="20"/>
      <c r="WJR57" s="20"/>
      <c r="WJS57" s="20"/>
      <c r="WJT57" s="20"/>
      <c r="WJU57" s="20"/>
      <c r="WJV57" s="20"/>
      <c r="WJW57" s="20"/>
      <c r="WJX57" s="20"/>
      <c r="WJY57" s="20"/>
      <c r="WJZ57" s="20"/>
      <c r="WKA57" s="20"/>
      <c r="WKB57" s="20"/>
      <c r="WKC57" s="20"/>
      <c r="WKD57" s="20"/>
      <c r="WKE57" s="20"/>
      <c r="WKF57" s="20"/>
      <c r="WKG57" s="20"/>
      <c r="WKH57" s="20"/>
      <c r="WKI57" s="20"/>
      <c r="WKJ57" s="20"/>
      <c r="WKK57" s="20"/>
      <c r="WKL57" s="20"/>
      <c r="WKM57" s="20"/>
      <c r="WKN57" s="20"/>
      <c r="WKO57" s="20"/>
      <c r="WKP57" s="20"/>
      <c r="WKQ57" s="20"/>
      <c r="WKR57" s="20"/>
      <c r="WKS57" s="20"/>
      <c r="WKT57" s="20"/>
      <c r="WKU57" s="20"/>
      <c r="WKV57" s="20"/>
      <c r="WKW57" s="20"/>
      <c r="WKX57" s="20"/>
      <c r="WKY57" s="20"/>
      <c r="WKZ57" s="20"/>
      <c r="WLA57" s="20"/>
      <c r="WLB57" s="20"/>
      <c r="WLC57" s="20"/>
      <c r="WLD57" s="20"/>
      <c r="WLE57" s="20"/>
      <c r="WLF57" s="20"/>
      <c r="WLG57" s="20"/>
      <c r="WLH57" s="20"/>
      <c r="WLI57" s="20"/>
      <c r="WLJ57" s="20"/>
      <c r="WLK57" s="20"/>
      <c r="WLL57" s="20"/>
      <c r="WLM57" s="20"/>
      <c r="WLN57" s="20"/>
      <c r="WLO57" s="20"/>
      <c r="WLP57" s="20"/>
      <c r="WLQ57" s="20"/>
      <c r="WLR57" s="20"/>
      <c r="WLS57" s="20"/>
      <c r="WLT57" s="20"/>
      <c r="WLU57" s="20"/>
      <c r="WLV57" s="20"/>
      <c r="WLW57" s="20"/>
      <c r="WLX57" s="20"/>
      <c r="WLY57" s="20"/>
      <c r="WLZ57" s="20"/>
      <c r="WMA57" s="20"/>
      <c r="WMB57" s="20"/>
      <c r="WMC57" s="20"/>
      <c r="WMD57" s="20"/>
      <c r="WME57" s="20"/>
      <c r="WMF57" s="20"/>
      <c r="WMG57" s="20"/>
      <c r="WMH57" s="20"/>
      <c r="WMI57" s="20"/>
      <c r="WMJ57" s="20"/>
      <c r="WMK57" s="20"/>
      <c r="WML57" s="20"/>
      <c r="WMM57" s="20"/>
      <c r="WMN57" s="20"/>
      <c r="WMO57" s="20"/>
      <c r="WMP57" s="20"/>
      <c r="WMQ57" s="20"/>
      <c r="WMR57" s="20"/>
      <c r="WMS57" s="20"/>
      <c r="WMT57" s="20"/>
      <c r="WMU57" s="20"/>
      <c r="WMV57" s="20"/>
      <c r="WMW57" s="20"/>
      <c r="WMX57" s="20"/>
      <c r="WMY57" s="20"/>
      <c r="WMZ57" s="20"/>
      <c r="WNA57" s="20"/>
      <c r="WNB57" s="20"/>
      <c r="WNC57" s="20"/>
      <c r="WND57" s="20"/>
      <c r="WNE57" s="20"/>
      <c r="WNF57" s="20"/>
      <c r="WNG57" s="20"/>
      <c r="WNH57" s="20"/>
      <c r="WNI57" s="20"/>
      <c r="WNJ57" s="20"/>
      <c r="WNK57" s="20"/>
      <c r="WNL57" s="20"/>
      <c r="WNM57" s="20"/>
      <c r="WNN57" s="20"/>
      <c r="WNO57" s="20"/>
      <c r="WNP57" s="20"/>
      <c r="WNQ57" s="20"/>
      <c r="WNR57" s="20"/>
      <c r="WNS57" s="20"/>
      <c r="WNT57" s="20"/>
      <c r="WNU57" s="20"/>
      <c r="WNV57" s="20"/>
      <c r="WNW57" s="20"/>
      <c r="WNX57" s="20"/>
      <c r="WNY57" s="20"/>
      <c r="WNZ57" s="20"/>
      <c r="WOA57" s="20"/>
      <c r="WOB57" s="20"/>
      <c r="WOC57" s="20"/>
      <c r="WOD57" s="20"/>
      <c r="WOE57" s="20"/>
      <c r="WOF57" s="20"/>
      <c r="WOG57" s="20"/>
      <c r="WOH57" s="20"/>
      <c r="WOI57" s="20"/>
      <c r="WOJ57" s="20"/>
      <c r="WOK57" s="20"/>
      <c r="WOL57" s="20"/>
      <c r="WOM57" s="20"/>
      <c r="WON57" s="20"/>
      <c r="WOO57" s="20"/>
      <c r="WOP57" s="20"/>
      <c r="WOQ57" s="20"/>
      <c r="WOR57" s="20"/>
      <c r="WOS57" s="20"/>
      <c r="WOT57" s="20"/>
      <c r="WOU57" s="20"/>
      <c r="WOV57" s="20"/>
      <c r="WOW57" s="20"/>
      <c r="WOX57" s="20"/>
      <c r="WOY57" s="20"/>
      <c r="WOZ57" s="20"/>
      <c r="WPA57" s="20"/>
      <c r="WPB57" s="20"/>
      <c r="WPC57" s="20"/>
      <c r="WPD57" s="20"/>
      <c r="WPE57" s="20"/>
      <c r="WPF57" s="20"/>
      <c r="WPG57" s="20"/>
      <c r="WPH57" s="20"/>
      <c r="WPI57" s="20"/>
      <c r="WPJ57" s="20"/>
      <c r="WPK57" s="20"/>
      <c r="WPL57" s="20"/>
      <c r="WPM57" s="20"/>
      <c r="WPN57" s="20"/>
      <c r="WPO57" s="20"/>
      <c r="WPP57" s="20"/>
      <c r="WPQ57" s="20"/>
      <c r="WPR57" s="20"/>
      <c r="WPS57" s="20"/>
      <c r="WPT57" s="20"/>
      <c r="WPU57" s="20"/>
      <c r="WPV57" s="20"/>
      <c r="WPW57" s="20"/>
      <c r="WPX57" s="20"/>
      <c r="WPY57" s="20"/>
      <c r="WPZ57" s="20"/>
      <c r="WQA57" s="20"/>
      <c r="WQB57" s="20"/>
      <c r="WQC57" s="20"/>
      <c r="WQD57" s="20"/>
      <c r="WQE57" s="20"/>
      <c r="WQF57" s="20"/>
      <c r="WQG57" s="20"/>
      <c r="WQH57" s="20"/>
      <c r="WQI57" s="20"/>
      <c r="WQJ57" s="20"/>
      <c r="WQK57" s="20"/>
      <c r="WQL57" s="20"/>
      <c r="WQM57" s="20"/>
      <c r="WQN57" s="20"/>
      <c r="WQO57" s="20"/>
      <c r="WQP57" s="20"/>
      <c r="WQQ57" s="20"/>
      <c r="WQR57" s="20"/>
      <c r="WQS57" s="20"/>
      <c r="WQT57" s="20"/>
      <c r="WQU57" s="20"/>
      <c r="WQV57" s="20"/>
      <c r="WQW57" s="20"/>
      <c r="WQX57" s="20"/>
      <c r="WQY57" s="20"/>
      <c r="WQZ57" s="20"/>
      <c r="WRA57" s="20"/>
      <c r="WRB57" s="20"/>
      <c r="WRC57" s="20"/>
      <c r="WRD57" s="20"/>
      <c r="WRE57" s="20"/>
      <c r="WRF57" s="20"/>
      <c r="WRG57" s="20"/>
      <c r="WRH57" s="20"/>
      <c r="WRI57" s="20"/>
      <c r="WRJ57" s="20"/>
      <c r="WRK57" s="20"/>
      <c r="WRL57" s="20"/>
      <c r="WRM57" s="20"/>
      <c r="WRN57" s="20"/>
      <c r="WRO57" s="20"/>
      <c r="WRP57" s="20"/>
      <c r="WRQ57" s="20"/>
      <c r="WRR57" s="20"/>
      <c r="WRS57" s="20"/>
      <c r="WRT57" s="20"/>
      <c r="WRU57" s="20"/>
      <c r="WRV57" s="20"/>
      <c r="WRW57" s="20"/>
      <c r="WRX57" s="20"/>
      <c r="WRY57" s="20"/>
      <c r="WRZ57" s="20"/>
      <c r="WSA57" s="20"/>
      <c r="WSB57" s="20"/>
      <c r="WSC57" s="20"/>
      <c r="WSD57" s="20"/>
      <c r="WSE57" s="20"/>
      <c r="WSF57" s="20"/>
      <c r="WSG57" s="20"/>
      <c r="WSH57" s="20"/>
      <c r="WSI57" s="20"/>
      <c r="WSJ57" s="20"/>
      <c r="WSK57" s="20"/>
      <c r="WSL57" s="20"/>
      <c r="WSM57" s="20"/>
      <c r="WSN57" s="20"/>
      <c r="WSO57" s="20"/>
      <c r="WSP57" s="20"/>
      <c r="WSQ57" s="20"/>
      <c r="WSR57" s="20"/>
      <c r="WSS57" s="20"/>
      <c r="WST57" s="20"/>
      <c r="WSU57" s="20"/>
      <c r="WSV57" s="20"/>
      <c r="WSW57" s="20"/>
      <c r="WSX57" s="20"/>
      <c r="WSY57" s="20"/>
      <c r="WSZ57" s="20"/>
      <c r="WTA57" s="20"/>
      <c r="WTB57" s="20"/>
      <c r="WTC57" s="20"/>
      <c r="WTD57" s="20"/>
      <c r="WTE57" s="20"/>
      <c r="WTF57" s="20"/>
      <c r="WTG57" s="20"/>
      <c r="WTH57" s="20"/>
      <c r="WTI57" s="20"/>
      <c r="WTJ57" s="20"/>
      <c r="WTK57" s="20"/>
      <c r="WTL57" s="20"/>
      <c r="WTM57" s="20"/>
      <c r="WTN57" s="20"/>
      <c r="WTO57" s="20"/>
      <c r="WTP57" s="20"/>
      <c r="WTQ57" s="20"/>
      <c r="WTR57" s="20"/>
      <c r="WTS57" s="20"/>
      <c r="WTT57" s="20"/>
      <c r="WTU57" s="20"/>
      <c r="WTV57" s="20"/>
      <c r="WTW57" s="20"/>
      <c r="WTX57" s="20"/>
      <c r="WTY57" s="20"/>
      <c r="WTZ57" s="20"/>
      <c r="WUA57" s="20"/>
      <c r="WUB57" s="20"/>
      <c r="WUC57" s="20"/>
      <c r="WUD57" s="20"/>
      <c r="WUE57" s="20"/>
      <c r="WUF57" s="20"/>
      <c r="WUG57" s="20"/>
      <c r="WUH57" s="20"/>
      <c r="WUI57" s="20"/>
      <c r="WUJ57" s="20"/>
      <c r="WUK57" s="20"/>
      <c r="WUL57" s="20"/>
      <c r="WUM57" s="20"/>
      <c r="WUN57" s="20"/>
      <c r="WUO57" s="20"/>
      <c r="WUP57" s="20"/>
      <c r="WUQ57" s="20"/>
      <c r="WUR57" s="20"/>
      <c r="WUS57" s="20"/>
      <c r="WUT57" s="20"/>
      <c r="WUU57" s="20"/>
      <c r="WUV57" s="20"/>
      <c r="WUW57" s="20"/>
      <c r="WUX57" s="20"/>
      <c r="WUY57" s="20"/>
      <c r="WUZ57" s="20"/>
      <c r="WVA57" s="20"/>
      <c r="WVB57" s="20"/>
      <c r="WVC57" s="20"/>
      <c r="WVD57" s="20"/>
      <c r="WVE57" s="20"/>
      <c r="WVF57" s="20"/>
      <c r="WVG57" s="20"/>
      <c r="WVH57" s="20"/>
      <c r="WVI57" s="20"/>
      <c r="WVJ57" s="20"/>
      <c r="WVK57" s="20"/>
      <c r="WVL57" s="20"/>
      <c r="WVM57" s="20"/>
      <c r="WVN57" s="20"/>
      <c r="WVO57" s="20"/>
      <c r="WVP57" s="20"/>
      <c r="WVQ57" s="20"/>
      <c r="WVR57" s="20"/>
      <c r="WVS57" s="20"/>
      <c r="WVT57" s="20"/>
      <c r="WVU57" s="20"/>
      <c r="WVV57" s="20"/>
      <c r="WVW57" s="20"/>
      <c r="WVX57" s="20"/>
      <c r="WVY57" s="20"/>
      <c r="WVZ57" s="20"/>
      <c r="WWA57" s="20"/>
      <c r="WWB57" s="20"/>
      <c r="WWC57" s="20"/>
      <c r="WWD57" s="20"/>
      <c r="WWE57" s="20"/>
      <c r="WWF57" s="20"/>
      <c r="WWG57" s="20"/>
      <c r="WWH57" s="20"/>
      <c r="WWI57" s="20"/>
      <c r="WWJ57" s="20"/>
      <c r="WWK57" s="20"/>
      <c r="WWL57" s="20"/>
      <c r="WWM57" s="20"/>
      <c r="WWN57" s="20"/>
      <c r="WWO57" s="20"/>
      <c r="WWP57" s="20"/>
      <c r="WWQ57" s="20"/>
      <c r="WWR57" s="20"/>
      <c r="WWS57" s="20"/>
      <c r="WWT57" s="20"/>
      <c r="WWU57" s="20"/>
      <c r="WWV57" s="20"/>
      <c r="WWW57" s="20"/>
      <c r="WWX57" s="20"/>
      <c r="WWY57" s="20"/>
      <c r="WWZ57" s="20"/>
      <c r="WXA57" s="20"/>
      <c r="WXB57" s="20"/>
      <c r="WXC57" s="20"/>
      <c r="WXD57" s="20"/>
      <c r="WXE57" s="20"/>
      <c r="WXF57" s="20"/>
      <c r="WXG57" s="20"/>
      <c r="WXH57" s="20"/>
      <c r="WXI57" s="20"/>
      <c r="WXJ57" s="20"/>
      <c r="WXK57" s="20"/>
      <c r="WXL57" s="20"/>
      <c r="WXM57" s="20"/>
      <c r="WXN57" s="20"/>
      <c r="WXO57" s="20"/>
      <c r="WXP57" s="20"/>
      <c r="WXQ57" s="20"/>
      <c r="WXR57" s="20"/>
      <c r="WXS57" s="20"/>
      <c r="WXT57" s="20"/>
      <c r="WXU57" s="20"/>
      <c r="WXV57" s="20"/>
      <c r="WXW57" s="20"/>
      <c r="WXX57" s="20"/>
      <c r="WXY57" s="20"/>
      <c r="WXZ57" s="20"/>
      <c r="WYA57" s="20"/>
      <c r="WYB57" s="20"/>
      <c r="WYC57" s="20"/>
      <c r="WYD57" s="20"/>
      <c r="WYE57" s="20"/>
      <c r="WYF57" s="20"/>
      <c r="WYG57" s="20"/>
      <c r="WYH57" s="20"/>
      <c r="WYI57" s="20"/>
      <c r="WYJ57" s="20"/>
      <c r="WYK57" s="20"/>
      <c r="WYL57" s="20"/>
      <c r="WYM57" s="20"/>
      <c r="WYN57" s="20"/>
      <c r="WYO57" s="20"/>
      <c r="WYP57" s="20"/>
      <c r="WYQ57" s="20"/>
      <c r="WYR57" s="20"/>
      <c r="WYS57" s="20"/>
      <c r="WYT57" s="20"/>
      <c r="WYU57" s="20"/>
      <c r="WYV57" s="20"/>
      <c r="WYW57" s="20"/>
      <c r="WYX57" s="20"/>
      <c r="WYY57" s="20"/>
      <c r="WYZ57" s="20"/>
      <c r="WZA57" s="20"/>
      <c r="WZB57" s="20"/>
      <c r="WZC57" s="20"/>
      <c r="WZD57" s="20"/>
      <c r="WZE57" s="20"/>
      <c r="WZF57" s="20"/>
      <c r="WZG57" s="20"/>
      <c r="WZH57" s="20"/>
      <c r="WZI57" s="20"/>
      <c r="WZJ57" s="20"/>
      <c r="WZK57" s="20"/>
      <c r="WZL57" s="20"/>
      <c r="WZM57" s="20"/>
      <c r="WZN57" s="20"/>
      <c r="WZO57" s="20"/>
      <c r="WZP57" s="20"/>
      <c r="WZQ57" s="20"/>
      <c r="WZR57" s="20"/>
      <c r="WZS57" s="20"/>
      <c r="WZT57" s="20"/>
      <c r="WZU57" s="20"/>
      <c r="WZV57" s="20"/>
      <c r="WZW57" s="20"/>
      <c r="WZX57" s="20"/>
      <c r="WZY57" s="20"/>
      <c r="WZZ57" s="20"/>
      <c r="XAA57" s="20"/>
      <c r="XAB57" s="20"/>
      <c r="XAC57" s="20"/>
      <c r="XAD57" s="20"/>
      <c r="XAE57" s="20"/>
      <c r="XAF57" s="20"/>
      <c r="XAG57" s="20"/>
      <c r="XAH57" s="20"/>
      <c r="XAI57" s="20"/>
      <c r="XAJ57" s="20"/>
      <c r="XAK57" s="20"/>
      <c r="XAL57" s="20"/>
      <c r="XAM57" s="20"/>
      <c r="XAN57" s="20"/>
      <c r="XAO57" s="20"/>
      <c r="XAP57" s="20"/>
      <c r="XAQ57" s="20"/>
      <c r="XAR57" s="20"/>
      <c r="XAS57" s="20"/>
      <c r="XAT57" s="20"/>
      <c r="XAU57" s="20"/>
      <c r="XAV57" s="20"/>
      <c r="XAW57" s="20"/>
      <c r="XAX57" s="20"/>
      <c r="XAY57" s="20"/>
      <c r="XAZ57" s="20"/>
      <c r="XBA57" s="20"/>
      <c r="XBB57" s="20"/>
      <c r="XBC57" s="20"/>
      <c r="XBD57" s="20"/>
      <c r="XBE57" s="20"/>
      <c r="XBF57" s="20"/>
      <c r="XBG57" s="20"/>
      <c r="XBH57" s="20"/>
      <c r="XBI57" s="20"/>
      <c r="XBJ57" s="20"/>
      <c r="XBK57" s="20"/>
      <c r="XBL57" s="20"/>
      <c r="XBM57" s="20"/>
      <c r="XBN57" s="20"/>
      <c r="XBO57" s="20"/>
      <c r="XBP57" s="20"/>
      <c r="XBQ57" s="20"/>
      <c r="XBR57" s="20"/>
      <c r="XBS57" s="20"/>
      <c r="XBT57" s="20"/>
      <c r="XBU57" s="20"/>
      <c r="XBV57" s="20"/>
      <c r="XBW57" s="20"/>
      <c r="XBX57" s="20"/>
      <c r="XBY57" s="20"/>
      <c r="XBZ57" s="20"/>
      <c r="XCA57" s="20"/>
      <c r="XCB57" s="20"/>
      <c r="XCC57" s="20"/>
      <c r="XCD57" s="20"/>
      <c r="XCE57" s="20"/>
      <c r="XCF57" s="20"/>
      <c r="XCG57" s="20"/>
      <c r="XCH57" s="20"/>
      <c r="XCI57" s="20"/>
      <c r="XCJ57" s="20"/>
      <c r="XCK57" s="20"/>
      <c r="XCL57" s="20"/>
      <c r="XCM57" s="20"/>
      <c r="XCN57" s="20"/>
      <c r="XCO57" s="20"/>
      <c r="XCP57" s="20"/>
      <c r="XCQ57" s="20"/>
      <c r="XCR57" s="20"/>
      <c r="XCS57" s="20"/>
      <c r="XCT57" s="20"/>
      <c r="XCU57" s="20"/>
      <c r="XCV57" s="20"/>
      <c r="XCW57" s="20"/>
      <c r="XCX57" s="20"/>
      <c r="XCY57" s="20"/>
      <c r="XCZ57" s="20"/>
      <c r="XDA57" s="20"/>
      <c r="XDB57" s="20"/>
      <c r="XDC57" s="20"/>
      <c r="XDD57" s="20"/>
      <c r="XDE57" s="20"/>
      <c r="XDF57" s="20"/>
      <c r="XDG57" s="20"/>
      <c r="XDH57" s="20"/>
      <c r="XDI57" s="20"/>
      <c r="XDJ57" s="20"/>
      <c r="XDK57" s="20"/>
      <c r="XDL57" s="20"/>
      <c r="XDM57" s="20"/>
      <c r="XDN57" s="20"/>
      <c r="XDO57" s="20"/>
      <c r="XDP57" s="20"/>
      <c r="XDQ57" s="20"/>
      <c r="XDR57" s="20"/>
      <c r="XDS57" s="20"/>
      <c r="XDT57" s="20"/>
      <c r="XDU57" s="20"/>
      <c r="XDV57" s="20"/>
      <c r="XDW57" s="20"/>
      <c r="XDX57" s="20"/>
      <c r="XDY57" s="20"/>
      <c r="XDZ57" s="20"/>
      <c r="XEA57" s="20"/>
      <c r="XEB57" s="20"/>
      <c r="XEC57" s="20"/>
      <c r="XED57" s="20"/>
      <c r="XEE57" s="20"/>
      <c r="XEF57" s="20"/>
      <c r="XEG57" s="20"/>
      <c r="XEH57" s="20"/>
      <c r="XEI57" s="20"/>
      <c r="XEJ57" s="20"/>
      <c r="XEK57" s="20"/>
      <c r="XEL57" s="20"/>
      <c r="XEM57" s="20"/>
      <c r="XEN57" s="20"/>
      <c r="XEO57" s="20"/>
      <c r="XEP57" s="20"/>
      <c r="XEQ57" s="20"/>
      <c r="XER57" s="20"/>
      <c r="XES57" s="20"/>
      <c r="XET57" s="20"/>
      <c r="XEU57" s="20"/>
      <c r="XEV57" s="20"/>
      <c r="XEW57" s="20"/>
      <c r="XEX57" s="20"/>
      <c r="XEY57" s="20"/>
      <c r="XEZ57" s="20"/>
      <c r="XFA57" s="20"/>
      <c r="XFB57" s="20"/>
    </row>
    <row r="58" spans="1:16382" s="283" customFormat="1" ht="15.9" customHeight="1">
      <c r="A58" s="20"/>
      <c r="B58" s="21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  <c r="XEV58" s="20"/>
      <c r="XEW58" s="20"/>
      <c r="XEX58" s="20"/>
      <c r="XEY58" s="20"/>
      <c r="XEZ58" s="20"/>
      <c r="XFA58" s="20"/>
      <c r="XFB58" s="20"/>
    </row>
    <row r="59" spans="1:16382" s="283" customFormat="1" ht="15.9" customHeight="1">
      <c r="A59" s="20"/>
      <c r="B59" s="21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  <c r="APD59" s="20"/>
      <c r="APE59" s="20"/>
      <c r="APF59" s="20"/>
      <c r="APG59" s="20"/>
      <c r="APH59" s="20"/>
      <c r="API59" s="20"/>
      <c r="APJ59" s="20"/>
      <c r="APK59" s="20"/>
      <c r="APL59" s="20"/>
      <c r="APM59" s="20"/>
      <c r="APN59" s="20"/>
      <c r="APO59" s="20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20"/>
      <c r="AQB59" s="20"/>
      <c r="AQC59" s="20"/>
      <c r="AQD59" s="20"/>
      <c r="AQE59" s="20"/>
      <c r="AQF59" s="20"/>
      <c r="AQG59" s="20"/>
      <c r="AQH59" s="20"/>
      <c r="AQI59" s="20"/>
      <c r="AQJ59" s="20"/>
      <c r="AQK59" s="20"/>
      <c r="AQL59" s="20"/>
      <c r="AQM59" s="20"/>
      <c r="AQN59" s="20"/>
      <c r="AQO59" s="20"/>
      <c r="AQP59" s="20"/>
      <c r="AQQ59" s="20"/>
      <c r="AQR59" s="20"/>
      <c r="AQS59" s="20"/>
      <c r="AQT59" s="20"/>
      <c r="AQU59" s="20"/>
      <c r="AQV59" s="20"/>
      <c r="AQW59" s="20"/>
      <c r="AQX59" s="20"/>
      <c r="AQY59" s="20"/>
      <c r="AQZ59" s="20"/>
      <c r="ARA59" s="20"/>
      <c r="ARB59" s="20"/>
      <c r="ARC59" s="20"/>
      <c r="ARD59" s="20"/>
      <c r="ARE59" s="20"/>
      <c r="ARF59" s="20"/>
      <c r="ARG59" s="20"/>
      <c r="ARH59" s="20"/>
      <c r="ARI59" s="20"/>
      <c r="ARJ59" s="20"/>
      <c r="ARK59" s="20"/>
      <c r="ARL59" s="20"/>
      <c r="ARM59" s="20"/>
      <c r="ARN59" s="20"/>
      <c r="ARO59" s="20"/>
      <c r="ARP59" s="20"/>
      <c r="ARQ59" s="20"/>
      <c r="ARR59" s="20"/>
      <c r="ARS59" s="20"/>
      <c r="ART59" s="20"/>
      <c r="ARU59" s="20"/>
      <c r="ARV59" s="20"/>
      <c r="ARW59" s="20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20"/>
      <c r="ASJ59" s="20"/>
      <c r="ASK59" s="20"/>
      <c r="ASL59" s="20"/>
      <c r="ASM59" s="20"/>
      <c r="ASN59" s="20"/>
      <c r="ASO59" s="20"/>
      <c r="ASP59" s="20"/>
      <c r="ASQ59" s="20"/>
      <c r="ASR59" s="20"/>
      <c r="ASS59" s="20"/>
      <c r="AST59" s="20"/>
      <c r="ASU59" s="20"/>
      <c r="ASV59" s="20"/>
      <c r="ASW59" s="20"/>
      <c r="ASX59" s="20"/>
      <c r="ASY59" s="20"/>
      <c r="ASZ59" s="20"/>
      <c r="ATA59" s="20"/>
      <c r="ATB59" s="20"/>
      <c r="ATC59" s="20"/>
      <c r="ATD59" s="20"/>
      <c r="ATE59" s="20"/>
      <c r="ATF59" s="20"/>
      <c r="ATG59" s="20"/>
      <c r="ATH59" s="20"/>
      <c r="ATI59" s="20"/>
      <c r="ATJ59" s="20"/>
      <c r="ATK59" s="20"/>
      <c r="ATL59" s="20"/>
      <c r="ATM59" s="20"/>
      <c r="ATN59" s="20"/>
      <c r="ATO59" s="20"/>
      <c r="ATP59" s="20"/>
      <c r="ATQ59" s="20"/>
      <c r="ATR59" s="20"/>
      <c r="ATS59" s="20"/>
      <c r="ATT59" s="20"/>
      <c r="ATU59" s="20"/>
      <c r="ATV59" s="20"/>
      <c r="ATW59" s="20"/>
      <c r="ATX59" s="20"/>
      <c r="ATY59" s="20"/>
      <c r="ATZ59" s="20"/>
      <c r="AUA59" s="20"/>
      <c r="AUB59" s="20"/>
      <c r="AUC59" s="20"/>
      <c r="AUD59" s="20"/>
      <c r="AUE59" s="20"/>
      <c r="AUF59" s="20"/>
      <c r="AUG59" s="20"/>
      <c r="AUH59" s="20"/>
      <c r="AUI59" s="20"/>
      <c r="AUJ59" s="20"/>
      <c r="AUK59" s="20"/>
      <c r="AUL59" s="20"/>
      <c r="AUM59" s="20"/>
      <c r="AUN59" s="20"/>
      <c r="AUO59" s="20"/>
      <c r="AUP59" s="20"/>
      <c r="AUQ59" s="20"/>
      <c r="AUR59" s="20"/>
      <c r="AUS59" s="20"/>
      <c r="AUT59" s="20"/>
      <c r="AUU59" s="20"/>
      <c r="AUV59" s="20"/>
      <c r="AUW59" s="20"/>
      <c r="AUX59" s="20"/>
      <c r="AUY59" s="20"/>
      <c r="AUZ59" s="20"/>
      <c r="AVA59" s="20"/>
      <c r="AVB59" s="20"/>
      <c r="AVC59" s="20"/>
      <c r="AVD59" s="20"/>
      <c r="AVE59" s="20"/>
      <c r="AVF59" s="20"/>
      <c r="AVG59" s="20"/>
      <c r="AVH59" s="20"/>
      <c r="AVI59" s="20"/>
      <c r="AVJ59" s="20"/>
      <c r="AVK59" s="20"/>
      <c r="AVL59" s="20"/>
      <c r="AVM59" s="20"/>
      <c r="AVN59" s="20"/>
      <c r="AVO59" s="20"/>
      <c r="AVP59" s="20"/>
      <c r="AVQ59" s="20"/>
      <c r="AVR59" s="20"/>
      <c r="AVS59" s="20"/>
      <c r="AVT59" s="20"/>
      <c r="AVU59" s="20"/>
      <c r="AVV59" s="20"/>
      <c r="AVW59" s="20"/>
      <c r="AVX59" s="20"/>
      <c r="AVY59" s="20"/>
      <c r="AVZ59" s="20"/>
      <c r="AWA59" s="20"/>
      <c r="AWB59" s="20"/>
      <c r="AWC59" s="20"/>
      <c r="AWD59" s="20"/>
      <c r="AWE59" s="20"/>
      <c r="AWF59" s="20"/>
      <c r="AWG59" s="20"/>
      <c r="AWH59" s="20"/>
      <c r="AWI59" s="20"/>
      <c r="AWJ59" s="20"/>
      <c r="AWK59" s="20"/>
      <c r="AWL59" s="20"/>
      <c r="AWM59" s="20"/>
      <c r="AWN59" s="20"/>
      <c r="AWO59" s="20"/>
      <c r="AWP59" s="20"/>
      <c r="AWQ59" s="20"/>
      <c r="AWR59" s="20"/>
      <c r="AWS59" s="20"/>
      <c r="AWT59" s="20"/>
      <c r="AWU59" s="20"/>
      <c r="AWV59" s="20"/>
      <c r="AWW59" s="20"/>
      <c r="AWX59" s="20"/>
      <c r="AWY59" s="20"/>
      <c r="AWZ59" s="20"/>
      <c r="AXA59" s="20"/>
      <c r="AXB59" s="20"/>
      <c r="AXC59" s="20"/>
      <c r="AXD59" s="20"/>
      <c r="AXE59" s="20"/>
      <c r="AXF59" s="20"/>
      <c r="AXG59" s="20"/>
      <c r="AXH59" s="20"/>
      <c r="AXI59" s="20"/>
      <c r="AXJ59" s="20"/>
      <c r="AXK59" s="20"/>
      <c r="AXL59" s="20"/>
      <c r="AXM59" s="20"/>
      <c r="AXN59" s="20"/>
      <c r="AXO59" s="20"/>
      <c r="AXP59" s="20"/>
      <c r="AXQ59" s="20"/>
      <c r="AXR59" s="20"/>
      <c r="AXS59" s="20"/>
      <c r="AXT59" s="20"/>
      <c r="AXU59" s="20"/>
      <c r="AXV59" s="20"/>
      <c r="AXW59" s="20"/>
      <c r="AXX59" s="20"/>
      <c r="AXY59" s="20"/>
      <c r="AXZ59" s="20"/>
      <c r="AYA59" s="20"/>
      <c r="AYB59" s="20"/>
      <c r="AYC59" s="20"/>
      <c r="AYD59" s="20"/>
      <c r="AYE59" s="20"/>
      <c r="AYF59" s="20"/>
      <c r="AYG59" s="20"/>
      <c r="AYH59" s="20"/>
      <c r="AYI59" s="20"/>
      <c r="AYJ59" s="20"/>
      <c r="AYK59" s="20"/>
      <c r="AYL59" s="20"/>
      <c r="AYM59" s="20"/>
      <c r="AYN59" s="20"/>
      <c r="AYO59" s="20"/>
      <c r="AYP59" s="20"/>
      <c r="AYQ59" s="20"/>
      <c r="AYR59" s="20"/>
      <c r="AYS59" s="20"/>
      <c r="AYT59" s="20"/>
      <c r="AYU59" s="20"/>
      <c r="AYV59" s="20"/>
      <c r="AYW59" s="20"/>
      <c r="AYX59" s="20"/>
      <c r="AYY59" s="20"/>
      <c r="AYZ59" s="20"/>
      <c r="AZA59" s="20"/>
      <c r="AZB59" s="20"/>
      <c r="AZC59" s="20"/>
      <c r="AZD59" s="20"/>
      <c r="AZE59" s="20"/>
      <c r="AZF59" s="20"/>
      <c r="AZG59" s="20"/>
      <c r="AZH59" s="20"/>
      <c r="AZI59" s="20"/>
      <c r="AZJ59" s="20"/>
      <c r="AZK59" s="20"/>
      <c r="AZL59" s="20"/>
      <c r="AZM59" s="20"/>
      <c r="AZN59" s="20"/>
      <c r="AZO59" s="20"/>
      <c r="AZP59" s="20"/>
      <c r="AZQ59" s="20"/>
      <c r="AZR59" s="20"/>
      <c r="AZS59" s="20"/>
      <c r="AZT59" s="20"/>
      <c r="AZU59" s="20"/>
      <c r="AZV59" s="20"/>
      <c r="AZW59" s="20"/>
      <c r="AZX59" s="20"/>
      <c r="AZY59" s="20"/>
      <c r="AZZ59" s="20"/>
      <c r="BAA59" s="20"/>
      <c r="BAB59" s="20"/>
      <c r="BAC59" s="20"/>
      <c r="BAD59" s="20"/>
      <c r="BAE59" s="20"/>
      <c r="BAF59" s="20"/>
      <c r="BAG59" s="20"/>
      <c r="BAH59" s="20"/>
      <c r="BAI59" s="20"/>
      <c r="BAJ59" s="20"/>
      <c r="BAK59" s="20"/>
      <c r="BAL59" s="20"/>
      <c r="BAM59" s="20"/>
      <c r="BAN59" s="20"/>
      <c r="BAO59" s="20"/>
      <c r="BAP59" s="20"/>
      <c r="BAQ59" s="20"/>
      <c r="BAR59" s="20"/>
      <c r="BAS59" s="20"/>
      <c r="BAT59" s="20"/>
      <c r="BAU59" s="20"/>
      <c r="BAV59" s="20"/>
      <c r="BAW59" s="20"/>
      <c r="BAX59" s="20"/>
      <c r="BAY59" s="20"/>
      <c r="BAZ59" s="20"/>
      <c r="BBA59" s="20"/>
      <c r="BBB59" s="20"/>
      <c r="BBC59" s="20"/>
      <c r="BBD59" s="20"/>
      <c r="BBE59" s="20"/>
      <c r="BBF59" s="20"/>
      <c r="BBG59" s="20"/>
      <c r="BBH59" s="20"/>
      <c r="BBI59" s="20"/>
      <c r="BBJ59" s="20"/>
      <c r="BBK59" s="20"/>
      <c r="BBL59" s="20"/>
      <c r="BBM59" s="20"/>
      <c r="BBN59" s="20"/>
      <c r="BBO59" s="20"/>
      <c r="BBP59" s="20"/>
      <c r="BBQ59" s="20"/>
      <c r="BBR59" s="20"/>
      <c r="BBS59" s="20"/>
      <c r="BBT59" s="20"/>
      <c r="BBU59" s="20"/>
      <c r="BBV59" s="20"/>
      <c r="BBW59" s="20"/>
      <c r="BBX59" s="20"/>
      <c r="BBY59" s="20"/>
      <c r="BBZ59" s="20"/>
      <c r="BCA59" s="20"/>
      <c r="BCB59" s="20"/>
      <c r="BCC59" s="20"/>
      <c r="BCD59" s="20"/>
      <c r="BCE59" s="20"/>
      <c r="BCF59" s="20"/>
      <c r="BCG59" s="20"/>
      <c r="BCH59" s="20"/>
      <c r="BCI59" s="20"/>
      <c r="BCJ59" s="20"/>
      <c r="BCK59" s="20"/>
      <c r="BCL59" s="20"/>
      <c r="BCM59" s="20"/>
      <c r="BCN59" s="20"/>
      <c r="BCO59" s="20"/>
      <c r="BCP59" s="20"/>
      <c r="BCQ59" s="20"/>
      <c r="BCR59" s="20"/>
      <c r="BCS59" s="20"/>
      <c r="BCT59" s="20"/>
      <c r="BCU59" s="20"/>
      <c r="BCV59" s="20"/>
      <c r="BCW59" s="20"/>
      <c r="BCX59" s="20"/>
      <c r="BCY59" s="20"/>
      <c r="BCZ59" s="20"/>
      <c r="BDA59" s="20"/>
      <c r="BDB59" s="20"/>
      <c r="BDC59" s="20"/>
      <c r="BDD59" s="20"/>
      <c r="BDE59" s="20"/>
      <c r="BDF59" s="20"/>
      <c r="BDG59" s="20"/>
      <c r="BDH59" s="20"/>
      <c r="BDI59" s="20"/>
      <c r="BDJ59" s="20"/>
      <c r="BDK59" s="20"/>
      <c r="BDL59" s="20"/>
      <c r="BDM59" s="20"/>
      <c r="BDN59" s="20"/>
      <c r="BDO59" s="20"/>
      <c r="BDP59" s="20"/>
      <c r="BDQ59" s="20"/>
      <c r="BDR59" s="20"/>
      <c r="BDS59" s="20"/>
      <c r="BDT59" s="20"/>
      <c r="BDU59" s="20"/>
      <c r="BDV59" s="20"/>
      <c r="BDW59" s="20"/>
      <c r="BDX59" s="20"/>
      <c r="BDY59" s="20"/>
      <c r="BDZ59" s="20"/>
      <c r="BEA59" s="20"/>
      <c r="BEB59" s="20"/>
      <c r="BEC59" s="20"/>
      <c r="BED59" s="20"/>
      <c r="BEE59" s="20"/>
      <c r="BEF59" s="20"/>
      <c r="BEG59" s="20"/>
      <c r="BEH59" s="20"/>
      <c r="BEI59" s="20"/>
      <c r="BEJ59" s="20"/>
      <c r="BEK59" s="20"/>
      <c r="BEL59" s="20"/>
      <c r="BEM59" s="20"/>
      <c r="BEN59" s="20"/>
      <c r="BEO59" s="20"/>
      <c r="BEP59" s="20"/>
      <c r="BEQ59" s="20"/>
      <c r="BER59" s="20"/>
      <c r="BES59" s="20"/>
      <c r="BET59" s="20"/>
      <c r="BEU59" s="20"/>
      <c r="BEV59" s="20"/>
      <c r="BEW59" s="20"/>
      <c r="BEX59" s="20"/>
      <c r="BEY59" s="20"/>
      <c r="BEZ59" s="20"/>
      <c r="BFA59" s="20"/>
      <c r="BFB59" s="20"/>
      <c r="BFC59" s="20"/>
      <c r="BFD59" s="20"/>
      <c r="BFE59" s="20"/>
      <c r="BFF59" s="20"/>
      <c r="BFG59" s="20"/>
      <c r="BFH59" s="20"/>
      <c r="BFI59" s="20"/>
      <c r="BFJ59" s="20"/>
      <c r="BFK59" s="20"/>
      <c r="BFL59" s="20"/>
      <c r="BFM59" s="20"/>
      <c r="BFN59" s="20"/>
      <c r="BFO59" s="20"/>
      <c r="BFP59" s="20"/>
      <c r="BFQ59" s="20"/>
      <c r="BFR59" s="20"/>
      <c r="BFS59" s="20"/>
      <c r="BFT59" s="20"/>
      <c r="BFU59" s="20"/>
      <c r="BFV59" s="20"/>
      <c r="BFW59" s="20"/>
      <c r="BFX59" s="20"/>
      <c r="BFY59" s="20"/>
      <c r="BFZ59" s="20"/>
      <c r="BGA59" s="20"/>
      <c r="BGB59" s="20"/>
      <c r="BGC59" s="20"/>
      <c r="BGD59" s="20"/>
      <c r="BGE59" s="20"/>
      <c r="BGF59" s="20"/>
      <c r="BGG59" s="20"/>
      <c r="BGH59" s="20"/>
      <c r="BGI59" s="20"/>
      <c r="BGJ59" s="20"/>
      <c r="BGK59" s="20"/>
      <c r="BGL59" s="20"/>
      <c r="BGM59" s="20"/>
      <c r="BGN59" s="20"/>
      <c r="BGO59" s="20"/>
      <c r="BGP59" s="20"/>
      <c r="BGQ59" s="20"/>
      <c r="BGR59" s="20"/>
      <c r="BGS59" s="20"/>
      <c r="BGT59" s="20"/>
      <c r="BGU59" s="20"/>
      <c r="BGV59" s="20"/>
      <c r="BGW59" s="20"/>
      <c r="BGX59" s="20"/>
      <c r="BGY59" s="20"/>
      <c r="BGZ59" s="20"/>
      <c r="BHA59" s="20"/>
      <c r="BHB59" s="20"/>
      <c r="BHC59" s="20"/>
      <c r="BHD59" s="20"/>
      <c r="BHE59" s="20"/>
      <c r="BHF59" s="20"/>
      <c r="BHG59" s="20"/>
      <c r="BHH59" s="20"/>
      <c r="BHI59" s="20"/>
      <c r="BHJ59" s="20"/>
      <c r="BHK59" s="20"/>
      <c r="BHL59" s="20"/>
      <c r="BHM59" s="20"/>
      <c r="BHN59" s="20"/>
      <c r="BHO59" s="20"/>
      <c r="BHP59" s="20"/>
      <c r="BHQ59" s="20"/>
      <c r="BHR59" s="20"/>
      <c r="BHS59" s="20"/>
      <c r="BHT59" s="20"/>
      <c r="BHU59" s="20"/>
      <c r="BHV59" s="20"/>
      <c r="BHW59" s="20"/>
      <c r="BHX59" s="20"/>
      <c r="BHY59" s="20"/>
      <c r="BHZ59" s="20"/>
      <c r="BIA59" s="20"/>
      <c r="BIB59" s="20"/>
      <c r="BIC59" s="20"/>
      <c r="BID59" s="20"/>
      <c r="BIE59" s="20"/>
      <c r="BIF59" s="20"/>
      <c r="BIG59" s="20"/>
      <c r="BIH59" s="20"/>
      <c r="BII59" s="20"/>
      <c r="BIJ59" s="20"/>
      <c r="BIK59" s="20"/>
      <c r="BIL59" s="20"/>
      <c r="BIM59" s="20"/>
      <c r="BIN59" s="20"/>
      <c r="BIO59" s="20"/>
      <c r="BIP59" s="20"/>
      <c r="BIQ59" s="20"/>
      <c r="BIR59" s="20"/>
      <c r="BIS59" s="20"/>
      <c r="BIT59" s="20"/>
      <c r="BIU59" s="20"/>
      <c r="BIV59" s="20"/>
      <c r="BIW59" s="20"/>
      <c r="BIX59" s="20"/>
      <c r="BIY59" s="20"/>
      <c r="BIZ59" s="20"/>
      <c r="BJA59" s="20"/>
      <c r="BJB59" s="20"/>
      <c r="BJC59" s="20"/>
      <c r="BJD59" s="20"/>
      <c r="BJE59" s="20"/>
      <c r="BJF59" s="20"/>
      <c r="BJG59" s="20"/>
      <c r="BJH59" s="20"/>
      <c r="BJI59" s="20"/>
      <c r="BJJ59" s="20"/>
      <c r="BJK59" s="20"/>
      <c r="BJL59" s="20"/>
      <c r="BJM59" s="20"/>
      <c r="BJN59" s="20"/>
      <c r="BJO59" s="20"/>
      <c r="BJP59" s="20"/>
      <c r="BJQ59" s="20"/>
      <c r="BJR59" s="20"/>
      <c r="BJS59" s="20"/>
      <c r="BJT59" s="20"/>
      <c r="BJU59" s="20"/>
      <c r="BJV59" s="20"/>
      <c r="BJW59" s="20"/>
      <c r="BJX59" s="20"/>
      <c r="BJY59" s="20"/>
      <c r="BJZ59" s="20"/>
      <c r="BKA59" s="20"/>
      <c r="BKB59" s="20"/>
      <c r="BKC59" s="20"/>
      <c r="BKD59" s="20"/>
      <c r="BKE59" s="20"/>
      <c r="BKF59" s="20"/>
      <c r="BKG59" s="20"/>
      <c r="BKH59" s="20"/>
      <c r="BKI59" s="20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  <c r="BLX59" s="20"/>
      <c r="BLY59" s="20"/>
      <c r="BLZ59" s="20"/>
      <c r="BMA59" s="20"/>
      <c r="BMB59" s="20"/>
      <c r="BMC59" s="20"/>
      <c r="BMD59" s="20"/>
      <c r="BME59" s="20"/>
      <c r="BMF59" s="20"/>
      <c r="BMG59" s="20"/>
      <c r="BMH59" s="20"/>
      <c r="BMI59" s="20"/>
      <c r="BMJ59" s="20"/>
      <c r="BMK59" s="20"/>
      <c r="BML59" s="20"/>
      <c r="BMM59" s="20"/>
      <c r="BMN59" s="20"/>
      <c r="BMO59" s="20"/>
      <c r="BMP59" s="20"/>
      <c r="BMQ59" s="20"/>
      <c r="BMR59" s="20"/>
      <c r="BMS59" s="20"/>
      <c r="BMT59" s="20"/>
      <c r="BMU59" s="20"/>
      <c r="BMV59" s="20"/>
      <c r="BMW59" s="20"/>
      <c r="BMX59" s="20"/>
      <c r="BMY59" s="20"/>
      <c r="BMZ59" s="20"/>
      <c r="BNA59" s="20"/>
      <c r="BNB59" s="20"/>
      <c r="BNC59" s="20"/>
      <c r="BND59" s="20"/>
      <c r="BNE59" s="20"/>
      <c r="BNF59" s="20"/>
      <c r="BNG59" s="20"/>
      <c r="BNH59" s="20"/>
      <c r="BNI59" s="20"/>
      <c r="BNJ59" s="20"/>
      <c r="BNK59" s="20"/>
      <c r="BNL59" s="20"/>
      <c r="BNM59" s="20"/>
      <c r="BNN59" s="20"/>
      <c r="BNO59" s="20"/>
      <c r="BNP59" s="20"/>
      <c r="BNQ59" s="20"/>
      <c r="BNR59" s="20"/>
      <c r="BNS59" s="20"/>
      <c r="BNT59" s="20"/>
      <c r="BNU59" s="20"/>
      <c r="BNV59" s="20"/>
      <c r="BNW59" s="20"/>
      <c r="BNX59" s="20"/>
      <c r="BNY59" s="20"/>
      <c r="BNZ59" s="20"/>
      <c r="BOA59" s="20"/>
      <c r="BOB59" s="20"/>
      <c r="BOC59" s="20"/>
      <c r="BOD59" s="20"/>
      <c r="BOE59" s="20"/>
      <c r="BOF59" s="20"/>
      <c r="BOG59" s="20"/>
      <c r="BOH59" s="20"/>
      <c r="BOI59" s="20"/>
      <c r="BOJ59" s="20"/>
      <c r="BOK59" s="20"/>
      <c r="BOL59" s="20"/>
      <c r="BOM59" s="20"/>
      <c r="BON59" s="20"/>
      <c r="BOO59" s="20"/>
      <c r="BOP59" s="20"/>
      <c r="BOQ59" s="20"/>
      <c r="BOR59" s="20"/>
      <c r="BOS59" s="20"/>
      <c r="BOT59" s="20"/>
      <c r="BOU59" s="20"/>
      <c r="BOV59" s="20"/>
      <c r="BOW59" s="20"/>
      <c r="BOX59" s="20"/>
      <c r="BOY59" s="20"/>
      <c r="BOZ59" s="20"/>
      <c r="BPA59" s="20"/>
      <c r="BPB59" s="20"/>
      <c r="BPC59" s="20"/>
      <c r="BPD59" s="20"/>
      <c r="BPE59" s="20"/>
      <c r="BPF59" s="20"/>
      <c r="BPG59" s="20"/>
      <c r="BPH59" s="20"/>
      <c r="BPI59" s="20"/>
      <c r="BPJ59" s="20"/>
      <c r="BPK59" s="20"/>
      <c r="BPL59" s="20"/>
      <c r="BPM59" s="20"/>
      <c r="BPN59" s="20"/>
      <c r="BPO59" s="20"/>
      <c r="BPP59" s="20"/>
      <c r="BPQ59" s="20"/>
      <c r="BPR59" s="20"/>
      <c r="BPS59" s="20"/>
      <c r="BPT59" s="20"/>
      <c r="BPU59" s="20"/>
      <c r="BPV59" s="20"/>
      <c r="BPW59" s="20"/>
      <c r="BPX59" s="20"/>
      <c r="BPY59" s="20"/>
      <c r="BPZ59" s="20"/>
      <c r="BQA59" s="20"/>
      <c r="BQB59" s="20"/>
      <c r="BQC59" s="20"/>
      <c r="BQD59" s="20"/>
      <c r="BQE59" s="20"/>
      <c r="BQF59" s="20"/>
      <c r="BQG59" s="20"/>
      <c r="BQH59" s="20"/>
      <c r="BQI59" s="20"/>
      <c r="BQJ59" s="20"/>
      <c r="BQK59" s="20"/>
      <c r="BQL59" s="20"/>
      <c r="BQM59" s="20"/>
      <c r="BQN59" s="20"/>
      <c r="BQO59" s="20"/>
      <c r="BQP59" s="20"/>
      <c r="BQQ59" s="20"/>
      <c r="BQR59" s="20"/>
      <c r="BQS59" s="20"/>
      <c r="BQT59" s="20"/>
      <c r="BQU59" s="20"/>
      <c r="BQV59" s="20"/>
      <c r="BQW59" s="20"/>
      <c r="BQX59" s="20"/>
      <c r="BQY59" s="20"/>
      <c r="BQZ59" s="20"/>
      <c r="BRA59" s="20"/>
      <c r="BRB59" s="20"/>
      <c r="BRC59" s="20"/>
      <c r="BRD59" s="20"/>
      <c r="BRE59" s="20"/>
      <c r="BRF59" s="20"/>
      <c r="BRG59" s="20"/>
      <c r="BRH59" s="20"/>
      <c r="BRI59" s="20"/>
      <c r="BRJ59" s="20"/>
      <c r="BRK59" s="20"/>
      <c r="BRL59" s="20"/>
      <c r="BRM59" s="20"/>
      <c r="BRN59" s="20"/>
      <c r="BRO59" s="20"/>
      <c r="BRP59" s="20"/>
      <c r="BRQ59" s="20"/>
      <c r="BRR59" s="20"/>
      <c r="BRS59" s="20"/>
      <c r="BRT59" s="20"/>
      <c r="BRU59" s="20"/>
      <c r="BRV59" s="20"/>
      <c r="BRW59" s="20"/>
      <c r="BRX59" s="20"/>
      <c r="BRY59" s="20"/>
      <c r="BRZ59" s="20"/>
      <c r="BSA59" s="20"/>
      <c r="BSB59" s="20"/>
      <c r="BSC59" s="20"/>
      <c r="BSD59" s="20"/>
      <c r="BSE59" s="20"/>
      <c r="BSF59" s="20"/>
      <c r="BSG59" s="20"/>
      <c r="BSH59" s="20"/>
      <c r="BSI59" s="20"/>
      <c r="BSJ59" s="20"/>
      <c r="BSK59" s="20"/>
      <c r="BSL59" s="20"/>
      <c r="BSM59" s="20"/>
      <c r="BSN59" s="20"/>
      <c r="BSO59" s="20"/>
      <c r="BSP59" s="20"/>
      <c r="BSQ59" s="20"/>
      <c r="BSR59" s="20"/>
      <c r="BSS59" s="20"/>
      <c r="BST59" s="20"/>
      <c r="BSU59" s="20"/>
      <c r="BSV59" s="20"/>
      <c r="BSW59" s="20"/>
      <c r="BSX59" s="20"/>
      <c r="BSY59" s="20"/>
      <c r="BSZ59" s="20"/>
      <c r="BTA59" s="20"/>
      <c r="BTB59" s="20"/>
      <c r="BTC59" s="20"/>
      <c r="BTD59" s="20"/>
      <c r="BTE59" s="20"/>
      <c r="BTF59" s="20"/>
      <c r="BTG59" s="20"/>
      <c r="BTH59" s="20"/>
      <c r="BTI59" s="20"/>
      <c r="BTJ59" s="20"/>
      <c r="BTK59" s="20"/>
      <c r="BTL59" s="20"/>
      <c r="BTM59" s="20"/>
      <c r="BTN59" s="20"/>
      <c r="BTO59" s="20"/>
      <c r="BTP59" s="20"/>
      <c r="BTQ59" s="20"/>
      <c r="BTR59" s="20"/>
      <c r="BTS59" s="20"/>
      <c r="BTT59" s="20"/>
      <c r="BTU59" s="20"/>
      <c r="BTV59" s="20"/>
      <c r="BTW59" s="20"/>
      <c r="BTX59" s="20"/>
      <c r="BTY59" s="20"/>
      <c r="BTZ59" s="20"/>
      <c r="BUA59" s="20"/>
      <c r="BUB59" s="20"/>
      <c r="BUC59" s="20"/>
      <c r="BUD59" s="20"/>
      <c r="BUE59" s="20"/>
      <c r="BUF59" s="20"/>
      <c r="BUG59" s="20"/>
      <c r="BUH59" s="20"/>
      <c r="BUI59" s="20"/>
      <c r="BUJ59" s="20"/>
      <c r="BUK59" s="20"/>
      <c r="BUL59" s="20"/>
      <c r="BUM59" s="20"/>
      <c r="BUN59" s="20"/>
      <c r="BUO59" s="20"/>
      <c r="BUP59" s="20"/>
      <c r="BUQ59" s="20"/>
      <c r="BUR59" s="20"/>
      <c r="BUS59" s="20"/>
      <c r="BUT59" s="20"/>
      <c r="BUU59" s="20"/>
      <c r="BUV59" s="20"/>
      <c r="BUW59" s="20"/>
      <c r="BUX59" s="20"/>
      <c r="BUY59" s="20"/>
      <c r="BUZ59" s="20"/>
      <c r="BVA59" s="20"/>
      <c r="BVB59" s="20"/>
      <c r="BVC59" s="20"/>
      <c r="BVD59" s="20"/>
      <c r="BVE59" s="20"/>
      <c r="BVF59" s="20"/>
      <c r="BVG59" s="20"/>
      <c r="BVH59" s="20"/>
      <c r="BVI59" s="20"/>
      <c r="BVJ59" s="20"/>
      <c r="BVK59" s="20"/>
      <c r="BVL59" s="20"/>
      <c r="BVM59" s="20"/>
      <c r="BVN59" s="20"/>
      <c r="BVO59" s="20"/>
      <c r="BVP59" s="20"/>
      <c r="BVQ59" s="20"/>
      <c r="BVR59" s="20"/>
      <c r="BVS59" s="20"/>
      <c r="BVT59" s="20"/>
      <c r="BVU59" s="20"/>
      <c r="BVV59" s="20"/>
      <c r="BVW59" s="20"/>
      <c r="BVX59" s="20"/>
      <c r="BVY59" s="20"/>
      <c r="BVZ59" s="20"/>
      <c r="BWA59" s="20"/>
      <c r="BWB59" s="20"/>
      <c r="BWC59" s="20"/>
      <c r="BWD59" s="20"/>
      <c r="BWE59" s="20"/>
      <c r="BWF59" s="20"/>
      <c r="BWG59" s="20"/>
      <c r="BWH59" s="20"/>
      <c r="BWI59" s="20"/>
      <c r="BWJ59" s="20"/>
      <c r="BWK59" s="20"/>
      <c r="BWL59" s="20"/>
      <c r="BWM59" s="20"/>
      <c r="BWN59" s="20"/>
      <c r="BWO59" s="20"/>
      <c r="BWP59" s="20"/>
      <c r="BWQ59" s="20"/>
      <c r="BWR59" s="20"/>
      <c r="BWS59" s="20"/>
      <c r="BWT59" s="20"/>
      <c r="BWU59" s="20"/>
      <c r="BWV59" s="20"/>
      <c r="BWW59" s="20"/>
      <c r="BWX59" s="20"/>
      <c r="BWY59" s="20"/>
      <c r="BWZ59" s="20"/>
      <c r="BXA59" s="20"/>
      <c r="BXB59" s="20"/>
      <c r="BXC59" s="20"/>
      <c r="BXD59" s="20"/>
      <c r="BXE59" s="20"/>
      <c r="BXF59" s="20"/>
      <c r="BXG59" s="20"/>
      <c r="BXH59" s="20"/>
      <c r="BXI59" s="20"/>
      <c r="BXJ59" s="20"/>
      <c r="BXK59" s="20"/>
      <c r="BXL59" s="20"/>
      <c r="BXM59" s="20"/>
      <c r="BXN59" s="20"/>
      <c r="BXO59" s="20"/>
      <c r="BXP59" s="20"/>
      <c r="BXQ59" s="20"/>
      <c r="BXR59" s="20"/>
      <c r="BXS59" s="20"/>
      <c r="BXT59" s="20"/>
      <c r="BXU59" s="20"/>
      <c r="BXV59" s="20"/>
      <c r="BXW59" s="20"/>
      <c r="BXX59" s="20"/>
      <c r="BXY59" s="20"/>
      <c r="BXZ59" s="20"/>
      <c r="BYA59" s="20"/>
      <c r="BYB59" s="20"/>
      <c r="BYC59" s="20"/>
      <c r="BYD59" s="20"/>
      <c r="BYE59" s="20"/>
      <c r="BYF59" s="20"/>
      <c r="BYG59" s="20"/>
      <c r="BYH59" s="20"/>
      <c r="BYI59" s="20"/>
      <c r="BYJ59" s="20"/>
      <c r="BYK59" s="20"/>
      <c r="BYL59" s="20"/>
      <c r="BYM59" s="20"/>
      <c r="BYN59" s="20"/>
      <c r="BYO59" s="20"/>
      <c r="BYP59" s="20"/>
      <c r="BYQ59" s="20"/>
      <c r="BYR59" s="20"/>
      <c r="BYS59" s="20"/>
      <c r="BYT59" s="20"/>
      <c r="BYU59" s="20"/>
      <c r="BYV59" s="20"/>
      <c r="BYW59" s="20"/>
      <c r="BYX59" s="20"/>
      <c r="BYY59" s="20"/>
      <c r="BYZ59" s="20"/>
      <c r="BZA59" s="20"/>
      <c r="BZB59" s="20"/>
      <c r="BZC59" s="20"/>
      <c r="BZD59" s="20"/>
      <c r="BZE59" s="20"/>
      <c r="BZF59" s="20"/>
      <c r="BZG59" s="20"/>
      <c r="BZH59" s="20"/>
      <c r="BZI59" s="20"/>
      <c r="BZJ59" s="20"/>
      <c r="BZK59" s="20"/>
      <c r="BZL59" s="20"/>
      <c r="BZM59" s="20"/>
      <c r="BZN59" s="20"/>
      <c r="BZO59" s="20"/>
      <c r="BZP59" s="20"/>
      <c r="BZQ59" s="20"/>
      <c r="BZR59" s="20"/>
      <c r="BZS59" s="20"/>
      <c r="BZT59" s="20"/>
      <c r="BZU59" s="20"/>
      <c r="BZV59" s="20"/>
      <c r="BZW59" s="20"/>
      <c r="BZX59" s="20"/>
      <c r="BZY59" s="20"/>
      <c r="BZZ59" s="20"/>
      <c r="CAA59" s="20"/>
      <c r="CAB59" s="20"/>
      <c r="CAC59" s="20"/>
      <c r="CAD59" s="20"/>
      <c r="CAE59" s="20"/>
      <c r="CAF59" s="20"/>
      <c r="CAG59" s="20"/>
      <c r="CAH59" s="20"/>
      <c r="CAI59" s="20"/>
      <c r="CAJ59" s="20"/>
      <c r="CAK59" s="20"/>
      <c r="CAL59" s="20"/>
      <c r="CAM59" s="20"/>
      <c r="CAN59" s="20"/>
      <c r="CAO59" s="20"/>
      <c r="CAP59" s="20"/>
      <c r="CAQ59" s="20"/>
      <c r="CAR59" s="20"/>
      <c r="CAS59" s="20"/>
      <c r="CAT59" s="20"/>
      <c r="CAU59" s="20"/>
      <c r="CAV59" s="20"/>
      <c r="CAW59" s="20"/>
      <c r="CAX59" s="20"/>
      <c r="CAY59" s="20"/>
      <c r="CAZ59" s="20"/>
      <c r="CBA59" s="20"/>
      <c r="CBB59" s="20"/>
      <c r="CBC59" s="20"/>
      <c r="CBD59" s="20"/>
      <c r="CBE59" s="20"/>
      <c r="CBF59" s="20"/>
      <c r="CBG59" s="20"/>
      <c r="CBH59" s="20"/>
      <c r="CBI59" s="20"/>
      <c r="CBJ59" s="20"/>
      <c r="CBK59" s="20"/>
      <c r="CBL59" s="20"/>
      <c r="CBM59" s="20"/>
      <c r="CBN59" s="20"/>
      <c r="CBO59" s="20"/>
      <c r="CBP59" s="20"/>
      <c r="CBQ59" s="20"/>
      <c r="CBR59" s="20"/>
      <c r="CBS59" s="20"/>
      <c r="CBT59" s="20"/>
      <c r="CBU59" s="20"/>
      <c r="CBV59" s="20"/>
      <c r="CBW59" s="20"/>
      <c r="CBX59" s="20"/>
      <c r="CBY59" s="20"/>
      <c r="CBZ59" s="20"/>
      <c r="CCA59" s="20"/>
      <c r="CCB59" s="20"/>
      <c r="CCC59" s="20"/>
      <c r="CCD59" s="20"/>
      <c r="CCE59" s="20"/>
      <c r="CCF59" s="20"/>
      <c r="CCG59" s="20"/>
      <c r="CCH59" s="20"/>
      <c r="CCI59" s="20"/>
      <c r="CCJ59" s="20"/>
      <c r="CCK59" s="20"/>
      <c r="CCL59" s="20"/>
      <c r="CCM59" s="20"/>
      <c r="CCN59" s="20"/>
      <c r="CCO59" s="20"/>
      <c r="CCP59" s="20"/>
      <c r="CCQ59" s="20"/>
      <c r="CCR59" s="20"/>
      <c r="CCS59" s="20"/>
      <c r="CCT59" s="20"/>
      <c r="CCU59" s="20"/>
      <c r="CCV59" s="20"/>
      <c r="CCW59" s="20"/>
      <c r="CCX59" s="20"/>
      <c r="CCY59" s="20"/>
      <c r="CCZ59" s="20"/>
      <c r="CDA59" s="20"/>
      <c r="CDB59" s="20"/>
      <c r="CDC59" s="20"/>
      <c r="CDD59" s="20"/>
      <c r="CDE59" s="20"/>
      <c r="CDF59" s="20"/>
      <c r="CDG59" s="20"/>
      <c r="CDH59" s="20"/>
      <c r="CDI59" s="20"/>
      <c r="CDJ59" s="20"/>
      <c r="CDK59" s="20"/>
      <c r="CDL59" s="20"/>
      <c r="CDM59" s="20"/>
      <c r="CDN59" s="20"/>
      <c r="CDO59" s="20"/>
      <c r="CDP59" s="20"/>
      <c r="CDQ59" s="20"/>
      <c r="CDR59" s="20"/>
      <c r="CDS59" s="20"/>
      <c r="CDT59" s="20"/>
      <c r="CDU59" s="20"/>
      <c r="CDV59" s="20"/>
      <c r="CDW59" s="20"/>
      <c r="CDX59" s="20"/>
      <c r="CDY59" s="20"/>
      <c r="CDZ59" s="20"/>
      <c r="CEA59" s="20"/>
      <c r="CEB59" s="20"/>
      <c r="CEC59" s="20"/>
      <c r="CED59" s="20"/>
      <c r="CEE59" s="20"/>
      <c r="CEF59" s="20"/>
      <c r="CEG59" s="20"/>
      <c r="CEH59" s="20"/>
      <c r="CEI59" s="20"/>
      <c r="CEJ59" s="20"/>
      <c r="CEK59" s="20"/>
      <c r="CEL59" s="20"/>
      <c r="CEM59" s="20"/>
      <c r="CEN59" s="20"/>
      <c r="CEO59" s="20"/>
      <c r="CEP59" s="20"/>
      <c r="CEQ59" s="20"/>
      <c r="CER59" s="20"/>
      <c r="CES59" s="20"/>
      <c r="CET59" s="20"/>
      <c r="CEU59" s="20"/>
      <c r="CEV59" s="20"/>
      <c r="CEW59" s="20"/>
      <c r="CEX59" s="20"/>
      <c r="CEY59" s="20"/>
      <c r="CEZ59" s="20"/>
      <c r="CFA59" s="20"/>
      <c r="CFB59" s="20"/>
      <c r="CFC59" s="20"/>
      <c r="CFD59" s="20"/>
      <c r="CFE59" s="20"/>
      <c r="CFF59" s="20"/>
      <c r="CFG59" s="20"/>
      <c r="CFH59" s="20"/>
      <c r="CFI59" s="20"/>
      <c r="CFJ59" s="20"/>
      <c r="CFK59" s="20"/>
      <c r="CFL59" s="20"/>
      <c r="CFM59" s="20"/>
      <c r="CFN59" s="20"/>
      <c r="CFO59" s="20"/>
      <c r="CFP59" s="20"/>
      <c r="CFQ59" s="20"/>
      <c r="CFR59" s="20"/>
      <c r="CFS59" s="20"/>
      <c r="CFT59" s="20"/>
      <c r="CFU59" s="20"/>
      <c r="CFV59" s="20"/>
      <c r="CFW59" s="20"/>
      <c r="CFX59" s="20"/>
      <c r="CFY59" s="20"/>
      <c r="CFZ59" s="20"/>
      <c r="CGA59" s="20"/>
      <c r="CGB59" s="20"/>
      <c r="CGC59" s="20"/>
      <c r="CGD59" s="20"/>
      <c r="CGE59" s="20"/>
      <c r="CGF59" s="20"/>
      <c r="CGG59" s="20"/>
      <c r="CGH59" s="20"/>
      <c r="CGI59" s="20"/>
      <c r="CGJ59" s="20"/>
      <c r="CGK59" s="20"/>
      <c r="CGL59" s="20"/>
      <c r="CGM59" s="20"/>
      <c r="CGN59" s="20"/>
      <c r="CGO59" s="20"/>
      <c r="CGP59" s="20"/>
      <c r="CGQ59" s="20"/>
      <c r="CGR59" s="20"/>
      <c r="CGS59" s="20"/>
      <c r="CGT59" s="20"/>
      <c r="CGU59" s="20"/>
      <c r="CGV59" s="20"/>
      <c r="CGW59" s="20"/>
      <c r="CGX59" s="20"/>
      <c r="CGY59" s="20"/>
      <c r="CGZ59" s="20"/>
      <c r="CHA59" s="20"/>
      <c r="CHB59" s="20"/>
      <c r="CHC59" s="20"/>
      <c r="CHD59" s="20"/>
      <c r="CHE59" s="20"/>
      <c r="CHF59" s="20"/>
      <c r="CHG59" s="20"/>
      <c r="CHH59" s="20"/>
      <c r="CHI59" s="20"/>
      <c r="CHJ59" s="20"/>
      <c r="CHK59" s="20"/>
      <c r="CHL59" s="20"/>
      <c r="CHM59" s="20"/>
      <c r="CHN59" s="20"/>
      <c r="CHO59" s="20"/>
      <c r="CHP59" s="20"/>
      <c r="CHQ59" s="20"/>
      <c r="CHR59" s="20"/>
      <c r="CHS59" s="20"/>
      <c r="CHT59" s="20"/>
      <c r="CHU59" s="20"/>
      <c r="CHV59" s="20"/>
      <c r="CHW59" s="20"/>
      <c r="CHX59" s="20"/>
      <c r="CHY59" s="20"/>
      <c r="CHZ59" s="20"/>
      <c r="CIA59" s="20"/>
      <c r="CIB59" s="20"/>
      <c r="CIC59" s="20"/>
      <c r="CID59" s="20"/>
      <c r="CIE59" s="20"/>
      <c r="CIF59" s="20"/>
      <c r="CIG59" s="20"/>
      <c r="CIH59" s="20"/>
      <c r="CII59" s="20"/>
      <c r="CIJ59" s="20"/>
      <c r="CIK59" s="20"/>
      <c r="CIL59" s="20"/>
      <c r="CIM59" s="20"/>
      <c r="CIN59" s="20"/>
      <c r="CIO59" s="20"/>
      <c r="CIP59" s="20"/>
      <c r="CIQ59" s="20"/>
      <c r="CIR59" s="20"/>
      <c r="CIS59" s="20"/>
      <c r="CIT59" s="20"/>
      <c r="CIU59" s="20"/>
      <c r="CIV59" s="20"/>
      <c r="CIW59" s="20"/>
      <c r="CIX59" s="20"/>
      <c r="CIY59" s="20"/>
      <c r="CIZ59" s="20"/>
      <c r="CJA59" s="20"/>
      <c r="CJB59" s="20"/>
      <c r="CJC59" s="20"/>
      <c r="CJD59" s="20"/>
      <c r="CJE59" s="20"/>
      <c r="CJF59" s="20"/>
      <c r="CJG59" s="20"/>
      <c r="CJH59" s="20"/>
      <c r="CJI59" s="20"/>
      <c r="CJJ59" s="20"/>
      <c r="CJK59" s="20"/>
      <c r="CJL59" s="20"/>
      <c r="CJM59" s="20"/>
      <c r="CJN59" s="20"/>
      <c r="CJO59" s="20"/>
      <c r="CJP59" s="20"/>
      <c r="CJQ59" s="20"/>
      <c r="CJR59" s="20"/>
      <c r="CJS59" s="20"/>
      <c r="CJT59" s="20"/>
      <c r="CJU59" s="20"/>
      <c r="CJV59" s="20"/>
      <c r="CJW59" s="20"/>
      <c r="CJX59" s="20"/>
      <c r="CJY59" s="20"/>
      <c r="CJZ59" s="20"/>
      <c r="CKA59" s="20"/>
      <c r="CKB59" s="20"/>
      <c r="CKC59" s="20"/>
      <c r="CKD59" s="20"/>
      <c r="CKE59" s="20"/>
      <c r="CKF59" s="20"/>
      <c r="CKG59" s="20"/>
      <c r="CKH59" s="20"/>
      <c r="CKI59" s="20"/>
      <c r="CKJ59" s="20"/>
      <c r="CKK59" s="20"/>
      <c r="CKL59" s="20"/>
      <c r="CKM59" s="20"/>
      <c r="CKN59" s="20"/>
      <c r="CKO59" s="20"/>
      <c r="CKP59" s="20"/>
      <c r="CKQ59" s="20"/>
      <c r="CKR59" s="20"/>
      <c r="CKS59" s="20"/>
      <c r="CKT59" s="20"/>
      <c r="CKU59" s="20"/>
      <c r="CKV59" s="20"/>
      <c r="CKW59" s="20"/>
      <c r="CKX59" s="20"/>
      <c r="CKY59" s="20"/>
      <c r="CKZ59" s="20"/>
      <c r="CLA59" s="20"/>
      <c r="CLB59" s="20"/>
      <c r="CLC59" s="20"/>
      <c r="CLD59" s="20"/>
      <c r="CLE59" s="20"/>
      <c r="CLF59" s="20"/>
      <c r="CLG59" s="20"/>
      <c r="CLH59" s="20"/>
      <c r="CLI59" s="20"/>
      <c r="CLJ59" s="20"/>
      <c r="CLK59" s="20"/>
      <c r="CLL59" s="20"/>
      <c r="CLM59" s="20"/>
      <c r="CLN59" s="20"/>
      <c r="CLO59" s="20"/>
      <c r="CLP59" s="20"/>
      <c r="CLQ59" s="20"/>
      <c r="CLR59" s="20"/>
      <c r="CLS59" s="20"/>
      <c r="CLT59" s="20"/>
      <c r="CLU59" s="20"/>
      <c r="CLV59" s="20"/>
      <c r="CLW59" s="20"/>
      <c r="CLX59" s="20"/>
      <c r="CLY59" s="20"/>
      <c r="CLZ59" s="20"/>
      <c r="CMA59" s="20"/>
      <c r="CMB59" s="20"/>
      <c r="CMC59" s="20"/>
      <c r="CMD59" s="20"/>
      <c r="CME59" s="20"/>
      <c r="CMF59" s="20"/>
      <c r="CMG59" s="20"/>
      <c r="CMH59" s="20"/>
      <c r="CMI59" s="20"/>
      <c r="CMJ59" s="20"/>
      <c r="CMK59" s="20"/>
      <c r="CML59" s="20"/>
      <c r="CMM59" s="20"/>
      <c r="CMN59" s="20"/>
      <c r="CMO59" s="20"/>
      <c r="CMP59" s="20"/>
      <c r="CMQ59" s="20"/>
      <c r="CMR59" s="20"/>
      <c r="CMS59" s="20"/>
      <c r="CMT59" s="20"/>
      <c r="CMU59" s="20"/>
      <c r="CMV59" s="20"/>
      <c r="CMW59" s="20"/>
      <c r="CMX59" s="20"/>
      <c r="CMY59" s="20"/>
      <c r="CMZ59" s="20"/>
      <c r="CNA59" s="20"/>
      <c r="CNB59" s="20"/>
      <c r="CNC59" s="20"/>
      <c r="CND59" s="20"/>
      <c r="CNE59" s="20"/>
      <c r="CNF59" s="20"/>
      <c r="CNG59" s="20"/>
      <c r="CNH59" s="20"/>
      <c r="CNI59" s="20"/>
      <c r="CNJ59" s="20"/>
      <c r="CNK59" s="20"/>
      <c r="CNL59" s="20"/>
      <c r="CNM59" s="20"/>
      <c r="CNN59" s="20"/>
      <c r="CNO59" s="20"/>
      <c r="CNP59" s="20"/>
      <c r="CNQ59" s="20"/>
      <c r="CNR59" s="20"/>
      <c r="CNS59" s="20"/>
      <c r="CNT59" s="20"/>
      <c r="CNU59" s="20"/>
      <c r="CNV59" s="20"/>
      <c r="CNW59" s="20"/>
      <c r="CNX59" s="20"/>
      <c r="CNY59" s="20"/>
      <c r="CNZ59" s="20"/>
      <c r="COA59" s="20"/>
      <c r="COB59" s="20"/>
      <c r="COC59" s="20"/>
      <c r="COD59" s="20"/>
      <c r="COE59" s="20"/>
      <c r="COF59" s="20"/>
      <c r="COG59" s="20"/>
      <c r="COH59" s="20"/>
      <c r="COI59" s="20"/>
      <c r="COJ59" s="20"/>
      <c r="COK59" s="20"/>
      <c r="COL59" s="20"/>
      <c r="COM59" s="20"/>
      <c r="CON59" s="20"/>
      <c r="COO59" s="20"/>
      <c r="COP59" s="20"/>
      <c r="COQ59" s="20"/>
      <c r="COR59" s="20"/>
      <c r="COS59" s="20"/>
      <c r="COT59" s="20"/>
      <c r="COU59" s="20"/>
      <c r="COV59" s="20"/>
      <c r="COW59" s="20"/>
      <c r="COX59" s="20"/>
      <c r="COY59" s="20"/>
      <c r="COZ59" s="20"/>
      <c r="CPA59" s="20"/>
      <c r="CPB59" s="20"/>
      <c r="CPC59" s="20"/>
      <c r="CPD59" s="20"/>
      <c r="CPE59" s="20"/>
      <c r="CPF59" s="20"/>
      <c r="CPG59" s="20"/>
      <c r="CPH59" s="20"/>
      <c r="CPI59" s="20"/>
      <c r="CPJ59" s="20"/>
      <c r="CPK59" s="20"/>
      <c r="CPL59" s="20"/>
      <c r="CPM59" s="20"/>
      <c r="CPN59" s="20"/>
      <c r="CPO59" s="20"/>
      <c r="CPP59" s="20"/>
      <c r="CPQ59" s="20"/>
      <c r="CPR59" s="20"/>
      <c r="CPS59" s="20"/>
      <c r="CPT59" s="20"/>
      <c r="CPU59" s="20"/>
      <c r="CPV59" s="20"/>
      <c r="CPW59" s="20"/>
      <c r="CPX59" s="20"/>
      <c r="CPY59" s="20"/>
      <c r="CPZ59" s="20"/>
      <c r="CQA59" s="20"/>
      <c r="CQB59" s="20"/>
      <c r="CQC59" s="20"/>
      <c r="CQD59" s="20"/>
      <c r="CQE59" s="20"/>
      <c r="CQF59" s="20"/>
      <c r="CQG59" s="20"/>
      <c r="CQH59" s="20"/>
      <c r="CQI59" s="20"/>
      <c r="CQJ59" s="20"/>
      <c r="CQK59" s="20"/>
      <c r="CQL59" s="20"/>
      <c r="CQM59" s="20"/>
      <c r="CQN59" s="20"/>
      <c r="CQO59" s="20"/>
      <c r="CQP59" s="20"/>
      <c r="CQQ59" s="20"/>
      <c r="CQR59" s="20"/>
      <c r="CQS59" s="20"/>
      <c r="CQT59" s="20"/>
      <c r="CQU59" s="20"/>
      <c r="CQV59" s="20"/>
      <c r="CQW59" s="20"/>
      <c r="CQX59" s="20"/>
      <c r="CQY59" s="20"/>
      <c r="CQZ59" s="20"/>
      <c r="CRA59" s="20"/>
      <c r="CRB59" s="20"/>
      <c r="CRC59" s="20"/>
      <c r="CRD59" s="20"/>
      <c r="CRE59" s="20"/>
      <c r="CRF59" s="20"/>
      <c r="CRG59" s="20"/>
      <c r="CRH59" s="20"/>
      <c r="CRI59" s="20"/>
      <c r="CRJ59" s="20"/>
      <c r="CRK59" s="20"/>
      <c r="CRL59" s="20"/>
      <c r="CRM59" s="20"/>
      <c r="CRN59" s="20"/>
      <c r="CRO59" s="20"/>
      <c r="CRP59" s="20"/>
      <c r="CRQ59" s="20"/>
      <c r="CRR59" s="20"/>
      <c r="CRS59" s="20"/>
      <c r="CRT59" s="20"/>
      <c r="CRU59" s="20"/>
      <c r="CRV59" s="20"/>
      <c r="CRW59" s="20"/>
      <c r="CRX59" s="20"/>
      <c r="CRY59" s="20"/>
      <c r="CRZ59" s="20"/>
      <c r="CSA59" s="20"/>
      <c r="CSB59" s="20"/>
      <c r="CSC59" s="20"/>
      <c r="CSD59" s="20"/>
      <c r="CSE59" s="20"/>
      <c r="CSF59" s="20"/>
      <c r="CSG59" s="20"/>
      <c r="CSH59" s="20"/>
      <c r="CSI59" s="20"/>
      <c r="CSJ59" s="20"/>
      <c r="CSK59" s="20"/>
      <c r="CSL59" s="20"/>
      <c r="CSM59" s="20"/>
      <c r="CSN59" s="20"/>
      <c r="CSO59" s="20"/>
      <c r="CSP59" s="20"/>
      <c r="CSQ59" s="20"/>
      <c r="CSR59" s="20"/>
      <c r="CSS59" s="20"/>
      <c r="CST59" s="20"/>
      <c r="CSU59" s="20"/>
      <c r="CSV59" s="20"/>
      <c r="CSW59" s="20"/>
      <c r="CSX59" s="20"/>
      <c r="CSY59" s="20"/>
      <c r="CSZ59" s="20"/>
      <c r="CTA59" s="20"/>
      <c r="CTB59" s="20"/>
      <c r="CTC59" s="20"/>
      <c r="CTD59" s="20"/>
      <c r="CTE59" s="20"/>
      <c r="CTF59" s="20"/>
      <c r="CTG59" s="20"/>
      <c r="CTH59" s="20"/>
      <c r="CTI59" s="20"/>
      <c r="CTJ59" s="20"/>
      <c r="CTK59" s="20"/>
      <c r="CTL59" s="20"/>
      <c r="CTM59" s="20"/>
      <c r="CTN59" s="20"/>
      <c r="CTO59" s="20"/>
      <c r="CTP59" s="20"/>
      <c r="CTQ59" s="20"/>
      <c r="CTR59" s="20"/>
      <c r="CTS59" s="20"/>
      <c r="CTT59" s="20"/>
      <c r="CTU59" s="20"/>
      <c r="CTV59" s="20"/>
      <c r="CTW59" s="20"/>
      <c r="CTX59" s="20"/>
      <c r="CTY59" s="20"/>
      <c r="CTZ59" s="20"/>
      <c r="CUA59" s="20"/>
      <c r="CUB59" s="20"/>
      <c r="CUC59" s="20"/>
      <c r="CUD59" s="20"/>
      <c r="CUE59" s="20"/>
      <c r="CUF59" s="20"/>
      <c r="CUG59" s="20"/>
      <c r="CUH59" s="20"/>
      <c r="CUI59" s="20"/>
      <c r="CUJ59" s="20"/>
      <c r="CUK59" s="20"/>
      <c r="CUL59" s="20"/>
      <c r="CUM59" s="20"/>
      <c r="CUN59" s="20"/>
      <c r="CUO59" s="20"/>
      <c r="CUP59" s="20"/>
      <c r="CUQ59" s="20"/>
      <c r="CUR59" s="20"/>
      <c r="CUS59" s="20"/>
      <c r="CUT59" s="20"/>
      <c r="CUU59" s="20"/>
      <c r="CUV59" s="20"/>
      <c r="CUW59" s="20"/>
      <c r="CUX59" s="20"/>
      <c r="CUY59" s="20"/>
      <c r="CUZ59" s="20"/>
      <c r="CVA59" s="20"/>
      <c r="CVB59" s="20"/>
      <c r="CVC59" s="20"/>
      <c r="CVD59" s="20"/>
      <c r="CVE59" s="20"/>
      <c r="CVF59" s="20"/>
      <c r="CVG59" s="20"/>
      <c r="CVH59" s="20"/>
      <c r="CVI59" s="20"/>
      <c r="CVJ59" s="20"/>
      <c r="CVK59" s="20"/>
      <c r="CVL59" s="20"/>
      <c r="CVM59" s="20"/>
      <c r="CVN59" s="20"/>
      <c r="CVO59" s="20"/>
      <c r="CVP59" s="20"/>
      <c r="CVQ59" s="20"/>
      <c r="CVR59" s="20"/>
      <c r="CVS59" s="20"/>
      <c r="CVT59" s="20"/>
      <c r="CVU59" s="20"/>
      <c r="CVV59" s="20"/>
      <c r="CVW59" s="20"/>
      <c r="CVX59" s="20"/>
      <c r="CVY59" s="20"/>
      <c r="CVZ59" s="20"/>
      <c r="CWA59" s="20"/>
      <c r="CWB59" s="20"/>
      <c r="CWC59" s="20"/>
      <c r="CWD59" s="20"/>
      <c r="CWE59" s="20"/>
      <c r="CWF59" s="20"/>
      <c r="CWG59" s="20"/>
      <c r="CWH59" s="20"/>
      <c r="CWI59" s="20"/>
      <c r="CWJ59" s="20"/>
      <c r="CWK59" s="20"/>
      <c r="CWL59" s="20"/>
      <c r="CWM59" s="20"/>
      <c r="CWN59" s="20"/>
      <c r="CWO59" s="20"/>
      <c r="CWP59" s="20"/>
      <c r="CWQ59" s="20"/>
      <c r="CWR59" s="20"/>
      <c r="CWS59" s="20"/>
      <c r="CWT59" s="20"/>
      <c r="CWU59" s="20"/>
      <c r="CWV59" s="20"/>
      <c r="CWW59" s="20"/>
      <c r="CWX59" s="20"/>
      <c r="CWY59" s="20"/>
      <c r="CWZ59" s="20"/>
      <c r="CXA59" s="20"/>
      <c r="CXB59" s="20"/>
      <c r="CXC59" s="20"/>
      <c r="CXD59" s="20"/>
      <c r="CXE59" s="20"/>
      <c r="CXF59" s="20"/>
      <c r="CXG59" s="20"/>
      <c r="CXH59" s="20"/>
      <c r="CXI59" s="20"/>
      <c r="CXJ59" s="20"/>
      <c r="CXK59" s="20"/>
      <c r="CXL59" s="20"/>
      <c r="CXM59" s="20"/>
      <c r="CXN59" s="20"/>
      <c r="CXO59" s="20"/>
      <c r="CXP59" s="20"/>
      <c r="CXQ59" s="20"/>
      <c r="CXR59" s="20"/>
      <c r="CXS59" s="20"/>
      <c r="CXT59" s="20"/>
      <c r="CXU59" s="20"/>
      <c r="CXV59" s="20"/>
      <c r="CXW59" s="20"/>
      <c r="CXX59" s="20"/>
      <c r="CXY59" s="20"/>
      <c r="CXZ59" s="20"/>
      <c r="CYA59" s="20"/>
      <c r="CYB59" s="20"/>
      <c r="CYC59" s="20"/>
      <c r="CYD59" s="20"/>
      <c r="CYE59" s="20"/>
      <c r="CYF59" s="20"/>
      <c r="CYG59" s="20"/>
      <c r="CYH59" s="20"/>
      <c r="CYI59" s="20"/>
      <c r="CYJ59" s="20"/>
      <c r="CYK59" s="20"/>
      <c r="CYL59" s="20"/>
      <c r="CYM59" s="20"/>
      <c r="CYN59" s="20"/>
      <c r="CYO59" s="20"/>
      <c r="CYP59" s="20"/>
      <c r="CYQ59" s="20"/>
      <c r="CYR59" s="20"/>
      <c r="CYS59" s="20"/>
      <c r="CYT59" s="20"/>
      <c r="CYU59" s="20"/>
      <c r="CYV59" s="20"/>
      <c r="CYW59" s="20"/>
      <c r="CYX59" s="20"/>
      <c r="CYY59" s="20"/>
      <c r="CYZ59" s="20"/>
      <c r="CZA59" s="20"/>
      <c r="CZB59" s="20"/>
      <c r="CZC59" s="20"/>
      <c r="CZD59" s="20"/>
      <c r="CZE59" s="20"/>
      <c r="CZF59" s="20"/>
      <c r="CZG59" s="20"/>
      <c r="CZH59" s="20"/>
      <c r="CZI59" s="20"/>
      <c r="CZJ59" s="20"/>
      <c r="CZK59" s="20"/>
      <c r="CZL59" s="20"/>
      <c r="CZM59" s="20"/>
      <c r="CZN59" s="20"/>
      <c r="CZO59" s="20"/>
      <c r="CZP59" s="20"/>
      <c r="CZQ59" s="20"/>
      <c r="CZR59" s="20"/>
      <c r="CZS59" s="20"/>
      <c r="CZT59" s="20"/>
      <c r="CZU59" s="20"/>
      <c r="CZV59" s="20"/>
      <c r="CZW59" s="20"/>
      <c r="CZX59" s="20"/>
      <c r="CZY59" s="20"/>
      <c r="CZZ59" s="20"/>
      <c r="DAA59" s="20"/>
      <c r="DAB59" s="20"/>
      <c r="DAC59" s="20"/>
      <c r="DAD59" s="20"/>
      <c r="DAE59" s="20"/>
      <c r="DAF59" s="20"/>
      <c r="DAG59" s="20"/>
      <c r="DAH59" s="20"/>
      <c r="DAI59" s="20"/>
      <c r="DAJ59" s="20"/>
      <c r="DAK59" s="20"/>
      <c r="DAL59" s="20"/>
      <c r="DAM59" s="20"/>
      <c r="DAN59" s="20"/>
      <c r="DAO59" s="20"/>
      <c r="DAP59" s="20"/>
      <c r="DAQ59" s="20"/>
      <c r="DAR59" s="20"/>
      <c r="DAS59" s="20"/>
      <c r="DAT59" s="20"/>
      <c r="DAU59" s="20"/>
      <c r="DAV59" s="20"/>
      <c r="DAW59" s="20"/>
      <c r="DAX59" s="20"/>
      <c r="DAY59" s="20"/>
      <c r="DAZ59" s="20"/>
      <c r="DBA59" s="20"/>
      <c r="DBB59" s="20"/>
      <c r="DBC59" s="20"/>
      <c r="DBD59" s="20"/>
      <c r="DBE59" s="20"/>
      <c r="DBF59" s="20"/>
      <c r="DBG59" s="20"/>
      <c r="DBH59" s="20"/>
      <c r="DBI59" s="20"/>
      <c r="DBJ59" s="20"/>
      <c r="DBK59" s="20"/>
      <c r="DBL59" s="20"/>
      <c r="DBM59" s="20"/>
      <c r="DBN59" s="20"/>
      <c r="DBO59" s="20"/>
      <c r="DBP59" s="20"/>
      <c r="DBQ59" s="20"/>
      <c r="DBR59" s="20"/>
      <c r="DBS59" s="20"/>
      <c r="DBT59" s="20"/>
      <c r="DBU59" s="20"/>
      <c r="DBV59" s="20"/>
      <c r="DBW59" s="20"/>
      <c r="DBX59" s="20"/>
      <c r="DBY59" s="20"/>
      <c r="DBZ59" s="20"/>
      <c r="DCA59" s="20"/>
      <c r="DCB59" s="20"/>
      <c r="DCC59" s="20"/>
      <c r="DCD59" s="20"/>
      <c r="DCE59" s="20"/>
      <c r="DCF59" s="20"/>
      <c r="DCG59" s="20"/>
      <c r="DCH59" s="20"/>
      <c r="DCI59" s="20"/>
      <c r="DCJ59" s="20"/>
      <c r="DCK59" s="20"/>
      <c r="DCL59" s="20"/>
      <c r="DCM59" s="20"/>
      <c r="DCN59" s="20"/>
      <c r="DCO59" s="20"/>
      <c r="DCP59" s="20"/>
      <c r="DCQ59" s="20"/>
      <c r="DCR59" s="20"/>
      <c r="DCS59" s="20"/>
      <c r="DCT59" s="20"/>
      <c r="DCU59" s="20"/>
      <c r="DCV59" s="20"/>
      <c r="DCW59" s="20"/>
      <c r="DCX59" s="20"/>
      <c r="DCY59" s="20"/>
      <c r="DCZ59" s="20"/>
      <c r="DDA59" s="20"/>
      <c r="DDB59" s="20"/>
      <c r="DDC59" s="20"/>
      <c r="DDD59" s="20"/>
      <c r="DDE59" s="20"/>
      <c r="DDF59" s="20"/>
      <c r="DDG59" s="20"/>
      <c r="DDH59" s="20"/>
      <c r="DDI59" s="20"/>
      <c r="DDJ59" s="20"/>
      <c r="DDK59" s="20"/>
      <c r="DDL59" s="20"/>
      <c r="DDM59" s="20"/>
      <c r="DDN59" s="20"/>
      <c r="DDO59" s="20"/>
      <c r="DDP59" s="20"/>
      <c r="DDQ59" s="20"/>
      <c r="DDR59" s="20"/>
      <c r="DDS59" s="20"/>
      <c r="DDT59" s="20"/>
      <c r="DDU59" s="20"/>
      <c r="DDV59" s="20"/>
      <c r="DDW59" s="20"/>
      <c r="DDX59" s="20"/>
      <c r="DDY59" s="20"/>
      <c r="DDZ59" s="20"/>
      <c r="DEA59" s="20"/>
      <c r="DEB59" s="20"/>
      <c r="DEC59" s="20"/>
      <c r="DED59" s="20"/>
      <c r="DEE59" s="20"/>
      <c r="DEF59" s="20"/>
      <c r="DEG59" s="20"/>
      <c r="DEH59" s="20"/>
      <c r="DEI59" s="20"/>
      <c r="DEJ59" s="20"/>
      <c r="DEK59" s="20"/>
      <c r="DEL59" s="20"/>
      <c r="DEM59" s="20"/>
      <c r="DEN59" s="20"/>
      <c r="DEO59" s="20"/>
      <c r="DEP59" s="20"/>
      <c r="DEQ59" s="20"/>
      <c r="DER59" s="20"/>
      <c r="DES59" s="20"/>
      <c r="DET59" s="20"/>
      <c r="DEU59" s="20"/>
      <c r="DEV59" s="20"/>
      <c r="DEW59" s="20"/>
      <c r="DEX59" s="20"/>
      <c r="DEY59" s="20"/>
      <c r="DEZ59" s="20"/>
      <c r="DFA59" s="20"/>
      <c r="DFB59" s="20"/>
      <c r="DFC59" s="20"/>
      <c r="DFD59" s="20"/>
      <c r="DFE59" s="20"/>
      <c r="DFF59" s="20"/>
      <c r="DFG59" s="20"/>
      <c r="DFH59" s="20"/>
      <c r="DFI59" s="20"/>
      <c r="DFJ59" s="20"/>
      <c r="DFK59" s="20"/>
      <c r="DFL59" s="20"/>
      <c r="DFM59" s="20"/>
      <c r="DFN59" s="20"/>
      <c r="DFO59" s="20"/>
      <c r="DFP59" s="20"/>
      <c r="DFQ59" s="20"/>
      <c r="DFR59" s="20"/>
      <c r="DFS59" s="20"/>
      <c r="DFT59" s="20"/>
      <c r="DFU59" s="20"/>
      <c r="DFV59" s="20"/>
      <c r="DFW59" s="20"/>
      <c r="DFX59" s="20"/>
      <c r="DFY59" s="20"/>
      <c r="DFZ59" s="20"/>
      <c r="DGA59" s="20"/>
      <c r="DGB59" s="20"/>
      <c r="DGC59" s="20"/>
      <c r="DGD59" s="20"/>
      <c r="DGE59" s="20"/>
      <c r="DGF59" s="20"/>
      <c r="DGG59" s="20"/>
      <c r="DGH59" s="20"/>
      <c r="DGI59" s="20"/>
      <c r="DGJ59" s="20"/>
      <c r="DGK59" s="20"/>
      <c r="DGL59" s="20"/>
      <c r="DGM59" s="20"/>
      <c r="DGN59" s="20"/>
      <c r="DGO59" s="20"/>
      <c r="DGP59" s="20"/>
      <c r="DGQ59" s="20"/>
      <c r="DGR59" s="20"/>
      <c r="DGS59" s="20"/>
      <c r="DGT59" s="20"/>
      <c r="DGU59" s="20"/>
      <c r="DGV59" s="20"/>
      <c r="DGW59" s="20"/>
      <c r="DGX59" s="20"/>
      <c r="DGY59" s="20"/>
      <c r="DGZ59" s="20"/>
      <c r="DHA59" s="20"/>
      <c r="DHB59" s="20"/>
      <c r="DHC59" s="20"/>
      <c r="DHD59" s="20"/>
      <c r="DHE59" s="20"/>
      <c r="DHF59" s="20"/>
      <c r="DHG59" s="20"/>
      <c r="DHH59" s="20"/>
      <c r="DHI59" s="20"/>
      <c r="DHJ59" s="20"/>
      <c r="DHK59" s="20"/>
      <c r="DHL59" s="20"/>
      <c r="DHM59" s="20"/>
      <c r="DHN59" s="20"/>
      <c r="DHO59" s="20"/>
      <c r="DHP59" s="20"/>
      <c r="DHQ59" s="20"/>
      <c r="DHR59" s="20"/>
      <c r="DHS59" s="20"/>
      <c r="DHT59" s="20"/>
      <c r="DHU59" s="20"/>
      <c r="DHV59" s="20"/>
      <c r="DHW59" s="20"/>
      <c r="DHX59" s="20"/>
      <c r="DHY59" s="20"/>
      <c r="DHZ59" s="20"/>
      <c r="DIA59" s="20"/>
      <c r="DIB59" s="20"/>
      <c r="DIC59" s="20"/>
      <c r="DID59" s="20"/>
      <c r="DIE59" s="20"/>
      <c r="DIF59" s="20"/>
      <c r="DIG59" s="20"/>
      <c r="DIH59" s="20"/>
      <c r="DII59" s="20"/>
      <c r="DIJ59" s="20"/>
      <c r="DIK59" s="20"/>
      <c r="DIL59" s="20"/>
      <c r="DIM59" s="20"/>
      <c r="DIN59" s="20"/>
      <c r="DIO59" s="20"/>
      <c r="DIP59" s="20"/>
      <c r="DIQ59" s="20"/>
      <c r="DIR59" s="20"/>
      <c r="DIS59" s="20"/>
      <c r="DIT59" s="20"/>
      <c r="DIU59" s="20"/>
      <c r="DIV59" s="20"/>
      <c r="DIW59" s="20"/>
      <c r="DIX59" s="20"/>
      <c r="DIY59" s="20"/>
      <c r="DIZ59" s="20"/>
      <c r="DJA59" s="20"/>
      <c r="DJB59" s="20"/>
      <c r="DJC59" s="20"/>
      <c r="DJD59" s="20"/>
      <c r="DJE59" s="20"/>
      <c r="DJF59" s="20"/>
      <c r="DJG59" s="20"/>
      <c r="DJH59" s="20"/>
      <c r="DJI59" s="20"/>
      <c r="DJJ59" s="20"/>
      <c r="DJK59" s="20"/>
      <c r="DJL59" s="20"/>
      <c r="DJM59" s="20"/>
      <c r="DJN59" s="20"/>
      <c r="DJO59" s="20"/>
      <c r="DJP59" s="20"/>
      <c r="DJQ59" s="20"/>
      <c r="DJR59" s="20"/>
      <c r="DJS59" s="20"/>
      <c r="DJT59" s="20"/>
      <c r="DJU59" s="20"/>
      <c r="DJV59" s="20"/>
      <c r="DJW59" s="20"/>
      <c r="DJX59" s="20"/>
      <c r="DJY59" s="20"/>
      <c r="DJZ59" s="20"/>
      <c r="DKA59" s="20"/>
      <c r="DKB59" s="20"/>
      <c r="DKC59" s="20"/>
      <c r="DKD59" s="20"/>
      <c r="DKE59" s="20"/>
      <c r="DKF59" s="20"/>
      <c r="DKG59" s="20"/>
      <c r="DKH59" s="20"/>
      <c r="DKI59" s="20"/>
      <c r="DKJ59" s="20"/>
      <c r="DKK59" s="20"/>
      <c r="DKL59" s="20"/>
      <c r="DKM59" s="20"/>
      <c r="DKN59" s="20"/>
      <c r="DKO59" s="20"/>
      <c r="DKP59" s="20"/>
      <c r="DKQ59" s="20"/>
      <c r="DKR59" s="20"/>
      <c r="DKS59" s="20"/>
      <c r="DKT59" s="20"/>
      <c r="DKU59" s="20"/>
      <c r="DKV59" s="20"/>
      <c r="DKW59" s="20"/>
      <c r="DKX59" s="20"/>
      <c r="DKY59" s="20"/>
      <c r="DKZ59" s="20"/>
      <c r="DLA59" s="20"/>
      <c r="DLB59" s="20"/>
      <c r="DLC59" s="20"/>
      <c r="DLD59" s="20"/>
      <c r="DLE59" s="20"/>
      <c r="DLF59" s="20"/>
      <c r="DLG59" s="20"/>
      <c r="DLH59" s="20"/>
      <c r="DLI59" s="20"/>
      <c r="DLJ59" s="20"/>
      <c r="DLK59" s="20"/>
      <c r="DLL59" s="20"/>
      <c r="DLM59" s="20"/>
      <c r="DLN59" s="20"/>
      <c r="DLO59" s="20"/>
      <c r="DLP59" s="20"/>
      <c r="DLQ59" s="20"/>
      <c r="DLR59" s="20"/>
      <c r="DLS59" s="20"/>
      <c r="DLT59" s="20"/>
      <c r="DLU59" s="20"/>
      <c r="DLV59" s="20"/>
      <c r="DLW59" s="20"/>
      <c r="DLX59" s="20"/>
      <c r="DLY59" s="20"/>
      <c r="DLZ59" s="20"/>
      <c r="DMA59" s="20"/>
      <c r="DMB59" s="20"/>
      <c r="DMC59" s="20"/>
      <c r="DMD59" s="20"/>
      <c r="DME59" s="20"/>
      <c r="DMF59" s="20"/>
      <c r="DMG59" s="20"/>
      <c r="DMH59" s="20"/>
      <c r="DMI59" s="20"/>
      <c r="DMJ59" s="20"/>
      <c r="DMK59" s="20"/>
      <c r="DML59" s="20"/>
      <c r="DMM59" s="20"/>
      <c r="DMN59" s="20"/>
      <c r="DMO59" s="20"/>
      <c r="DMP59" s="20"/>
      <c r="DMQ59" s="20"/>
      <c r="DMR59" s="20"/>
      <c r="DMS59" s="20"/>
      <c r="DMT59" s="20"/>
      <c r="DMU59" s="20"/>
      <c r="DMV59" s="20"/>
      <c r="DMW59" s="20"/>
      <c r="DMX59" s="20"/>
      <c r="DMY59" s="20"/>
      <c r="DMZ59" s="20"/>
      <c r="DNA59" s="20"/>
      <c r="DNB59" s="20"/>
      <c r="DNC59" s="20"/>
      <c r="DND59" s="20"/>
      <c r="DNE59" s="20"/>
      <c r="DNF59" s="20"/>
      <c r="DNG59" s="20"/>
      <c r="DNH59" s="20"/>
      <c r="DNI59" s="20"/>
      <c r="DNJ59" s="20"/>
      <c r="DNK59" s="20"/>
      <c r="DNL59" s="20"/>
      <c r="DNM59" s="20"/>
      <c r="DNN59" s="20"/>
      <c r="DNO59" s="20"/>
      <c r="DNP59" s="20"/>
      <c r="DNQ59" s="20"/>
      <c r="DNR59" s="20"/>
      <c r="DNS59" s="20"/>
      <c r="DNT59" s="20"/>
      <c r="DNU59" s="20"/>
      <c r="DNV59" s="20"/>
      <c r="DNW59" s="20"/>
      <c r="DNX59" s="20"/>
      <c r="DNY59" s="20"/>
      <c r="DNZ59" s="20"/>
      <c r="DOA59" s="20"/>
      <c r="DOB59" s="20"/>
      <c r="DOC59" s="20"/>
      <c r="DOD59" s="20"/>
      <c r="DOE59" s="20"/>
      <c r="DOF59" s="20"/>
      <c r="DOG59" s="20"/>
      <c r="DOH59" s="20"/>
      <c r="DOI59" s="20"/>
      <c r="DOJ59" s="20"/>
      <c r="DOK59" s="20"/>
      <c r="DOL59" s="20"/>
      <c r="DOM59" s="20"/>
      <c r="DON59" s="20"/>
      <c r="DOO59" s="20"/>
      <c r="DOP59" s="20"/>
      <c r="DOQ59" s="20"/>
      <c r="DOR59" s="20"/>
      <c r="DOS59" s="20"/>
      <c r="DOT59" s="20"/>
      <c r="DOU59" s="20"/>
      <c r="DOV59" s="20"/>
      <c r="DOW59" s="20"/>
      <c r="DOX59" s="20"/>
      <c r="DOY59" s="20"/>
      <c r="DOZ59" s="20"/>
      <c r="DPA59" s="20"/>
      <c r="DPB59" s="20"/>
      <c r="DPC59" s="20"/>
      <c r="DPD59" s="20"/>
      <c r="DPE59" s="20"/>
      <c r="DPF59" s="20"/>
      <c r="DPG59" s="20"/>
      <c r="DPH59" s="20"/>
      <c r="DPI59" s="20"/>
      <c r="DPJ59" s="20"/>
      <c r="DPK59" s="20"/>
      <c r="DPL59" s="20"/>
      <c r="DPM59" s="20"/>
      <c r="DPN59" s="20"/>
      <c r="DPO59" s="20"/>
      <c r="DPP59" s="20"/>
      <c r="DPQ59" s="20"/>
      <c r="DPR59" s="20"/>
      <c r="DPS59" s="20"/>
      <c r="DPT59" s="20"/>
      <c r="DPU59" s="20"/>
      <c r="DPV59" s="20"/>
      <c r="DPW59" s="20"/>
      <c r="DPX59" s="20"/>
      <c r="DPY59" s="20"/>
      <c r="DPZ59" s="20"/>
      <c r="DQA59" s="20"/>
      <c r="DQB59" s="20"/>
      <c r="DQC59" s="20"/>
      <c r="DQD59" s="20"/>
      <c r="DQE59" s="20"/>
      <c r="DQF59" s="20"/>
      <c r="DQG59" s="20"/>
      <c r="DQH59" s="20"/>
      <c r="DQI59" s="20"/>
      <c r="DQJ59" s="20"/>
      <c r="DQK59" s="20"/>
      <c r="DQL59" s="20"/>
      <c r="DQM59" s="20"/>
      <c r="DQN59" s="20"/>
      <c r="DQO59" s="20"/>
      <c r="DQP59" s="20"/>
      <c r="DQQ59" s="20"/>
      <c r="DQR59" s="20"/>
      <c r="DQS59" s="20"/>
      <c r="DQT59" s="20"/>
      <c r="DQU59" s="20"/>
      <c r="DQV59" s="20"/>
      <c r="DQW59" s="20"/>
      <c r="DQX59" s="20"/>
      <c r="DQY59" s="20"/>
      <c r="DQZ59" s="20"/>
      <c r="DRA59" s="20"/>
      <c r="DRB59" s="20"/>
      <c r="DRC59" s="20"/>
      <c r="DRD59" s="20"/>
      <c r="DRE59" s="20"/>
      <c r="DRF59" s="20"/>
      <c r="DRG59" s="20"/>
      <c r="DRH59" s="20"/>
      <c r="DRI59" s="20"/>
      <c r="DRJ59" s="20"/>
      <c r="DRK59" s="20"/>
      <c r="DRL59" s="20"/>
      <c r="DRM59" s="20"/>
      <c r="DRN59" s="20"/>
      <c r="DRO59" s="20"/>
      <c r="DRP59" s="20"/>
      <c r="DRQ59" s="20"/>
      <c r="DRR59" s="20"/>
      <c r="DRS59" s="20"/>
      <c r="DRT59" s="20"/>
      <c r="DRU59" s="20"/>
      <c r="DRV59" s="20"/>
      <c r="DRW59" s="20"/>
      <c r="DRX59" s="20"/>
      <c r="DRY59" s="20"/>
      <c r="DRZ59" s="20"/>
      <c r="DSA59" s="20"/>
      <c r="DSB59" s="20"/>
      <c r="DSC59" s="20"/>
      <c r="DSD59" s="20"/>
      <c r="DSE59" s="20"/>
      <c r="DSF59" s="20"/>
      <c r="DSG59" s="20"/>
      <c r="DSH59" s="20"/>
      <c r="DSI59" s="20"/>
      <c r="DSJ59" s="20"/>
      <c r="DSK59" s="20"/>
      <c r="DSL59" s="20"/>
      <c r="DSM59" s="20"/>
      <c r="DSN59" s="20"/>
      <c r="DSO59" s="20"/>
      <c r="DSP59" s="20"/>
      <c r="DSQ59" s="20"/>
      <c r="DSR59" s="20"/>
      <c r="DSS59" s="20"/>
      <c r="DST59" s="20"/>
      <c r="DSU59" s="20"/>
      <c r="DSV59" s="20"/>
      <c r="DSW59" s="20"/>
      <c r="DSX59" s="20"/>
      <c r="DSY59" s="20"/>
      <c r="DSZ59" s="20"/>
      <c r="DTA59" s="20"/>
      <c r="DTB59" s="20"/>
      <c r="DTC59" s="20"/>
      <c r="DTD59" s="20"/>
      <c r="DTE59" s="20"/>
      <c r="DTF59" s="20"/>
      <c r="DTG59" s="20"/>
      <c r="DTH59" s="20"/>
      <c r="DTI59" s="20"/>
      <c r="DTJ59" s="20"/>
      <c r="DTK59" s="20"/>
      <c r="DTL59" s="20"/>
      <c r="DTM59" s="20"/>
      <c r="DTN59" s="20"/>
      <c r="DTO59" s="20"/>
      <c r="DTP59" s="20"/>
      <c r="DTQ59" s="20"/>
      <c r="DTR59" s="20"/>
      <c r="DTS59" s="20"/>
      <c r="DTT59" s="20"/>
      <c r="DTU59" s="20"/>
      <c r="DTV59" s="20"/>
      <c r="DTW59" s="20"/>
      <c r="DTX59" s="20"/>
      <c r="DTY59" s="20"/>
      <c r="DTZ59" s="20"/>
      <c r="DUA59" s="20"/>
      <c r="DUB59" s="20"/>
      <c r="DUC59" s="20"/>
      <c r="DUD59" s="20"/>
      <c r="DUE59" s="20"/>
      <c r="DUF59" s="20"/>
      <c r="DUG59" s="20"/>
      <c r="DUH59" s="20"/>
      <c r="DUI59" s="20"/>
      <c r="DUJ59" s="20"/>
      <c r="DUK59" s="20"/>
      <c r="DUL59" s="20"/>
      <c r="DUM59" s="20"/>
      <c r="DUN59" s="20"/>
      <c r="DUO59" s="20"/>
      <c r="DUP59" s="20"/>
      <c r="DUQ59" s="20"/>
      <c r="DUR59" s="20"/>
      <c r="DUS59" s="20"/>
      <c r="DUT59" s="20"/>
      <c r="DUU59" s="20"/>
      <c r="DUV59" s="20"/>
      <c r="DUW59" s="20"/>
      <c r="DUX59" s="20"/>
      <c r="DUY59" s="20"/>
      <c r="DUZ59" s="20"/>
      <c r="DVA59" s="20"/>
      <c r="DVB59" s="20"/>
      <c r="DVC59" s="20"/>
      <c r="DVD59" s="20"/>
      <c r="DVE59" s="20"/>
      <c r="DVF59" s="20"/>
      <c r="DVG59" s="20"/>
      <c r="DVH59" s="20"/>
      <c r="DVI59" s="20"/>
      <c r="DVJ59" s="20"/>
      <c r="DVK59" s="20"/>
      <c r="DVL59" s="20"/>
      <c r="DVM59" s="20"/>
      <c r="DVN59" s="20"/>
      <c r="DVO59" s="20"/>
      <c r="DVP59" s="20"/>
      <c r="DVQ59" s="20"/>
      <c r="DVR59" s="20"/>
      <c r="DVS59" s="20"/>
      <c r="DVT59" s="20"/>
      <c r="DVU59" s="20"/>
      <c r="DVV59" s="20"/>
      <c r="DVW59" s="20"/>
      <c r="DVX59" s="20"/>
      <c r="DVY59" s="20"/>
      <c r="DVZ59" s="20"/>
      <c r="DWA59" s="20"/>
      <c r="DWB59" s="20"/>
      <c r="DWC59" s="20"/>
      <c r="DWD59" s="20"/>
      <c r="DWE59" s="20"/>
      <c r="DWF59" s="20"/>
      <c r="DWG59" s="20"/>
      <c r="DWH59" s="20"/>
      <c r="DWI59" s="20"/>
      <c r="DWJ59" s="20"/>
      <c r="DWK59" s="20"/>
      <c r="DWL59" s="20"/>
      <c r="DWM59" s="20"/>
      <c r="DWN59" s="20"/>
      <c r="DWO59" s="20"/>
      <c r="DWP59" s="20"/>
      <c r="DWQ59" s="20"/>
      <c r="DWR59" s="20"/>
      <c r="DWS59" s="20"/>
      <c r="DWT59" s="20"/>
      <c r="DWU59" s="20"/>
      <c r="DWV59" s="20"/>
      <c r="DWW59" s="20"/>
      <c r="DWX59" s="20"/>
      <c r="DWY59" s="20"/>
      <c r="DWZ59" s="20"/>
      <c r="DXA59" s="20"/>
      <c r="DXB59" s="20"/>
      <c r="DXC59" s="20"/>
      <c r="DXD59" s="20"/>
      <c r="DXE59" s="20"/>
      <c r="DXF59" s="20"/>
      <c r="DXG59" s="20"/>
      <c r="DXH59" s="20"/>
      <c r="DXI59" s="20"/>
      <c r="DXJ59" s="20"/>
      <c r="DXK59" s="20"/>
      <c r="DXL59" s="20"/>
      <c r="DXM59" s="20"/>
      <c r="DXN59" s="20"/>
      <c r="DXO59" s="20"/>
      <c r="DXP59" s="20"/>
      <c r="DXQ59" s="20"/>
      <c r="DXR59" s="20"/>
      <c r="DXS59" s="20"/>
      <c r="DXT59" s="20"/>
      <c r="DXU59" s="20"/>
      <c r="DXV59" s="20"/>
      <c r="DXW59" s="20"/>
      <c r="DXX59" s="20"/>
      <c r="DXY59" s="20"/>
      <c r="DXZ59" s="20"/>
      <c r="DYA59" s="20"/>
      <c r="DYB59" s="20"/>
      <c r="DYC59" s="20"/>
      <c r="DYD59" s="20"/>
      <c r="DYE59" s="20"/>
      <c r="DYF59" s="20"/>
      <c r="DYG59" s="20"/>
      <c r="DYH59" s="20"/>
      <c r="DYI59" s="20"/>
      <c r="DYJ59" s="20"/>
      <c r="DYK59" s="20"/>
      <c r="DYL59" s="20"/>
      <c r="DYM59" s="20"/>
      <c r="DYN59" s="20"/>
      <c r="DYO59" s="20"/>
      <c r="DYP59" s="20"/>
      <c r="DYQ59" s="20"/>
      <c r="DYR59" s="20"/>
      <c r="DYS59" s="20"/>
      <c r="DYT59" s="20"/>
      <c r="DYU59" s="20"/>
      <c r="DYV59" s="20"/>
      <c r="DYW59" s="20"/>
      <c r="DYX59" s="20"/>
      <c r="DYY59" s="20"/>
      <c r="DYZ59" s="20"/>
      <c r="DZA59" s="20"/>
      <c r="DZB59" s="20"/>
      <c r="DZC59" s="20"/>
      <c r="DZD59" s="20"/>
      <c r="DZE59" s="20"/>
      <c r="DZF59" s="20"/>
      <c r="DZG59" s="20"/>
      <c r="DZH59" s="20"/>
      <c r="DZI59" s="20"/>
      <c r="DZJ59" s="20"/>
      <c r="DZK59" s="20"/>
      <c r="DZL59" s="20"/>
      <c r="DZM59" s="20"/>
      <c r="DZN59" s="20"/>
      <c r="DZO59" s="20"/>
      <c r="DZP59" s="20"/>
      <c r="DZQ59" s="20"/>
      <c r="DZR59" s="20"/>
      <c r="DZS59" s="20"/>
      <c r="DZT59" s="20"/>
      <c r="DZU59" s="20"/>
      <c r="DZV59" s="20"/>
      <c r="DZW59" s="20"/>
      <c r="DZX59" s="20"/>
      <c r="DZY59" s="20"/>
      <c r="DZZ59" s="20"/>
      <c r="EAA59" s="20"/>
      <c r="EAB59" s="20"/>
      <c r="EAC59" s="20"/>
      <c r="EAD59" s="20"/>
      <c r="EAE59" s="20"/>
      <c r="EAF59" s="20"/>
      <c r="EAG59" s="20"/>
      <c r="EAH59" s="20"/>
      <c r="EAI59" s="20"/>
      <c r="EAJ59" s="20"/>
      <c r="EAK59" s="20"/>
      <c r="EAL59" s="20"/>
      <c r="EAM59" s="20"/>
      <c r="EAN59" s="20"/>
      <c r="EAO59" s="20"/>
      <c r="EAP59" s="20"/>
      <c r="EAQ59" s="20"/>
      <c r="EAR59" s="20"/>
      <c r="EAS59" s="20"/>
      <c r="EAT59" s="20"/>
      <c r="EAU59" s="20"/>
      <c r="EAV59" s="20"/>
      <c r="EAW59" s="20"/>
      <c r="EAX59" s="20"/>
      <c r="EAY59" s="20"/>
      <c r="EAZ59" s="20"/>
      <c r="EBA59" s="20"/>
      <c r="EBB59" s="20"/>
      <c r="EBC59" s="20"/>
      <c r="EBD59" s="20"/>
      <c r="EBE59" s="20"/>
      <c r="EBF59" s="20"/>
      <c r="EBG59" s="20"/>
      <c r="EBH59" s="20"/>
      <c r="EBI59" s="20"/>
      <c r="EBJ59" s="20"/>
      <c r="EBK59" s="20"/>
      <c r="EBL59" s="20"/>
      <c r="EBM59" s="20"/>
      <c r="EBN59" s="20"/>
      <c r="EBO59" s="20"/>
      <c r="EBP59" s="20"/>
      <c r="EBQ59" s="20"/>
      <c r="EBR59" s="20"/>
      <c r="EBS59" s="20"/>
      <c r="EBT59" s="20"/>
      <c r="EBU59" s="20"/>
      <c r="EBV59" s="20"/>
      <c r="EBW59" s="20"/>
      <c r="EBX59" s="20"/>
      <c r="EBY59" s="20"/>
      <c r="EBZ59" s="20"/>
      <c r="ECA59" s="20"/>
      <c r="ECB59" s="20"/>
      <c r="ECC59" s="20"/>
      <c r="ECD59" s="20"/>
      <c r="ECE59" s="20"/>
      <c r="ECF59" s="20"/>
      <c r="ECG59" s="20"/>
      <c r="ECH59" s="20"/>
      <c r="ECI59" s="20"/>
      <c r="ECJ59" s="20"/>
      <c r="ECK59" s="20"/>
      <c r="ECL59" s="20"/>
      <c r="ECM59" s="20"/>
      <c r="ECN59" s="20"/>
      <c r="ECO59" s="20"/>
      <c r="ECP59" s="20"/>
      <c r="ECQ59" s="20"/>
      <c r="ECR59" s="20"/>
      <c r="ECS59" s="20"/>
      <c r="ECT59" s="20"/>
      <c r="ECU59" s="20"/>
      <c r="ECV59" s="20"/>
      <c r="ECW59" s="20"/>
      <c r="ECX59" s="20"/>
      <c r="ECY59" s="20"/>
      <c r="ECZ59" s="20"/>
      <c r="EDA59" s="20"/>
      <c r="EDB59" s="20"/>
      <c r="EDC59" s="20"/>
      <c r="EDD59" s="20"/>
      <c r="EDE59" s="20"/>
      <c r="EDF59" s="20"/>
      <c r="EDG59" s="20"/>
      <c r="EDH59" s="20"/>
      <c r="EDI59" s="20"/>
      <c r="EDJ59" s="20"/>
      <c r="EDK59" s="20"/>
      <c r="EDL59" s="20"/>
      <c r="EDM59" s="20"/>
      <c r="EDN59" s="20"/>
      <c r="EDO59" s="20"/>
      <c r="EDP59" s="20"/>
      <c r="EDQ59" s="20"/>
      <c r="EDR59" s="20"/>
      <c r="EDS59" s="20"/>
      <c r="EDT59" s="20"/>
      <c r="EDU59" s="20"/>
      <c r="EDV59" s="20"/>
      <c r="EDW59" s="20"/>
      <c r="EDX59" s="20"/>
      <c r="EDY59" s="20"/>
      <c r="EDZ59" s="20"/>
      <c r="EEA59" s="20"/>
      <c r="EEB59" s="20"/>
      <c r="EEC59" s="20"/>
      <c r="EED59" s="20"/>
      <c r="EEE59" s="20"/>
      <c r="EEF59" s="20"/>
      <c r="EEG59" s="20"/>
      <c r="EEH59" s="20"/>
      <c r="EEI59" s="20"/>
      <c r="EEJ59" s="20"/>
      <c r="EEK59" s="20"/>
      <c r="EEL59" s="20"/>
      <c r="EEM59" s="20"/>
      <c r="EEN59" s="20"/>
      <c r="EEO59" s="20"/>
      <c r="EEP59" s="20"/>
      <c r="EEQ59" s="20"/>
      <c r="EER59" s="20"/>
      <c r="EES59" s="20"/>
      <c r="EET59" s="20"/>
      <c r="EEU59" s="20"/>
      <c r="EEV59" s="20"/>
      <c r="EEW59" s="20"/>
      <c r="EEX59" s="20"/>
      <c r="EEY59" s="20"/>
      <c r="EEZ59" s="20"/>
      <c r="EFA59" s="20"/>
      <c r="EFB59" s="20"/>
      <c r="EFC59" s="20"/>
      <c r="EFD59" s="20"/>
      <c r="EFE59" s="20"/>
      <c r="EFF59" s="20"/>
      <c r="EFG59" s="20"/>
      <c r="EFH59" s="20"/>
      <c r="EFI59" s="20"/>
      <c r="EFJ59" s="20"/>
      <c r="EFK59" s="20"/>
      <c r="EFL59" s="20"/>
      <c r="EFM59" s="20"/>
      <c r="EFN59" s="20"/>
      <c r="EFO59" s="20"/>
      <c r="EFP59" s="20"/>
      <c r="EFQ59" s="20"/>
      <c r="EFR59" s="20"/>
      <c r="EFS59" s="20"/>
      <c r="EFT59" s="20"/>
      <c r="EFU59" s="20"/>
      <c r="EFV59" s="20"/>
      <c r="EFW59" s="20"/>
      <c r="EFX59" s="20"/>
      <c r="EFY59" s="20"/>
      <c r="EFZ59" s="20"/>
      <c r="EGA59" s="20"/>
      <c r="EGB59" s="20"/>
      <c r="EGC59" s="20"/>
      <c r="EGD59" s="20"/>
      <c r="EGE59" s="20"/>
      <c r="EGF59" s="20"/>
      <c r="EGG59" s="20"/>
      <c r="EGH59" s="20"/>
      <c r="EGI59" s="20"/>
      <c r="EGJ59" s="20"/>
      <c r="EGK59" s="20"/>
      <c r="EGL59" s="20"/>
      <c r="EGM59" s="20"/>
      <c r="EGN59" s="20"/>
      <c r="EGO59" s="20"/>
      <c r="EGP59" s="20"/>
      <c r="EGQ59" s="20"/>
      <c r="EGR59" s="20"/>
      <c r="EGS59" s="20"/>
      <c r="EGT59" s="20"/>
      <c r="EGU59" s="20"/>
      <c r="EGV59" s="20"/>
      <c r="EGW59" s="20"/>
      <c r="EGX59" s="20"/>
      <c r="EGY59" s="20"/>
      <c r="EGZ59" s="20"/>
      <c r="EHA59" s="20"/>
      <c r="EHB59" s="20"/>
      <c r="EHC59" s="20"/>
      <c r="EHD59" s="20"/>
      <c r="EHE59" s="20"/>
      <c r="EHF59" s="20"/>
      <c r="EHG59" s="20"/>
      <c r="EHH59" s="20"/>
      <c r="EHI59" s="20"/>
      <c r="EHJ59" s="20"/>
      <c r="EHK59" s="20"/>
      <c r="EHL59" s="20"/>
      <c r="EHM59" s="20"/>
      <c r="EHN59" s="20"/>
      <c r="EHO59" s="20"/>
      <c r="EHP59" s="20"/>
      <c r="EHQ59" s="20"/>
      <c r="EHR59" s="20"/>
      <c r="EHS59" s="20"/>
      <c r="EHT59" s="20"/>
      <c r="EHU59" s="20"/>
      <c r="EHV59" s="20"/>
      <c r="EHW59" s="20"/>
      <c r="EHX59" s="20"/>
      <c r="EHY59" s="20"/>
      <c r="EHZ59" s="20"/>
      <c r="EIA59" s="20"/>
      <c r="EIB59" s="20"/>
      <c r="EIC59" s="20"/>
      <c r="EID59" s="20"/>
      <c r="EIE59" s="20"/>
      <c r="EIF59" s="20"/>
      <c r="EIG59" s="20"/>
      <c r="EIH59" s="20"/>
      <c r="EII59" s="20"/>
      <c r="EIJ59" s="20"/>
      <c r="EIK59" s="20"/>
      <c r="EIL59" s="20"/>
      <c r="EIM59" s="20"/>
      <c r="EIN59" s="20"/>
      <c r="EIO59" s="20"/>
      <c r="EIP59" s="20"/>
      <c r="EIQ59" s="20"/>
      <c r="EIR59" s="20"/>
      <c r="EIS59" s="20"/>
      <c r="EIT59" s="20"/>
      <c r="EIU59" s="20"/>
      <c r="EIV59" s="20"/>
      <c r="EIW59" s="20"/>
      <c r="EIX59" s="20"/>
      <c r="EIY59" s="20"/>
      <c r="EIZ59" s="20"/>
      <c r="EJA59" s="20"/>
      <c r="EJB59" s="20"/>
      <c r="EJC59" s="20"/>
      <c r="EJD59" s="20"/>
      <c r="EJE59" s="20"/>
      <c r="EJF59" s="20"/>
      <c r="EJG59" s="20"/>
      <c r="EJH59" s="20"/>
      <c r="EJI59" s="20"/>
      <c r="EJJ59" s="20"/>
      <c r="EJK59" s="20"/>
      <c r="EJL59" s="20"/>
      <c r="EJM59" s="20"/>
      <c r="EJN59" s="20"/>
      <c r="EJO59" s="20"/>
      <c r="EJP59" s="20"/>
      <c r="EJQ59" s="20"/>
      <c r="EJR59" s="20"/>
      <c r="EJS59" s="20"/>
      <c r="EJT59" s="20"/>
      <c r="EJU59" s="20"/>
      <c r="EJV59" s="20"/>
      <c r="EJW59" s="20"/>
      <c r="EJX59" s="20"/>
      <c r="EJY59" s="20"/>
      <c r="EJZ59" s="20"/>
      <c r="EKA59" s="20"/>
      <c r="EKB59" s="20"/>
      <c r="EKC59" s="20"/>
      <c r="EKD59" s="20"/>
      <c r="EKE59" s="20"/>
      <c r="EKF59" s="20"/>
      <c r="EKG59" s="20"/>
      <c r="EKH59" s="20"/>
      <c r="EKI59" s="20"/>
      <c r="EKJ59" s="20"/>
      <c r="EKK59" s="20"/>
      <c r="EKL59" s="20"/>
      <c r="EKM59" s="20"/>
      <c r="EKN59" s="20"/>
      <c r="EKO59" s="20"/>
      <c r="EKP59" s="20"/>
      <c r="EKQ59" s="20"/>
      <c r="EKR59" s="20"/>
      <c r="EKS59" s="20"/>
      <c r="EKT59" s="20"/>
      <c r="EKU59" s="20"/>
      <c r="EKV59" s="20"/>
      <c r="EKW59" s="20"/>
      <c r="EKX59" s="20"/>
      <c r="EKY59" s="20"/>
      <c r="EKZ59" s="20"/>
      <c r="ELA59" s="20"/>
      <c r="ELB59" s="20"/>
      <c r="ELC59" s="20"/>
      <c r="ELD59" s="20"/>
      <c r="ELE59" s="20"/>
      <c r="ELF59" s="20"/>
      <c r="ELG59" s="20"/>
      <c r="ELH59" s="20"/>
      <c r="ELI59" s="20"/>
      <c r="ELJ59" s="20"/>
      <c r="ELK59" s="20"/>
      <c r="ELL59" s="20"/>
      <c r="ELM59" s="20"/>
      <c r="ELN59" s="20"/>
      <c r="ELO59" s="20"/>
      <c r="ELP59" s="20"/>
      <c r="ELQ59" s="20"/>
      <c r="ELR59" s="20"/>
      <c r="ELS59" s="20"/>
      <c r="ELT59" s="20"/>
      <c r="ELU59" s="20"/>
      <c r="ELV59" s="20"/>
      <c r="ELW59" s="20"/>
      <c r="ELX59" s="20"/>
      <c r="ELY59" s="20"/>
      <c r="ELZ59" s="20"/>
      <c r="EMA59" s="20"/>
      <c r="EMB59" s="20"/>
      <c r="EMC59" s="20"/>
      <c r="EMD59" s="20"/>
      <c r="EME59" s="20"/>
      <c r="EMF59" s="20"/>
      <c r="EMG59" s="20"/>
      <c r="EMH59" s="20"/>
      <c r="EMI59" s="20"/>
      <c r="EMJ59" s="20"/>
      <c r="EMK59" s="20"/>
      <c r="EML59" s="20"/>
      <c r="EMM59" s="20"/>
      <c r="EMN59" s="20"/>
      <c r="EMO59" s="20"/>
      <c r="EMP59" s="20"/>
      <c r="EMQ59" s="20"/>
      <c r="EMR59" s="20"/>
      <c r="EMS59" s="20"/>
      <c r="EMT59" s="20"/>
      <c r="EMU59" s="20"/>
      <c r="EMV59" s="20"/>
      <c r="EMW59" s="20"/>
      <c r="EMX59" s="20"/>
      <c r="EMY59" s="20"/>
      <c r="EMZ59" s="20"/>
      <c r="ENA59" s="20"/>
      <c r="ENB59" s="20"/>
      <c r="ENC59" s="20"/>
      <c r="END59" s="20"/>
      <c r="ENE59" s="20"/>
      <c r="ENF59" s="20"/>
      <c r="ENG59" s="20"/>
      <c r="ENH59" s="20"/>
      <c r="ENI59" s="20"/>
      <c r="ENJ59" s="20"/>
      <c r="ENK59" s="20"/>
      <c r="ENL59" s="20"/>
      <c r="ENM59" s="20"/>
      <c r="ENN59" s="20"/>
      <c r="ENO59" s="20"/>
      <c r="ENP59" s="20"/>
      <c r="ENQ59" s="20"/>
      <c r="ENR59" s="20"/>
      <c r="ENS59" s="20"/>
      <c r="ENT59" s="20"/>
      <c r="ENU59" s="20"/>
      <c r="ENV59" s="20"/>
      <c r="ENW59" s="20"/>
      <c r="ENX59" s="20"/>
      <c r="ENY59" s="20"/>
      <c r="ENZ59" s="20"/>
      <c r="EOA59" s="20"/>
      <c r="EOB59" s="20"/>
      <c r="EOC59" s="20"/>
      <c r="EOD59" s="20"/>
      <c r="EOE59" s="20"/>
      <c r="EOF59" s="20"/>
      <c r="EOG59" s="20"/>
      <c r="EOH59" s="20"/>
      <c r="EOI59" s="20"/>
      <c r="EOJ59" s="20"/>
      <c r="EOK59" s="20"/>
      <c r="EOL59" s="20"/>
      <c r="EOM59" s="20"/>
      <c r="EON59" s="20"/>
      <c r="EOO59" s="20"/>
      <c r="EOP59" s="20"/>
      <c r="EOQ59" s="20"/>
      <c r="EOR59" s="20"/>
      <c r="EOS59" s="20"/>
      <c r="EOT59" s="20"/>
      <c r="EOU59" s="20"/>
      <c r="EOV59" s="20"/>
      <c r="EOW59" s="20"/>
      <c r="EOX59" s="20"/>
      <c r="EOY59" s="20"/>
      <c r="EOZ59" s="20"/>
      <c r="EPA59" s="20"/>
      <c r="EPB59" s="20"/>
      <c r="EPC59" s="20"/>
      <c r="EPD59" s="20"/>
      <c r="EPE59" s="20"/>
      <c r="EPF59" s="20"/>
      <c r="EPG59" s="20"/>
      <c r="EPH59" s="20"/>
      <c r="EPI59" s="20"/>
      <c r="EPJ59" s="20"/>
      <c r="EPK59" s="20"/>
      <c r="EPL59" s="20"/>
      <c r="EPM59" s="20"/>
      <c r="EPN59" s="20"/>
      <c r="EPO59" s="20"/>
      <c r="EPP59" s="20"/>
      <c r="EPQ59" s="20"/>
      <c r="EPR59" s="20"/>
      <c r="EPS59" s="20"/>
      <c r="EPT59" s="20"/>
      <c r="EPU59" s="20"/>
      <c r="EPV59" s="20"/>
      <c r="EPW59" s="20"/>
      <c r="EPX59" s="20"/>
      <c r="EPY59" s="20"/>
      <c r="EPZ59" s="20"/>
      <c r="EQA59" s="20"/>
      <c r="EQB59" s="20"/>
      <c r="EQC59" s="20"/>
      <c r="EQD59" s="20"/>
      <c r="EQE59" s="20"/>
      <c r="EQF59" s="20"/>
      <c r="EQG59" s="20"/>
      <c r="EQH59" s="20"/>
      <c r="EQI59" s="20"/>
      <c r="EQJ59" s="20"/>
      <c r="EQK59" s="20"/>
      <c r="EQL59" s="20"/>
      <c r="EQM59" s="20"/>
      <c r="EQN59" s="20"/>
      <c r="EQO59" s="20"/>
      <c r="EQP59" s="20"/>
      <c r="EQQ59" s="20"/>
      <c r="EQR59" s="20"/>
      <c r="EQS59" s="20"/>
      <c r="EQT59" s="20"/>
      <c r="EQU59" s="20"/>
      <c r="EQV59" s="20"/>
      <c r="EQW59" s="20"/>
      <c r="EQX59" s="20"/>
      <c r="EQY59" s="20"/>
      <c r="EQZ59" s="20"/>
      <c r="ERA59" s="20"/>
      <c r="ERB59" s="20"/>
      <c r="ERC59" s="20"/>
      <c r="ERD59" s="20"/>
      <c r="ERE59" s="20"/>
      <c r="ERF59" s="20"/>
      <c r="ERG59" s="20"/>
      <c r="ERH59" s="20"/>
      <c r="ERI59" s="20"/>
      <c r="ERJ59" s="20"/>
      <c r="ERK59" s="20"/>
      <c r="ERL59" s="20"/>
      <c r="ERM59" s="20"/>
      <c r="ERN59" s="20"/>
      <c r="ERO59" s="20"/>
      <c r="ERP59" s="20"/>
      <c r="ERQ59" s="20"/>
      <c r="ERR59" s="20"/>
      <c r="ERS59" s="20"/>
      <c r="ERT59" s="20"/>
      <c r="ERU59" s="20"/>
      <c r="ERV59" s="20"/>
      <c r="ERW59" s="20"/>
      <c r="ERX59" s="20"/>
      <c r="ERY59" s="20"/>
      <c r="ERZ59" s="20"/>
      <c r="ESA59" s="20"/>
      <c r="ESB59" s="20"/>
      <c r="ESC59" s="20"/>
      <c r="ESD59" s="20"/>
      <c r="ESE59" s="20"/>
      <c r="ESF59" s="20"/>
      <c r="ESG59" s="20"/>
      <c r="ESH59" s="20"/>
      <c r="ESI59" s="20"/>
      <c r="ESJ59" s="20"/>
      <c r="ESK59" s="20"/>
      <c r="ESL59" s="20"/>
      <c r="ESM59" s="20"/>
      <c r="ESN59" s="20"/>
      <c r="ESO59" s="20"/>
      <c r="ESP59" s="20"/>
      <c r="ESQ59" s="20"/>
      <c r="ESR59" s="20"/>
      <c r="ESS59" s="20"/>
      <c r="EST59" s="20"/>
      <c r="ESU59" s="20"/>
      <c r="ESV59" s="20"/>
      <c r="ESW59" s="20"/>
      <c r="ESX59" s="20"/>
      <c r="ESY59" s="20"/>
      <c r="ESZ59" s="20"/>
      <c r="ETA59" s="20"/>
      <c r="ETB59" s="20"/>
      <c r="ETC59" s="20"/>
      <c r="ETD59" s="20"/>
      <c r="ETE59" s="20"/>
      <c r="ETF59" s="20"/>
      <c r="ETG59" s="20"/>
      <c r="ETH59" s="20"/>
      <c r="ETI59" s="20"/>
      <c r="ETJ59" s="20"/>
      <c r="ETK59" s="20"/>
      <c r="ETL59" s="20"/>
      <c r="ETM59" s="20"/>
      <c r="ETN59" s="20"/>
      <c r="ETO59" s="20"/>
      <c r="ETP59" s="20"/>
      <c r="ETQ59" s="20"/>
      <c r="ETR59" s="20"/>
      <c r="ETS59" s="20"/>
      <c r="ETT59" s="20"/>
      <c r="ETU59" s="20"/>
      <c r="ETV59" s="20"/>
      <c r="ETW59" s="20"/>
      <c r="ETX59" s="20"/>
      <c r="ETY59" s="20"/>
      <c r="ETZ59" s="20"/>
      <c r="EUA59" s="20"/>
      <c r="EUB59" s="20"/>
      <c r="EUC59" s="20"/>
      <c r="EUD59" s="20"/>
      <c r="EUE59" s="20"/>
      <c r="EUF59" s="20"/>
      <c r="EUG59" s="20"/>
      <c r="EUH59" s="20"/>
      <c r="EUI59" s="20"/>
      <c r="EUJ59" s="20"/>
      <c r="EUK59" s="20"/>
      <c r="EUL59" s="20"/>
      <c r="EUM59" s="20"/>
      <c r="EUN59" s="20"/>
      <c r="EUO59" s="20"/>
      <c r="EUP59" s="20"/>
      <c r="EUQ59" s="20"/>
      <c r="EUR59" s="20"/>
      <c r="EUS59" s="20"/>
      <c r="EUT59" s="20"/>
      <c r="EUU59" s="20"/>
      <c r="EUV59" s="20"/>
      <c r="EUW59" s="20"/>
      <c r="EUX59" s="20"/>
      <c r="EUY59" s="20"/>
      <c r="EUZ59" s="20"/>
      <c r="EVA59" s="20"/>
      <c r="EVB59" s="20"/>
      <c r="EVC59" s="20"/>
      <c r="EVD59" s="20"/>
      <c r="EVE59" s="20"/>
      <c r="EVF59" s="20"/>
      <c r="EVG59" s="20"/>
      <c r="EVH59" s="20"/>
      <c r="EVI59" s="20"/>
      <c r="EVJ59" s="20"/>
      <c r="EVK59" s="20"/>
      <c r="EVL59" s="20"/>
      <c r="EVM59" s="20"/>
      <c r="EVN59" s="20"/>
      <c r="EVO59" s="20"/>
      <c r="EVP59" s="20"/>
      <c r="EVQ59" s="20"/>
      <c r="EVR59" s="20"/>
      <c r="EVS59" s="20"/>
      <c r="EVT59" s="20"/>
      <c r="EVU59" s="20"/>
      <c r="EVV59" s="20"/>
      <c r="EVW59" s="20"/>
      <c r="EVX59" s="20"/>
      <c r="EVY59" s="20"/>
      <c r="EVZ59" s="20"/>
      <c r="EWA59" s="20"/>
      <c r="EWB59" s="20"/>
      <c r="EWC59" s="20"/>
      <c r="EWD59" s="20"/>
      <c r="EWE59" s="20"/>
      <c r="EWF59" s="20"/>
      <c r="EWG59" s="20"/>
      <c r="EWH59" s="20"/>
      <c r="EWI59" s="20"/>
      <c r="EWJ59" s="20"/>
      <c r="EWK59" s="20"/>
      <c r="EWL59" s="20"/>
      <c r="EWM59" s="20"/>
      <c r="EWN59" s="20"/>
      <c r="EWO59" s="20"/>
      <c r="EWP59" s="20"/>
      <c r="EWQ59" s="20"/>
      <c r="EWR59" s="20"/>
      <c r="EWS59" s="20"/>
      <c r="EWT59" s="20"/>
      <c r="EWU59" s="20"/>
      <c r="EWV59" s="20"/>
      <c r="EWW59" s="20"/>
      <c r="EWX59" s="20"/>
      <c r="EWY59" s="20"/>
      <c r="EWZ59" s="20"/>
      <c r="EXA59" s="20"/>
      <c r="EXB59" s="20"/>
      <c r="EXC59" s="20"/>
      <c r="EXD59" s="20"/>
      <c r="EXE59" s="20"/>
      <c r="EXF59" s="20"/>
      <c r="EXG59" s="20"/>
      <c r="EXH59" s="20"/>
      <c r="EXI59" s="20"/>
      <c r="EXJ59" s="20"/>
      <c r="EXK59" s="20"/>
      <c r="EXL59" s="20"/>
      <c r="EXM59" s="20"/>
      <c r="EXN59" s="20"/>
      <c r="EXO59" s="20"/>
      <c r="EXP59" s="20"/>
      <c r="EXQ59" s="20"/>
      <c r="EXR59" s="20"/>
      <c r="EXS59" s="20"/>
      <c r="EXT59" s="20"/>
      <c r="EXU59" s="20"/>
      <c r="EXV59" s="20"/>
      <c r="EXW59" s="20"/>
      <c r="EXX59" s="20"/>
      <c r="EXY59" s="20"/>
      <c r="EXZ59" s="20"/>
      <c r="EYA59" s="20"/>
      <c r="EYB59" s="20"/>
      <c r="EYC59" s="20"/>
      <c r="EYD59" s="20"/>
      <c r="EYE59" s="20"/>
      <c r="EYF59" s="20"/>
      <c r="EYG59" s="20"/>
      <c r="EYH59" s="20"/>
      <c r="EYI59" s="20"/>
      <c r="EYJ59" s="20"/>
      <c r="EYK59" s="20"/>
      <c r="EYL59" s="20"/>
      <c r="EYM59" s="20"/>
      <c r="EYN59" s="20"/>
      <c r="EYO59" s="20"/>
      <c r="EYP59" s="20"/>
      <c r="EYQ59" s="20"/>
      <c r="EYR59" s="20"/>
      <c r="EYS59" s="20"/>
      <c r="EYT59" s="20"/>
      <c r="EYU59" s="20"/>
      <c r="EYV59" s="20"/>
      <c r="EYW59" s="20"/>
      <c r="EYX59" s="20"/>
      <c r="EYY59" s="20"/>
      <c r="EYZ59" s="20"/>
      <c r="EZA59" s="20"/>
      <c r="EZB59" s="20"/>
      <c r="EZC59" s="20"/>
      <c r="EZD59" s="20"/>
      <c r="EZE59" s="20"/>
      <c r="EZF59" s="20"/>
      <c r="EZG59" s="20"/>
      <c r="EZH59" s="20"/>
      <c r="EZI59" s="20"/>
      <c r="EZJ59" s="20"/>
      <c r="EZK59" s="20"/>
      <c r="EZL59" s="20"/>
      <c r="EZM59" s="20"/>
      <c r="EZN59" s="20"/>
      <c r="EZO59" s="20"/>
      <c r="EZP59" s="20"/>
      <c r="EZQ59" s="20"/>
      <c r="EZR59" s="20"/>
      <c r="EZS59" s="20"/>
      <c r="EZT59" s="20"/>
      <c r="EZU59" s="20"/>
      <c r="EZV59" s="20"/>
      <c r="EZW59" s="20"/>
      <c r="EZX59" s="20"/>
      <c r="EZY59" s="20"/>
      <c r="EZZ59" s="20"/>
      <c r="FAA59" s="20"/>
      <c r="FAB59" s="20"/>
      <c r="FAC59" s="20"/>
      <c r="FAD59" s="20"/>
      <c r="FAE59" s="20"/>
      <c r="FAF59" s="20"/>
      <c r="FAG59" s="20"/>
      <c r="FAH59" s="20"/>
      <c r="FAI59" s="20"/>
      <c r="FAJ59" s="20"/>
      <c r="FAK59" s="20"/>
      <c r="FAL59" s="20"/>
      <c r="FAM59" s="20"/>
      <c r="FAN59" s="20"/>
      <c r="FAO59" s="20"/>
      <c r="FAP59" s="20"/>
      <c r="FAQ59" s="20"/>
      <c r="FAR59" s="20"/>
      <c r="FAS59" s="20"/>
      <c r="FAT59" s="20"/>
      <c r="FAU59" s="20"/>
      <c r="FAV59" s="20"/>
      <c r="FAW59" s="20"/>
      <c r="FAX59" s="20"/>
      <c r="FAY59" s="20"/>
      <c r="FAZ59" s="20"/>
      <c r="FBA59" s="20"/>
      <c r="FBB59" s="20"/>
      <c r="FBC59" s="20"/>
      <c r="FBD59" s="20"/>
      <c r="FBE59" s="20"/>
      <c r="FBF59" s="20"/>
      <c r="FBG59" s="20"/>
      <c r="FBH59" s="20"/>
      <c r="FBI59" s="20"/>
      <c r="FBJ59" s="20"/>
      <c r="FBK59" s="20"/>
      <c r="FBL59" s="20"/>
      <c r="FBM59" s="20"/>
      <c r="FBN59" s="20"/>
      <c r="FBO59" s="20"/>
      <c r="FBP59" s="20"/>
      <c r="FBQ59" s="20"/>
      <c r="FBR59" s="20"/>
      <c r="FBS59" s="20"/>
      <c r="FBT59" s="20"/>
      <c r="FBU59" s="20"/>
      <c r="FBV59" s="20"/>
      <c r="FBW59" s="20"/>
      <c r="FBX59" s="20"/>
      <c r="FBY59" s="20"/>
      <c r="FBZ59" s="20"/>
      <c r="FCA59" s="20"/>
      <c r="FCB59" s="20"/>
      <c r="FCC59" s="20"/>
      <c r="FCD59" s="20"/>
      <c r="FCE59" s="20"/>
      <c r="FCF59" s="20"/>
      <c r="FCG59" s="20"/>
      <c r="FCH59" s="20"/>
      <c r="FCI59" s="20"/>
      <c r="FCJ59" s="20"/>
      <c r="FCK59" s="20"/>
      <c r="FCL59" s="20"/>
      <c r="FCM59" s="20"/>
      <c r="FCN59" s="20"/>
      <c r="FCO59" s="20"/>
      <c r="FCP59" s="20"/>
      <c r="FCQ59" s="20"/>
      <c r="FCR59" s="20"/>
      <c r="FCS59" s="20"/>
      <c r="FCT59" s="20"/>
      <c r="FCU59" s="20"/>
      <c r="FCV59" s="20"/>
      <c r="FCW59" s="20"/>
      <c r="FCX59" s="20"/>
      <c r="FCY59" s="20"/>
      <c r="FCZ59" s="20"/>
      <c r="FDA59" s="20"/>
      <c r="FDB59" s="20"/>
      <c r="FDC59" s="20"/>
      <c r="FDD59" s="20"/>
      <c r="FDE59" s="20"/>
      <c r="FDF59" s="20"/>
      <c r="FDG59" s="20"/>
      <c r="FDH59" s="20"/>
      <c r="FDI59" s="20"/>
      <c r="FDJ59" s="20"/>
      <c r="FDK59" s="20"/>
      <c r="FDL59" s="20"/>
      <c r="FDM59" s="20"/>
      <c r="FDN59" s="20"/>
      <c r="FDO59" s="20"/>
      <c r="FDP59" s="20"/>
      <c r="FDQ59" s="20"/>
      <c r="FDR59" s="20"/>
      <c r="FDS59" s="20"/>
      <c r="FDT59" s="20"/>
      <c r="FDU59" s="20"/>
      <c r="FDV59" s="20"/>
      <c r="FDW59" s="20"/>
      <c r="FDX59" s="20"/>
      <c r="FDY59" s="20"/>
      <c r="FDZ59" s="20"/>
      <c r="FEA59" s="20"/>
      <c r="FEB59" s="20"/>
      <c r="FEC59" s="20"/>
      <c r="FED59" s="20"/>
      <c r="FEE59" s="20"/>
      <c r="FEF59" s="20"/>
      <c r="FEG59" s="20"/>
      <c r="FEH59" s="20"/>
      <c r="FEI59" s="20"/>
      <c r="FEJ59" s="20"/>
      <c r="FEK59" s="20"/>
      <c r="FEL59" s="20"/>
      <c r="FEM59" s="20"/>
      <c r="FEN59" s="20"/>
      <c r="FEO59" s="20"/>
      <c r="FEP59" s="20"/>
      <c r="FEQ59" s="20"/>
      <c r="FER59" s="20"/>
      <c r="FES59" s="20"/>
      <c r="FET59" s="20"/>
      <c r="FEU59" s="20"/>
      <c r="FEV59" s="20"/>
      <c r="FEW59" s="20"/>
      <c r="FEX59" s="20"/>
      <c r="FEY59" s="20"/>
      <c r="FEZ59" s="20"/>
      <c r="FFA59" s="20"/>
      <c r="FFB59" s="20"/>
      <c r="FFC59" s="20"/>
      <c r="FFD59" s="20"/>
      <c r="FFE59" s="20"/>
      <c r="FFF59" s="20"/>
      <c r="FFG59" s="20"/>
      <c r="FFH59" s="20"/>
      <c r="FFI59" s="20"/>
      <c r="FFJ59" s="20"/>
      <c r="FFK59" s="20"/>
      <c r="FFL59" s="20"/>
      <c r="FFM59" s="20"/>
      <c r="FFN59" s="20"/>
      <c r="FFO59" s="20"/>
      <c r="FFP59" s="20"/>
      <c r="FFQ59" s="20"/>
      <c r="FFR59" s="20"/>
      <c r="FFS59" s="20"/>
      <c r="FFT59" s="20"/>
      <c r="FFU59" s="20"/>
      <c r="FFV59" s="20"/>
      <c r="FFW59" s="20"/>
      <c r="FFX59" s="20"/>
      <c r="FFY59" s="20"/>
      <c r="FFZ59" s="20"/>
      <c r="FGA59" s="20"/>
      <c r="FGB59" s="20"/>
      <c r="FGC59" s="20"/>
      <c r="FGD59" s="20"/>
      <c r="FGE59" s="20"/>
      <c r="FGF59" s="20"/>
      <c r="FGG59" s="20"/>
      <c r="FGH59" s="20"/>
      <c r="FGI59" s="20"/>
      <c r="FGJ59" s="20"/>
      <c r="FGK59" s="20"/>
      <c r="FGL59" s="20"/>
      <c r="FGM59" s="20"/>
      <c r="FGN59" s="20"/>
      <c r="FGO59" s="20"/>
      <c r="FGP59" s="20"/>
      <c r="FGQ59" s="20"/>
      <c r="FGR59" s="20"/>
      <c r="FGS59" s="20"/>
      <c r="FGT59" s="20"/>
      <c r="FGU59" s="20"/>
      <c r="FGV59" s="20"/>
      <c r="FGW59" s="20"/>
      <c r="FGX59" s="20"/>
      <c r="FGY59" s="20"/>
      <c r="FGZ59" s="20"/>
      <c r="FHA59" s="20"/>
      <c r="FHB59" s="20"/>
      <c r="FHC59" s="20"/>
      <c r="FHD59" s="20"/>
      <c r="FHE59" s="20"/>
      <c r="FHF59" s="20"/>
      <c r="FHG59" s="20"/>
      <c r="FHH59" s="20"/>
      <c r="FHI59" s="20"/>
      <c r="FHJ59" s="20"/>
      <c r="FHK59" s="20"/>
      <c r="FHL59" s="20"/>
      <c r="FHM59" s="20"/>
      <c r="FHN59" s="20"/>
      <c r="FHO59" s="20"/>
      <c r="FHP59" s="20"/>
      <c r="FHQ59" s="20"/>
      <c r="FHR59" s="20"/>
      <c r="FHS59" s="20"/>
      <c r="FHT59" s="20"/>
      <c r="FHU59" s="20"/>
      <c r="FHV59" s="20"/>
      <c r="FHW59" s="20"/>
      <c r="FHX59" s="20"/>
      <c r="FHY59" s="20"/>
      <c r="FHZ59" s="20"/>
      <c r="FIA59" s="20"/>
      <c r="FIB59" s="20"/>
      <c r="FIC59" s="20"/>
      <c r="FID59" s="20"/>
      <c r="FIE59" s="20"/>
      <c r="FIF59" s="20"/>
      <c r="FIG59" s="20"/>
      <c r="FIH59" s="20"/>
      <c r="FII59" s="20"/>
      <c r="FIJ59" s="20"/>
      <c r="FIK59" s="20"/>
      <c r="FIL59" s="20"/>
      <c r="FIM59" s="20"/>
      <c r="FIN59" s="20"/>
      <c r="FIO59" s="20"/>
      <c r="FIP59" s="20"/>
      <c r="FIQ59" s="20"/>
      <c r="FIR59" s="20"/>
      <c r="FIS59" s="20"/>
      <c r="FIT59" s="20"/>
      <c r="FIU59" s="20"/>
      <c r="FIV59" s="20"/>
      <c r="FIW59" s="20"/>
      <c r="FIX59" s="20"/>
      <c r="FIY59" s="20"/>
      <c r="FIZ59" s="20"/>
      <c r="FJA59" s="20"/>
      <c r="FJB59" s="20"/>
      <c r="FJC59" s="20"/>
      <c r="FJD59" s="20"/>
      <c r="FJE59" s="20"/>
      <c r="FJF59" s="20"/>
      <c r="FJG59" s="20"/>
      <c r="FJH59" s="20"/>
      <c r="FJI59" s="20"/>
      <c r="FJJ59" s="20"/>
      <c r="FJK59" s="20"/>
      <c r="FJL59" s="20"/>
      <c r="FJM59" s="20"/>
      <c r="FJN59" s="20"/>
      <c r="FJO59" s="20"/>
      <c r="FJP59" s="20"/>
      <c r="FJQ59" s="20"/>
      <c r="FJR59" s="20"/>
      <c r="FJS59" s="20"/>
      <c r="FJT59" s="20"/>
      <c r="FJU59" s="20"/>
      <c r="FJV59" s="20"/>
      <c r="FJW59" s="20"/>
      <c r="FJX59" s="20"/>
      <c r="FJY59" s="20"/>
      <c r="FJZ59" s="20"/>
      <c r="FKA59" s="20"/>
      <c r="FKB59" s="20"/>
      <c r="FKC59" s="20"/>
      <c r="FKD59" s="20"/>
      <c r="FKE59" s="20"/>
      <c r="FKF59" s="20"/>
      <c r="FKG59" s="20"/>
      <c r="FKH59" s="20"/>
      <c r="FKI59" s="20"/>
      <c r="FKJ59" s="20"/>
      <c r="FKK59" s="20"/>
      <c r="FKL59" s="20"/>
      <c r="FKM59" s="20"/>
      <c r="FKN59" s="20"/>
      <c r="FKO59" s="20"/>
      <c r="FKP59" s="20"/>
      <c r="FKQ59" s="20"/>
      <c r="FKR59" s="20"/>
      <c r="FKS59" s="20"/>
      <c r="FKT59" s="20"/>
      <c r="FKU59" s="20"/>
      <c r="FKV59" s="20"/>
      <c r="FKW59" s="20"/>
      <c r="FKX59" s="20"/>
      <c r="FKY59" s="20"/>
      <c r="FKZ59" s="20"/>
      <c r="FLA59" s="20"/>
      <c r="FLB59" s="20"/>
      <c r="FLC59" s="20"/>
      <c r="FLD59" s="20"/>
      <c r="FLE59" s="20"/>
      <c r="FLF59" s="20"/>
      <c r="FLG59" s="20"/>
      <c r="FLH59" s="20"/>
      <c r="FLI59" s="20"/>
      <c r="FLJ59" s="20"/>
      <c r="FLK59" s="20"/>
      <c r="FLL59" s="20"/>
      <c r="FLM59" s="20"/>
      <c r="FLN59" s="20"/>
      <c r="FLO59" s="20"/>
      <c r="FLP59" s="20"/>
      <c r="FLQ59" s="20"/>
      <c r="FLR59" s="20"/>
      <c r="FLS59" s="20"/>
      <c r="FLT59" s="20"/>
      <c r="FLU59" s="20"/>
      <c r="FLV59" s="20"/>
      <c r="FLW59" s="20"/>
      <c r="FLX59" s="20"/>
      <c r="FLY59" s="20"/>
      <c r="FLZ59" s="20"/>
      <c r="FMA59" s="20"/>
      <c r="FMB59" s="20"/>
      <c r="FMC59" s="20"/>
      <c r="FMD59" s="20"/>
      <c r="FME59" s="20"/>
      <c r="FMF59" s="20"/>
      <c r="FMG59" s="20"/>
      <c r="FMH59" s="20"/>
      <c r="FMI59" s="20"/>
      <c r="FMJ59" s="20"/>
      <c r="FMK59" s="20"/>
      <c r="FML59" s="20"/>
      <c r="FMM59" s="20"/>
      <c r="FMN59" s="20"/>
      <c r="FMO59" s="20"/>
      <c r="FMP59" s="20"/>
      <c r="FMQ59" s="20"/>
      <c r="FMR59" s="20"/>
      <c r="FMS59" s="20"/>
      <c r="FMT59" s="20"/>
      <c r="FMU59" s="20"/>
      <c r="FMV59" s="20"/>
      <c r="FMW59" s="20"/>
      <c r="FMX59" s="20"/>
      <c r="FMY59" s="20"/>
      <c r="FMZ59" s="20"/>
      <c r="FNA59" s="20"/>
      <c r="FNB59" s="20"/>
      <c r="FNC59" s="20"/>
      <c r="FND59" s="20"/>
      <c r="FNE59" s="20"/>
      <c r="FNF59" s="20"/>
      <c r="FNG59" s="20"/>
      <c r="FNH59" s="20"/>
      <c r="FNI59" s="20"/>
      <c r="FNJ59" s="20"/>
      <c r="FNK59" s="20"/>
      <c r="FNL59" s="20"/>
      <c r="FNM59" s="20"/>
      <c r="FNN59" s="20"/>
      <c r="FNO59" s="20"/>
      <c r="FNP59" s="20"/>
      <c r="FNQ59" s="20"/>
      <c r="FNR59" s="20"/>
      <c r="FNS59" s="20"/>
      <c r="FNT59" s="20"/>
      <c r="FNU59" s="20"/>
      <c r="FNV59" s="20"/>
      <c r="FNW59" s="20"/>
      <c r="FNX59" s="20"/>
      <c r="FNY59" s="20"/>
      <c r="FNZ59" s="20"/>
      <c r="FOA59" s="20"/>
      <c r="FOB59" s="20"/>
      <c r="FOC59" s="20"/>
      <c r="FOD59" s="20"/>
      <c r="FOE59" s="20"/>
      <c r="FOF59" s="20"/>
      <c r="FOG59" s="20"/>
      <c r="FOH59" s="20"/>
      <c r="FOI59" s="20"/>
      <c r="FOJ59" s="20"/>
      <c r="FOK59" s="20"/>
      <c r="FOL59" s="20"/>
      <c r="FOM59" s="20"/>
      <c r="FON59" s="20"/>
      <c r="FOO59" s="20"/>
      <c r="FOP59" s="20"/>
      <c r="FOQ59" s="20"/>
      <c r="FOR59" s="20"/>
      <c r="FOS59" s="20"/>
      <c r="FOT59" s="20"/>
      <c r="FOU59" s="20"/>
      <c r="FOV59" s="20"/>
      <c r="FOW59" s="20"/>
      <c r="FOX59" s="20"/>
      <c r="FOY59" s="20"/>
      <c r="FOZ59" s="20"/>
      <c r="FPA59" s="20"/>
      <c r="FPB59" s="20"/>
      <c r="FPC59" s="20"/>
      <c r="FPD59" s="20"/>
      <c r="FPE59" s="20"/>
      <c r="FPF59" s="20"/>
      <c r="FPG59" s="20"/>
      <c r="FPH59" s="20"/>
      <c r="FPI59" s="20"/>
      <c r="FPJ59" s="20"/>
      <c r="FPK59" s="20"/>
      <c r="FPL59" s="20"/>
      <c r="FPM59" s="20"/>
      <c r="FPN59" s="20"/>
      <c r="FPO59" s="20"/>
      <c r="FPP59" s="20"/>
      <c r="FPQ59" s="20"/>
      <c r="FPR59" s="20"/>
      <c r="FPS59" s="20"/>
      <c r="FPT59" s="20"/>
      <c r="FPU59" s="20"/>
      <c r="FPV59" s="20"/>
      <c r="FPW59" s="20"/>
      <c r="FPX59" s="20"/>
      <c r="FPY59" s="20"/>
      <c r="FPZ59" s="20"/>
      <c r="FQA59" s="20"/>
      <c r="FQB59" s="20"/>
      <c r="FQC59" s="20"/>
      <c r="FQD59" s="20"/>
      <c r="FQE59" s="20"/>
      <c r="FQF59" s="20"/>
      <c r="FQG59" s="20"/>
      <c r="FQH59" s="20"/>
      <c r="FQI59" s="20"/>
      <c r="FQJ59" s="20"/>
      <c r="FQK59" s="20"/>
      <c r="FQL59" s="20"/>
      <c r="FQM59" s="20"/>
      <c r="FQN59" s="20"/>
      <c r="FQO59" s="20"/>
      <c r="FQP59" s="20"/>
      <c r="FQQ59" s="20"/>
      <c r="FQR59" s="20"/>
      <c r="FQS59" s="20"/>
      <c r="FQT59" s="20"/>
      <c r="FQU59" s="20"/>
      <c r="FQV59" s="20"/>
      <c r="FQW59" s="20"/>
      <c r="FQX59" s="20"/>
      <c r="FQY59" s="20"/>
      <c r="FQZ59" s="20"/>
      <c r="FRA59" s="20"/>
      <c r="FRB59" s="20"/>
      <c r="FRC59" s="20"/>
      <c r="FRD59" s="20"/>
      <c r="FRE59" s="20"/>
      <c r="FRF59" s="20"/>
      <c r="FRG59" s="20"/>
      <c r="FRH59" s="20"/>
      <c r="FRI59" s="20"/>
      <c r="FRJ59" s="20"/>
      <c r="FRK59" s="20"/>
      <c r="FRL59" s="20"/>
      <c r="FRM59" s="20"/>
      <c r="FRN59" s="20"/>
      <c r="FRO59" s="20"/>
      <c r="FRP59" s="20"/>
      <c r="FRQ59" s="20"/>
      <c r="FRR59" s="20"/>
      <c r="FRS59" s="20"/>
      <c r="FRT59" s="20"/>
      <c r="FRU59" s="20"/>
      <c r="FRV59" s="20"/>
      <c r="FRW59" s="20"/>
      <c r="FRX59" s="20"/>
      <c r="FRY59" s="20"/>
      <c r="FRZ59" s="20"/>
      <c r="FSA59" s="20"/>
      <c r="FSB59" s="20"/>
      <c r="FSC59" s="20"/>
      <c r="FSD59" s="20"/>
      <c r="FSE59" s="20"/>
      <c r="FSF59" s="20"/>
      <c r="FSG59" s="20"/>
      <c r="FSH59" s="20"/>
      <c r="FSI59" s="20"/>
      <c r="FSJ59" s="20"/>
      <c r="FSK59" s="20"/>
      <c r="FSL59" s="20"/>
      <c r="FSM59" s="20"/>
      <c r="FSN59" s="20"/>
      <c r="FSO59" s="20"/>
      <c r="FSP59" s="20"/>
      <c r="FSQ59" s="20"/>
      <c r="FSR59" s="20"/>
      <c r="FSS59" s="20"/>
      <c r="FST59" s="20"/>
      <c r="FSU59" s="20"/>
      <c r="FSV59" s="20"/>
      <c r="FSW59" s="20"/>
      <c r="FSX59" s="20"/>
      <c r="FSY59" s="20"/>
      <c r="FSZ59" s="20"/>
      <c r="FTA59" s="20"/>
      <c r="FTB59" s="20"/>
      <c r="FTC59" s="20"/>
      <c r="FTD59" s="20"/>
      <c r="FTE59" s="20"/>
      <c r="FTF59" s="20"/>
      <c r="FTG59" s="20"/>
      <c r="FTH59" s="20"/>
      <c r="FTI59" s="20"/>
      <c r="FTJ59" s="20"/>
      <c r="FTK59" s="20"/>
      <c r="FTL59" s="20"/>
      <c r="FTM59" s="20"/>
      <c r="FTN59" s="20"/>
      <c r="FTO59" s="20"/>
      <c r="FTP59" s="20"/>
      <c r="FTQ59" s="20"/>
      <c r="FTR59" s="20"/>
      <c r="FTS59" s="20"/>
      <c r="FTT59" s="20"/>
      <c r="FTU59" s="20"/>
      <c r="FTV59" s="20"/>
      <c r="FTW59" s="20"/>
      <c r="FTX59" s="20"/>
      <c r="FTY59" s="20"/>
      <c r="FTZ59" s="20"/>
      <c r="FUA59" s="20"/>
      <c r="FUB59" s="20"/>
      <c r="FUC59" s="20"/>
      <c r="FUD59" s="20"/>
      <c r="FUE59" s="20"/>
      <c r="FUF59" s="20"/>
      <c r="FUG59" s="20"/>
      <c r="FUH59" s="20"/>
      <c r="FUI59" s="20"/>
      <c r="FUJ59" s="20"/>
      <c r="FUK59" s="20"/>
      <c r="FUL59" s="20"/>
      <c r="FUM59" s="20"/>
      <c r="FUN59" s="20"/>
      <c r="FUO59" s="20"/>
      <c r="FUP59" s="20"/>
      <c r="FUQ59" s="20"/>
      <c r="FUR59" s="20"/>
      <c r="FUS59" s="20"/>
      <c r="FUT59" s="20"/>
      <c r="FUU59" s="20"/>
      <c r="FUV59" s="20"/>
      <c r="FUW59" s="20"/>
      <c r="FUX59" s="20"/>
      <c r="FUY59" s="20"/>
      <c r="FUZ59" s="20"/>
      <c r="FVA59" s="20"/>
      <c r="FVB59" s="20"/>
      <c r="FVC59" s="20"/>
      <c r="FVD59" s="20"/>
      <c r="FVE59" s="20"/>
      <c r="FVF59" s="20"/>
      <c r="FVG59" s="20"/>
      <c r="FVH59" s="20"/>
      <c r="FVI59" s="20"/>
      <c r="FVJ59" s="20"/>
      <c r="FVK59" s="20"/>
      <c r="FVL59" s="20"/>
      <c r="FVM59" s="20"/>
      <c r="FVN59" s="20"/>
      <c r="FVO59" s="20"/>
      <c r="FVP59" s="20"/>
      <c r="FVQ59" s="20"/>
      <c r="FVR59" s="20"/>
      <c r="FVS59" s="20"/>
      <c r="FVT59" s="20"/>
      <c r="FVU59" s="20"/>
      <c r="FVV59" s="20"/>
      <c r="FVW59" s="20"/>
      <c r="FVX59" s="20"/>
      <c r="FVY59" s="20"/>
      <c r="FVZ59" s="20"/>
      <c r="FWA59" s="20"/>
      <c r="FWB59" s="20"/>
      <c r="FWC59" s="20"/>
      <c r="FWD59" s="20"/>
      <c r="FWE59" s="20"/>
      <c r="FWF59" s="20"/>
      <c r="FWG59" s="20"/>
      <c r="FWH59" s="20"/>
      <c r="FWI59" s="20"/>
      <c r="FWJ59" s="20"/>
      <c r="FWK59" s="20"/>
      <c r="FWL59" s="20"/>
      <c r="FWM59" s="20"/>
      <c r="FWN59" s="20"/>
      <c r="FWO59" s="20"/>
      <c r="FWP59" s="20"/>
      <c r="FWQ59" s="20"/>
      <c r="FWR59" s="20"/>
      <c r="FWS59" s="20"/>
      <c r="FWT59" s="20"/>
      <c r="FWU59" s="20"/>
      <c r="FWV59" s="20"/>
      <c r="FWW59" s="20"/>
      <c r="FWX59" s="20"/>
      <c r="FWY59" s="20"/>
      <c r="FWZ59" s="20"/>
      <c r="FXA59" s="20"/>
      <c r="FXB59" s="20"/>
      <c r="FXC59" s="20"/>
      <c r="FXD59" s="20"/>
      <c r="FXE59" s="20"/>
      <c r="FXF59" s="20"/>
      <c r="FXG59" s="20"/>
      <c r="FXH59" s="20"/>
      <c r="FXI59" s="20"/>
      <c r="FXJ59" s="20"/>
      <c r="FXK59" s="20"/>
      <c r="FXL59" s="20"/>
      <c r="FXM59" s="20"/>
      <c r="FXN59" s="20"/>
      <c r="FXO59" s="20"/>
      <c r="FXP59" s="20"/>
      <c r="FXQ59" s="20"/>
      <c r="FXR59" s="20"/>
      <c r="FXS59" s="20"/>
      <c r="FXT59" s="20"/>
      <c r="FXU59" s="20"/>
      <c r="FXV59" s="20"/>
      <c r="FXW59" s="20"/>
      <c r="FXX59" s="20"/>
      <c r="FXY59" s="20"/>
      <c r="FXZ59" s="20"/>
      <c r="FYA59" s="20"/>
      <c r="FYB59" s="20"/>
      <c r="FYC59" s="20"/>
      <c r="FYD59" s="20"/>
      <c r="FYE59" s="20"/>
      <c r="FYF59" s="20"/>
      <c r="FYG59" s="20"/>
      <c r="FYH59" s="20"/>
      <c r="FYI59" s="20"/>
      <c r="FYJ59" s="20"/>
      <c r="FYK59" s="20"/>
      <c r="FYL59" s="20"/>
      <c r="FYM59" s="20"/>
      <c r="FYN59" s="20"/>
      <c r="FYO59" s="20"/>
      <c r="FYP59" s="20"/>
      <c r="FYQ59" s="20"/>
      <c r="FYR59" s="20"/>
      <c r="FYS59" s="20"/>
      <c r="FYT59" s="20"/>
      <c r="FYU59" s="20"/>
      <c r="FYV59" s="20"/>
      <c r="FYW59" s="20"/>
      <c r="FYX59" s="20"/>
      <c r="FYY59" s="20"/>
      <c r="FYZ59" s="20"/>
      <c r="FZA59" s="20"/>
      <c r="FZB59" s="20"/>
      <c r="FZC59" s="20"/>
      <c r="FZD59" s="20"/>
      <c r="FZE59" s="20"/>
      <c r="FZF59" s="20"/>
      <c r="FZG59" s="20"/>
      <c r="FZH59" s="20"/>
      <c r="FZI59" s="20"/>
      <c r="FZJ59" s="20"/>
      <c r="FZK59" s="20"/>
      <c r="FZL59" s="20"/>
      <c r="FZM59" s="20"/>
      <c r="FZN59" s="20"/>
      <c r="FZO59" s="20"/>
      <c r="FZP59" s="20"/>
      <c r="FZQ59" s="20"/>
      <c r="FZR59" s="20"/>
      <c r="FZS59" s="20"/>
      <c r="FZT59" s="20"/>
      <c r="FZU59" s="20"/>
      <c r="FZV59" s="20"/>
      <c r="FZW59" s="20"/>
      <c r="FZX59" s="20"/>
      <c r="FZY59" s="20"/>
      <c r="FZZ59" s="20"/>
      <c r="GAA59" s="20"/>
      <c r="GAB59" s="20"/>
      <c r="GAC59" s="20"/>
      <c r="GAD59" s="20"/>
      <c r="GAE59" s="20"/>
      <c r="GAF59" s="20"/>
      <c r="GAG59" s="20"/>
      <c r="GAH59" s="20"/>
      <c r="GAI59" s="20"/>
      <c r="GAJ59" s="20"/>
      <c r="GAK59" s="20"/>
      <c r="GAL59" s="20"/>
      <c r="GAM59" s="20"/>
      <c r="GAN59" s="20"/>
      <c r="GAO59" s="20"/>
      <c r="GAP59" s="20"/>
      <c r="GAQ59" s="20"/>
      <c r="GAR59" s="20"/>
      <c r="GAS59" s="20"/>
      <c r="GAT59" s="20"/>
      <c r="GAU59" s="20"/>
      <c r="GAV59" s="20"/>
      <c r="GAW59" s="20"/>
      <c r="GAX59" s="20"/>
      <c r="GAY59" s="20"/>
      <c r="GAZ59" s="20"/>
      <c r="GBA59" s="20"/>
      <c r="GBB59" s="20"/>
      <c r="GBC59" s="20"/>
      <c r="GBD59" s="20"/>
      <c r="GBE59" s="20"/>
      <c r="GBF59" s="20"/>
      <c r="GBG59" s="20"/>
      <c r="GBH59" s="20"/>
      <c r="GBI59" s="20"/>
      <c r="GBJ59" s="20"/>
      <c r="GBK59" s="20"/>
      <c r="GBL59" s="20"/>
      <c r="GBM59" s="20"/>
      <c r="GBN59" s="20"/>
      <c r="GBO59" s="20"/>
      <c r="GBP59" s="20"/>
      <c r="GBQ59" s="20"/>
      <c r="GBR59" s="20"/>
      <c r="GBS59" s="20"/>
      <c r="GBT59" s="20"/>
      <c r="GBU59" s="20"/>
      <c r="GBV59" s="20"/>
      <c r="GBW59" s="20"/>
      <c r="GBX59" s="20"/>
      <c r="GBY59" s="20"/>
      <c r="GBZ59" s="20"/>
      <c r="GCA59" s="20"/>
      <c r="GCB59" s="20"/>
      <c r="GCC59" s="20"/>
      <c r="GCD59" s="20"/>
      <c r="GCE59" s="20"/>
      <c r="GCF59" s="20"/>
      <c r="GCG59" s="20"/>
      <c r="GCH59" s="20"/>
      <c r="GCI59" s="20"/>
      <c r="GCJ59" s="20"/>
      <c r="GCK59" s="20"/>
      <c r="GCL59" s="20"/>
      <c r="GCM59" s="20"/>
      <c r="GCN59" s="20"/>
      <c r="GCO59" s="20"/>
      <c r="GCP59" s="20"/>
      <c r="GCQ59" s="20"/>
      <c r="GCR59" s="20"/>
      <c r="GCS59" s="20"/>
      <c r="GCT59" s="20"/>
      <c r="GCU59" s="20"/>
      <c r="GCV59" s="20"/>
      <c r="GCW59" s="20"/>
      <c r="GCX59" s="20"/>
      <c r="GCY59" s="20"/>
      <c r="GCZ59" s="20"/>
      <c r="GDA59" s="20"/>
      <c r="GDB59" s="20"/>
      <c r="GDC59" s="20"/>
      <c r="GDD59" s="20"/>
      <c r="GDE59" s="20"/>
      <c r="GDF59" s="20"/>
      <c r="GDG59" s="20"/>
      <c r="GDH59" s="20"/>
      <c r="GDI59" s="20"/>
      <c r="GDJ59" s="20"/>
      <c r="GDK59" s="20"/>
      <c r="GDL59" s="20"/>
      <c r="GDM59" s="20"/>
      <c r="GDN59" s="20"/>
      <c r="GDO59" s="20"/>
      <c r="GDP59" s="20"/>
      <c r="GDQ59" s="20"/>
      <c r="GDR59" s="20"/>
      <c r="GDS59" s="20"/>
      <c r="GDT59" s="20"/>
      <c r="GDU59" s="20"/>
      <c r="GDV59" s="20"/>
      <c r="GDW59" s="20"/>
      <c r="GDX59" s="20"/>
      <c r="GDY59" s="20"/>
      <c r="GDZ59" s="20"/>
      <c r="GEA59" s="20"/>
      <c r="GEB59" s="20"/>
      <c r="GEC59" s="20"/>
      <c r="GED59" s="20"/>
      <c r="GEE59" s="20"/>
      <c r="GEF59" s="20"/>
      <c r="GEG59" s="20"/>
      <c r="GEH59" s="20"/>
      <c r="GEI59" s="20"/>
      <c r="GEJ59" s="20"/>
      <c r="GEK59" s="20"/>
      <c r="GEL59" s="20"/>
      <c r="GEM59" s="20"/>
      <c r="GEN59" s="20"/>
      <c r="GEO59" s="20"/>
      <c r="GEP59" s="20"/>
      <c r="GEQ59" s="20"/>
      <c r="GER59" s="20"/>
      <c r="GES59" s="20"/>
      <c r="GET59" s="20"/>
      <c r="GEU59" s="20"/>
      <c r="GEV59" s="20"/>
      <c r="GEW59" s="20"/>
      <c r="GEX59" s="20"/>
      <c r="GEY59" s="20"/>
      <c r="GEZ59" s="20"/>
      <c r="GFA59" s="20"/>
      <c r="GFB59" s="20"/>
      <c r="GFC59" s="20"/>
      <c r="GFD59" s="20"/>
      <c r="GFE59" s="20"/>
      <c r="GFF59" s="20"/>
      <c r="GFG59" s="20"/>
      <c r="GFH59" s="20"/>
      <c r="GFI59" s="20"/>
      <c r="GFJ59" s="20"/>
      <c r="GFK59" s="20"/>
      <c r="GFL59" s="20"/>
      <c r="GFM59" s="20"/>
      <c r="GFN59" s="20"/>
      <c r="GFO59" s="20"/>
      <c r="GFP59" s="20"/>
      <c r="GFQ59" s="20"/>
      <c r="GFR59" s="20"/>
      <c r="GFS59" s="20"/>
      <c r="GFT59" s="20"/>
      <c r="GFU59" s="20"/>
      <c r="GFV59" s="20"/>
      <c r="GFW59" s="20"/>
      <c r="GFX59" s="20"/>
      <c r="GFY59" s="20"/>
      <c r="GFZ59" s="20"/>
      <c r="GGA59" s="20"/>
      <c r="GGB59" s="20"/>
      <c r="GGC59" s="20"/>
      <c r="GGD59" s="20"/>
      <c r="GGE59" s="20"/>
      <c r="GGF59" s="20"/>
      <c r="GGG59" s="20"/>
      <c r="GGH59" s="20"/>
      <c r="GGI59" s="20"/>
      <c r="GGJ59" s="20"/>
      <c r="GGK59" s="20"/>
      <c r="GGL59" s="20"/>
      <c r="GGM59" s="20"/>
      <c r="GGN59" s="20"/>
      <c r="GGO59" s="20"/>
      <c r="GGP59" s="20"/>
      <c r="GGQ59" s="20"/>
      <c r="GGR59" s="20"/>
      <c r="GGS59" s="20"/>
      <c r="GGT59" s="20"/>
      <c r="GGU59" s="20"/>
      <c r="GGV59" s="20"/>
      <c r="GGW59" s="20"/>
      <c r="GGX59" s="20"/>
      <c r="GGY59" s="20"/>
      <c r="GGZ59" s="20"/>
      <c r="GHA59" s="20"/>
      <c r="GHB59" s="20"/>
      <c r="GHC59" s="20"/>
      <c r="GHD59" s="20"/>
      <c r="GHE59" s="20"/>
      <c r="GHF59" s="20"/>
      <c r="GHG59" s="20"/>
      <c r="GHH59" s="20"/>
      <c r="GHI59" s="20"/>
      <c r="GHJ59" s="20"/>
      <c r="GHK59" s="20"/>
      <c r="GHL59" s="20"/>
      <c r="GHM59" s="20"/>
      <c r="GHN59" s="20"/>
      <c r="GHO59" s="20"/>
      <c r="GHP59" s="20"/>
      <c r="GHQ59" s="20"/>
      <c r="GHR59" s="20"/>
      <c r="GHS59" s="20"/>
      <c r="GHT59" s="20"/>
      <c r="GHU59" s="20"/>
      <c r="GHV59" s="20"/>
      <c r="GHW59" s="20"/>
      <c r="GHX59" s="20"/>
      <c r="GHY59" s="20"/>
      <c r="GHZ59" s="20"/>
      <c r="GIA59" s="20"/>
      <c r="GIB59" s="20"/>
      <c r="GIC59" s="20"/>
      <c r="GID59" s="20"/>
      <c r="GIE59" s="20"/>
      <c r="GIF59" s="20"/>
      <c r="GIG59" s="20"/>
      <c r="GIH59" s="20"/>
      <c r="GII59" s="20"/>
      <c r="GIJ59" s="20"/>
      <c r="GIK59" s="20"/>
      <c r="GIL59" s="20"/>
      <c r="GIM59" s="20"/>
      <c r="GIN59" s="20"/>
      <c r="GIO59" s="20"/>
      <c r="GIP59" s="20"/>
      <c r="GIQ59" s="20"/>
      <c r="GIR59" s="20"/>
      <c r="GIS59" s="20"/>
      <c r="GIT59" s="20"/>
      <c r="GIU59" s="20"/>
      <c r="GIV59" s="20"/>
      <c r="GIW59" s="20"/>
      <c r="GIX59" s="20"/>
      <c r="GIY59" s="20"/>
      <c r="GIZ59" s="20"/>
      <c r="GJA59" s="20"/>
      <c r="GJB59" s="20"/>
      <c r="GJC59" s="20"/>
      <c r="GJD59" s="20"/>
      <c r="GJE59" s="20"/>
      <c r="GJF59" s="20"/>
      <c r="GJG59" s="20"/>
      <c r="GJH59" s="20"/>
      <c r="GJI59" s="20"/>
      <c r="GJJ59" s="20"/>
      <c r="GJK59" s="20"/>
      <c r="GJL59" s="20"/>
      <c r="GJM59" s="20"/>
      <c r="GJN59" s="20"/>
      <c r="GJO59" s="20"/>
      <c r="GJP59" s="20"/>
      <c r="GJQ59" s="20"/>
      <c r="GJR59" s="20"/>
      <c r="GJS59" s="20"/>
      <c r="GJT59" s="20"/>
      <c r="GJU59" s="20"/>
      <c r="GJV59" s="20"/>
      <c r="GJW59" s="20"/>
      <c r="GJX59" s="20"/>
      <c r="GJY59" s="20"/>
      <c r="GJZ59" s="20"/>
      <c r="GKA59" s="20"/>
      <c r="GKB59" s="20"/>
      <c r="GKC59" s="20"/>
      <c r="GKD59" s="20"/>
      <c r="GKE59" s="20"/>
      <c r="GKF59" s="20"/>
      <c r="GKG59" s="20"/>
      <c r="GKH59" s="20"/>
      <c r="GKI59" s="20"/>
      <c r="GKJ59" s="20"/>
      <c r="GKK59" s="20"/>
      <c r="GKL59" s="20"/>
      <c r="GKM59" s="20"/>
      <c r="GKN59" s="20"/>
      <c r="GKO59" s="20"/>
      <c r="GKP59" s="20"/>
      <c r="GKQ59" s="20"/>
      <c r="GKR59" s="20"/>
      <c r="GKS59" s="20"/>
      <c r="GKT59" s="20"/>
      <c r="GKU59" s="20"/>
      <c r="GKV59" s="20"/>
      <c r="GKW59" s="20"/>
      <c r="GKX59" s="20"/>
      <c r="GKY59" s="20"/>
      <c r="GKZ59" s="20"/>
      <c r="GLA59" s="20"/>
      <c r="GLB59" s="20"/>
      <c r="GLC59" s="20"/>
      <c r="GLD59" s="20"/>
      <c r="GLE59" s="20"/>
      <c r="GLF59" s="20"/>
      <c r="GLG59" s="20"/>
      <c r="GLH59" s="20"/>
      <c r="GLI59" s="20"/>
      <c r="GLJ59" s="20"/>
      <c r="GLK59" s="20"/>
      <c r="GLL59" s="20"/>
      <c r="GLM59" s="20"/>
      <c r="GLN59" s="20"/>
      <c r="GLO59" s="20"/>
      <c r="GLP59" s="20"/>
      <c r="GLQ59" s="20"/>
      <c r="GLR59" s="20"/>
      <c r="GLS59" s="20"/>
      <c r="GLT59" s="20"/>
      <c r="GLU59" s="20"/>
      <c r="GLV59" s="20"/>
      <c r="GLW59" s="20"/>
      <c r="GLX59" s="20"/>
      <c r="GLY59" s="20"/>
      <c r="GLZ59" s="20"/>
      <c r="GMA59" s="20"/>
      <c r="GMB59" s="20"/>
      <c r="GMC59" s="20"/>
      <c r="GMD59" s="20"/>
      <c r="GME59" s="20"/>
      <c r="GMF59" s="20"/>
      <c r="GMG59" s="20"/>
      <c r="GMH59" s="20"/>
      <c r="GMI59" s="20"/>
      <c r="GMJ59" s="20"/>
      <c r="GMK59" s="20"/>
      <c r="GML59" s="20"/>
      <c r="GMM59" s="20"/>
      <c r="GMN59" s="20"/>
      <c r="GMO59" s="20"/>
      <c r="GMP59" s="20"/>
      <c r="GMQ59" s="20"/>
      <c r="GMR59" s="20"/>
      <c r="GMS59" s="20"/>
      <c r="GMT59" s="20"/>
      <c r="GMU59" s="20"/>
      <c r="GMV59" s="20"/>
      <c r="GMW59" s="20"/>
      <c r="GMX59" s="20"/>
      <c r="GMY59" s="20"/>
      <c r="GMZ59" s="20"/>
      <c r="GNA59" s="20"/>
      <c r="GNB59" s="20"/>
      <c r="GNC59" s="20"/>
      <c r="GND59" s="20"/>
      <c r="GNE59" s="20"/>
      <c r="GNF59" s="20"/>
      <c r="GNG59" s="20"/>
      <c r="GNH59" s="20"/>
      <c r="GNI59" s="20"/>
      <c r="GNJ59" s="20"/>
      <c r="GNK59" s="20"/>
      <c r="GNL59" s="20"/>
      <c r="GNM59" s="20"/>
      <c r="GNN59" s="20"/>
      <c r="GNO59" s="20"/>
      <c r="GNP59" s="20"/>
      <c r="GNQ59" s="20"/>
      <c r="GNR59" s="20"/>
      <c r="GNS59" s="20"/>
      <c r="GNT59" s="20"/>
      <c r="GNU59" s="20"/>
      <c r="GNV59" s="20"/>
      <c r="GNW59" s="20"/>
      <c r="GNX59" s="20"/>
      <c r="GNY59" s="20"/>
      <c r="GNZ59" s="20"/>
      <c r="GOA59" s="20"/>
      <c r="GOB59" s="20"/>
      <c r="GOC59" s="20"/>
      <c r="GOD59" s="20"/>
      <c r="GOE59" s="20"/>
      <c r="GOF59" s="20"/>
      <c r="GOG59" s="20"/>
      <c r="GOH59" s="20"/>
      <c r="GOI59" s="20"/>
      <c r="GOJ59" s="20"/>
      <c r="GOK59" s="20"/>
      <c r="GOL59" s="20"/>
      <c r="GOM59" s="20"/>
      <c r="GON59" s="20"/>
      <c r="GOO59" s="20"/>
      <c r="GOP59" s="20"/>
      <c r="GOQ59" s="20"/>
      <c r="GOR59" s="20"/>
      <c r="GOS59" s="20"/>
      <c r="GOT59" s="20"/>
      <c r="GOU59" s="20"/>
      <c r="GOV59" s="20"/>
      <c r="GOW59" s="20"/>
      <c r="GOX59" s="20"/>
      <c r="GOY59" s="20"/>
      <c r="GOZ59" s="20"/>
      <c r="GPA59" s="20"/>
      <c r="GPB59" s="20"/>
      <c r="GPC59" s="20"/>
      <c r="GPD59" s="20"/>
      <c r="GPE59" s="20"/>
      <c r="GPF59" s="20"/>
      <c r="GPG59" s="20"/>
      <c r="GPH59" s="20"/>
      <c r="GPI59" s="20"/>
      <c r="GPJ59" s="20"/>
      <c r="GPK59" s="20"/>
      <c r="GPL59" s="20"/>
      <c r="GPM59" s="20"/>
      <c r="GPN59" s="20"/>
      <c r="GPO59" s="20"/>
      <c r="GPP59" s="20"/>
      <c r="GPQ59" s="20"/>
      <c r="GPR59" s="20"/>
      <c r="GPS59" s="20"/>
      <c r="GPT59" s="20"/>
      <c r="GPU59" s="20"/>
      <c r="GPV59" s="20"/>
      <c r="GPW59" s="20"/>
      <c r="GPX59" s="20"/>
      <c r="GPY59" s="20"/>
      <c r="GPZ59" s="20"/>
      <c r="GQA59" s="20"/>
      <c r="GQB59" s="20"/>
      <c r="GQC59" s="20"/>
      <c r="GQD59" s="20"/>
      <c r="GQE59" s="20"/>
      <c r="GQF59" s="20"/>
      <c r="GQG59" s="20"/>
      <c r="GQH59" s="20"/>
      <c r="GQI59" s="20"/>
      <c r="GQJ59" s="20"/>
      <c r="GQK59" s="20"/>
      <c r="GQL59" s="20"/>
      <c r="GQM59" s="20"/>
      <c r="GQN59" s="20"/>
      <c r="GQO59" s="20"/>
      <c r="GQP59" s="20"/>
      <c r="GQQ59" s="20"/>
      <c r="GQR59" s="20"/>
      <c r="GQS59" s="20"/>
      <c r="GQT59" s="20"/>
      <c r="GQU59" s="20"/>
      <c r="GQV59" s="20"/>
      <c r="GQW59" s="20"/>
      <c r="GQX59" s="20"/>
      <c r="GQY59" s="20"/>
      <c r="GQZ59" s="20"/>
      <c r="GRA59" s="20"/>
      <c r="GRB59" s="20"/>
      <c r="GRC59" s="20"/>
      <c r="GRD59" s="20"/>
      <c r="GRE59" s="20"/>
      <c r="GRF59" s="20"/>
      <c r="GRG59" s="20"/>
      <c r="GRH59" s="20"/>
      <c r="GRI59" s="20"/>
      <c r="GRJ59" s="20"/>
      <c r="GRK59" s="20"/>
      <c r="GRL59" s="20"/>
      <c r="GRM59" s="20"/>
      <c r="GRN59" s="20"/>
      <c r="GRO59" s="20"/>
      <c r="GRP59" s="20"/>
      <c r="GRQ59" s="20"/>
      <c r="GRR59" s="20"/>
      <c r="GRS59" s="20"/>
      <c r="GRT59" s="20"/>
      <c r="GRU59" s="20"/>
      <c r="GRV59" s="20"/>
      <c r="GRW59" s="20"/>
      <c r="GRX59" s="20"/>
      <c r="GRY59" s="20"/>
      <c r="GRZ59" s="20"/>
      <c r="GSA59" s="20"/>
      <c r="GSB59" s="20"/>
      <c r="GSC59" s="20"/>
      <c r="GSD59" s="20"/>
      <c r="GSE59" s="20"/>
      <c r="GSF59" s="20"/>
      <c r="GSG59" s="20"/>
      <c r="GSH59" s="20"/>
      <c r="GSI59" s="20"/>
      <c r="GSJ59" s="20"/>
      <c r="GSK59" s="20"/>
      <c r="GSL59" s="20"/>
      <c r="GSM59" s="20"/>
      <c r="GSN59" s="20"/>
      <c r="GSO59" s="20"/>
      <c r="GSP59" s="20"/>
      <c r="GSQ59" s="20"/>
      <c r="GSR59" s="20"/>
      <c r="GSS59" s="20"/>
      <c r="GST59" s="20"/>
      <c r="GSU59" s="20"/>
      <c r="GSV59" s="20"/>
      <c r="GSW59" s="20"/>
      <c r="GSX59" s="20"/>
      <c r="GSY59" s="20"/>
      <c r="GSZ59" s="20"/>
      <c r="GTA59" s="20"/>
      <c r="GTB59" s="20"/>
      <c r="GTC59" s="20"/>
      <c r="GTD59" s="20"/>
      <c r="GTE59" s="20"/>
      <c r="GTF59" s="20"/>
      <c r="GTG59" s="20"/>
      <c r="GTH59" s="20"/>
      <c r="GTI59" s="20"/>
      <c r="GTJ59" s="20"/>
      <c r="GTK59" s="20"/>
      <c r="GTL59" s="20"/>
      <c r="GTM59" s="20"/>
      <c r="GTN59" s="20"/>
      <c r="GTO59" s="20"/>
      <c r="GTP59" s="20"/>
      <c r="GTQ59" s="20"/>
      <c r="GTR59" s="20"/>
      <c r="GTS59" s="20"/>
      <c r="GTT59" s="20"/>
      <c r="GTU59" s="20"/>
      <c r="GTV59" s="20"/>
      <c r="GTW59" s="20"/>
      <c r="GTX59" s="20"/>
      <c r="GTY59" s="20"/>
      <c r="GTZ59" s="20"/>
      <c r="GUA59" s="20"/>
      <c r="GUB59" s="20"/>
      <c r="GUC59" s="20"/>
      <c r="GUD59" s="20"/>
      <c r="GUE59" s="20"/>
      <c r="GUF59" s="20"/>
      <c r="GUG59" s="20"/>
      <c r="GUH59" s="20"/>
      <c r="GUI59" s="20"/>
      <c r="GUJ59" s="20"/>
      <c r="GUK59" s="20"/>
      <c r="GUL59" s="20"/>
      <c r="GUM59" s="20"/>
      <c r="GUN59" s="20"/>
      <c r="GUO59" s="20"/>
      <c r="GUP59" s="20"/>
      <c r="GUQ59" s="20"/>
      <c r="GUR59" s="20"/>
      <c r="GUS59" s="20"/>
      <c r="GUT59" s="20"/>
      <c r="GUU59" s="20"/>
      <c r="GUV59" s="20"/>
      <c r="GUW59" s="20"/>
      <c r="GUX59" s="20"/>
      <c r="GUY59" s="20"/>
      <c r="GUZ59" s="20"/>
      <c r="GVA59" s="20"/>
      <c r="GVB59" s="20"/>
      <c r="GVC59" s="20"/>
      <c r="GVD59" s="20"/>
      <c r="GVE59" s="20"/>
      <c r="GVF59" s="20"/>
      <c r="GVG59" s="20"/>
      <c r="GVH59" s="20"/>
      <c r="GVI59" s="20"/>
      <c r="GVJ59" s="20"/>
      <c r="GVK59" s="20"/>
      <c r="GVL59" s="20"/>
      <c r="GVM59" s="20"/>
      <c r="GVN59" s="20"/>
      <c r="GVO59" s="20"/>
      <c r="GVP59" s="20"/>
      <c r="GVQ59" s="20"/>
      <c r="GVR59" s="20"/>
      <c r="GVS59" s="20"/>
      <c r="GVT59" s="20"/>
      <c r="GVU59" s="20"/>
      <c r="GVV59" s="20"/>
      <c r="GVW59" s="20"/>
      <c r="GVX59" s="20"/>
      <c r="GVY59" s="20"/>
      <c r="GVZ59" s="20"/>
      <c r="GWA59" s="20"/>
      <c r="GWB59" s="20"/>
      <c r="GWC59" s="20"/>
      <c r="GWD59" s="20"/>
      <c r="GWE59" s="20"/>
      <c r="GWF59" s="20"/>
      <c r="GWG59" s="20"/>
      <c r="GWH59" s="20"/>
      <c r="GWI59" s="20"/>
      <c r="GWJ59" s="20"/>
      <c r="GWK59" s="20"/>
      <c r="GWL59" s="20"/>
      <c r="GWM59" s="20"/>
      <c r="GWN59" s="20"/>
      <c r="GWO59" s="20"/>
      <c r="GWP59" s="20"/>
      <c r="GWQ59" s="20"/>
      <c r="GWR59" s="20"/>
      <c r="GWS59" s="20"/>
      <c r="GWT59" s="20"/>
      <c r="GWU59" s="20"/>
      <c r="GWV59" s="20"/>
      <c r="GWW59" s="20"/>
      <c r="GWX59" s="20"/>
      <c r="GWY59" s="20"/>
      <c r="GWZ59" s="20"/>
      <c r="GXA59" s="20"/>
      <c r="GXB59" s="20"/>
      <c r="GXC59" s="20"/>
      <c r="GXD59" s="20"/>
      <c r="GXE59" s="20"/>
      <c r="GXF59" s="20"/>
      <c r="GXG59" s="20"/>
      <c r="GXH59" s="20"/>
      <c r="GXI59" s="20"/>
      <c r="GXJ59" s="20"/>
      <c r="GXK59" s="20"/>
      <c r="GXL59" s="20"/>
      <c r="GXM59" s="20"/>
      <c r="GXN59" s="20"/>
      <c r="GXO59" s="20"/>
      <c r="GXP59" s="20"/>
      <c r="GXQ59" s="20"/>
      <c r="GXR59" s="20"/>
      <c r="GXS59" s="20"/>
      <c r="GXT59" s="20"/>
      <c r="GXU59" s="20"/>
      <c r="GXV59" s="20"/>
      <c r="GXW59" s="20"/>
      <c r="GXX59" s="20"/>
      <c r="GXY59" s="20"/>
      <c r="GXZ59" s="20"/>
      <c r="GYA59" s="20"/>
      <c r="GYB59" s="20"/>
      <c r="GYC59" s="20"/>
      <c r="GYD59" s="20"/>
      <c r="GYE59" s="20"/>
      <c r="GYF59" s="20"/>
      <c r="GYG59" s="20"/>
      <c r="GYH59" s="20"/>
      <c r="GYI59" s="20"/>
      <c r="GYJ59" s="20"/>
      <c r="GYK59" s="20"/>
      <c r="GYL59" s="20"/>
      <c r="GYM59" s="20"/>
      <c r="GYN59" s="20"/>
      <c r="GYO59" s="20"/>
      <c r="GYP59" s="20"/>
      <c r="GYQ59" s="20"/>
      <c r="GYR59" s="20"/>
      <c r="GYS59" s="20"/>
      <c r="GYT59" s="20"/>
      <c r="GYU59" s="20"/>
      <c r="GYV59" s="20"/>
      <c r="GYW59" s="20"/>
      <c r="GYX59" s="20"/>
      <c r="GYY59" s="20"/>
      <c r="GYZ59" s="20"/>
      <c r="GZA59" s="20"/>
      <c r="GZB59" s="20"/>
      <c r="GZC59" s="20"/>
      <c r="GZD59" s="20"/>
      <c r="GZE59" s="20"/>
      <c r="GZF59" s="20"/>
      <c r="GZG59" s="20"/>
      <c r="GZH59" s="20"/>
      <c r="GZI59" s="20"/>
      <c r="GZJ59" s="20"/>
      <c r="GZK59" s="20"/>
      <c r="GZL59" s="20"/>
      <c r="GZM59" s="20"/>
      <c r="GZN59" s="20"/>
      <c r="GZO59" s="20"/>
      <c r="GZP59" s="20"/>
      <c r="GZQ59" s="20"/>
      <c r="GZR59" s="20"/>
      <c r="GZS59" s="20"/>
      <c r="GZT59" s="20"/>
      <c r="GZU59" s="20"/>
      <c r="GZV59" s="20"/>
      <c r="GZW59" s="20"/>
      <c r="GZX59" s="20"/>
      <c r="GZY59" s="20"/>
      <c r="GZZ59" s="20"/>
      <c r="HAA59" s="20"/>
      <c r="HAB59" s="20"/>
      <c r="HAC59" s="20"/>
      <c r="HAD59" s="20"/>
      <c r="HAE59" s="20"/>
      <c r="HAF59" s="20"/>
      <c r="HAG59" s="20"/>
      <c r="HAH59" s="20"/>
      <c r="HAI59" s="20"/>
      <c r="HAJ59" s="20"/>
      <c r="HAK59" s="20"/>
      <c r="HAL59" s="20"/>
      <c r="HAM59" s="20"/>
      <c r="HAN59" s="20"/>
      <c r="HAO59" s="20"/>
      <c r="HAP59" s="20"/>
      <c r="HAQ59" s="20"/>
      <c r="HAR59" s="20"/>
      <c r="HAS59" s="20"/>
      <c r="HAT59" s="20"/>
      <c r="HAU59" s="20"/>
      <c r="HAV59" s="20"/>
      <c r="HAW59" s="20"/>
      <c r="HAX59" s="20"/>
      <c r="HAY59" s="20"/>
      <c r="HAZ59" s="20"/>
      <c r="HBA59" s="20"/>
      <c r="HBB59" s="20"/>
      <c r="HBC59" s="20"/>
      <c r="HBD59" s="20"/>
      <c r="HBE59" s="20"/>
      <c r="HBF59" s="20"/>
      <c r="HBG59" s="20"/>
      <c r="HBH59" s="20"/>
      <c r="HBI59" s="20"/>
      <c r="HBJ59" s="20"/>
      <c r="HBK59" s="20"/>
      <c r="HBL59" s="20"/>
      <c r="HBM59" s="20"/>
      <c r="HBN59" s="20"/>
      <c r="HBO59" s="20"/>
      <c r="HBP59" s="20"/>
      <c r="HBQ59" s="20"/>
      <c r="HBR59" s="20"/>
      <c r="HBS59" s="20"/>
      <c r="HBT59" s="20"/>
      <c r="HBU59" s="20"/>
      <c r="HBV59" s="20"/>
      <c r="HBW59" s="20"/>
      <c r="HBX59" s="20"/>
      <c r="HBY59" s="20"/>
      <c r="HBZ59" s="20"/>
      <c r="HCA59" s="20"/>
      <c r="HCB59" s="20"/>
      <c r="HCC59" s="20"/>
      <c r="HCD59" s="20"/>
      <c r="HCE59" s="20"/>
      <c r="HCF59" s="20"/>
      <c r="HCG59" s="20"/>
      <c r="HCH59" s="20"/>
      <c r="HCI59" s="20"/>
      <c r="HCJ59" s="20"/>
      <c r="HCK59" s="20"/>
      <c r="HCL59" s="20"/>
      <c r="HCM59" s="20"/>
      <c r="HCN59" s="20"/>
      <c r="HCO59" s="20"/>
      <c r="HCP59" s="20"/>
      <c r="HCQ59" s="20"/>
      <c r="HCR59" s="20"/>
      <c r="HCS59" s="20"/>
      <c r="HCT59" s="20"/>
      <c r="HCU59" s="20"/>
      <c r="HCV59" s="20"/>
      <c r="HCW59" s="20"/>
      <c r="HCX59" s="20"/>
      <c r="HCY59" s="20"/>
      <c r="HCZ59" s="20"/>
      <c r="HDA59" s="20"/>
      <c r="HDB59" s="20"/>
      <c r="HDC59" s="20"/>
      <c r="HDD59" s="20"/>
      <c r="HDE59" s="20"/>
      <c r="HDF59" s="20"/>
      <c r="HDG59" s="20"/>
      <c r="HDH59" s="20"/>
      <c r="HDI59" s="20"/>
      <c r="HDJ59" s="20"/>
      <c r="HDK59" s="20"/>
      <c r="HDL59" s="20"/>
      <c r="HDM59" s="20"/>
      <c r="HDN59" s="20"/>
      <c r="HDO59" s="20"/>
      <c r="HDP59" s="20"/>
      <c r="HDQ59" s="20"/>
      <c r="HDR59" s="20"/>
      <c r="HDS59" s="20"/>
      <c r="HDT59" s="20"/>
      <c r="HDU59" s="20"/>
      <c r="HDV59" s="20"/>
      <c r="HDW59" s="20"/>
      <c r="HDX59" s="20"/>
      <c r="HDY59" s="20"/>
      <c r="HDZ59" s="20"/>
      <c r="HEA59" s="20"/>
      <c r="HEB59" s="20"/>
      <c r="HEC59" s="20"/>
      <c r="HED59" s="20"/>
      <c r="HEE59" s="20"/>
      <c r="HEF59" s="20"/>
      <c r="HEG59" s="20"/>
      <c r="HEH59" s="20"/>
      <c r="HEI59" s="20"/>
      <c r="HEJ59" s="20"/>
      <c r="HEK59" s="20"/>
      <c r="HEL59" s="20"/>
      <c r="HEM59" s="20"/>
      <c r="HEN59" s="20"/>
      <c r="HEO59" s="20"/>
      <c r="HEP59" s="20"/>
      <c r="HEQ59" s="20"/>
      <c r="HER59" s="20"/>
      <c r="HES59" s="20"/>
      <c r="HET59" s="20"/>
      <c r="HEU59" s="20"/>
      <c r="HEV59" s="20"/>
      <c r="HEW59" s="20"/>
      <c r="HEX59" s="20"/>
      <c r="HEY59" s="20"/>
      <c r="HEZ59" s="20"/>
      <c r="HFA59" s="20"/>
      <c r="HFB59" s="20"/>
      <c r="HFC59" s="20"/>
      <c r="HFD59" s="20"/>
      <c r="HFE59" s="20"/>
      <c r="HFF59" s="20"/>
      <c r="HFG59" s="20"/>
      <c r="HFH59" s="20"/>
      <c r="HFI59" s="20"/>
      <c r="HFJ59" s="20"/>
      <c r="HFK59" s="20"/>
      <c r="HFL59" s="20"/>
      <c r="HFM59" s="20"/>
      <c r="HFN59" s="20"/>
      <c r="HFO59" s="20"/>
      <c r="HFP59" s="20"/>
      <c r="HFQ59" s="20"/>
      <c r="HFR59" s="20"/>
      <c r="HFS59" s="20"/>
      <c r="HFT59" s="20"/>
      <c r="HFU59" s="20"/>
      <c r="HFV59" s="20"/>
      <c r="HFW59" s="20"/>
      <c r="HFX59" s="20"/>
      <c r="HFY59" s="20"/>
      <c r="HFZ59" s="20"/>
      <c r="HGA59" s="20"/>
      <c r="HGB59" s="20"/>
      <c r="HGC59" s="20"/>
      <c r="HGD59" s="20"/>
      <c r="HGE59" s="20"/>
      <c r="HGF59" s="20"/>
      <c r="HGG59" s="20"/>
      <c r="HGH59" s="20"/>
      <c r="HGI59" s="20"/>
      <c r="HGJ59" s="20"/>
      <c r="HGK59" s="20"/>
      <c r="HGL59" s="20"/>
      <c r="HGM59" s="20"/>
      <c r="HGN59" s="20"/>
      <c r="HGO59" s="20"/>
      <c r="HGP59" s="20"/>
      <c r="HGQ59" s="20"/>
      <c r="HGR59" s="20"/>
      <c r="HGS59" s="20"/>
      <c r="HGT59" s="20"/>
      <c r="HGU59" s="20"/>
      <c r="HGV59" s="20"/>
      <c r="HGW59" s="20"/>
      <c r="HGX59" s="20"/>
      <c r="HGY59" s="20"/>
      <c r="HGZ59" s="20"/>
      <c r="HHA59" s="20"/>
      <c r="HHB59" s="20"/>
      <c r="HHC59" s="20"/>
      <c r="HHD59" s="20"/>
      <c r="HHE59" s="20"/>
      <c r="HHF59" s="20"/>
      <c r="HHG59" s="20"/>
      <c r="HHH59" s="20"/>
      <c r="HHI59" s="20"/>
      <c r="HHJ59" s="20"/>
      <c r="HHK59" s="20"/>
      <c r="HHL59" s="20"/>
      <c r="HHM59" s="20"/>
      <c r="HHN59" s="20"/>
      <c r="HHO59" s="20"/>
      <c r="HHP59" s="20"/>
      <c r="HHQ59" s="20"/>
      <c r="HHR59" s="20"/>
      <c r="HHS59" s="20"/>
      <c r="HHT59" s="20"/>
      <c r="HHU59" s="20"/>
      <c r="HHV59" s="20"/>
      <c r="HHW59" s="20"/>
      <c r="HHX59" s="20"/>
      <c r="HHY59" s="20"/>
      <c r="HHZ59" s="20"/>
      <c r="HIA59" s="20"/>
      <c r="HIB59" s="20"/>
      <c r="HIC59" s="20"/>
      <c r="HID59" s="20"/>
      <c r="HIE59" s="20"/>
      <c r="HIF59" s="20"/>
      <c r="HIG59" s="20"/>
      <c r="HIH59" s="20"/>
      <c r="HII59" s="20"/>
      <c r="HIJ59" s="20"/>
      <c r="HIK59" s="20"/>
      <c r="HIL59" s="20"/>
      <c r="HIM59" s="20"/>
      <c r="HIN59" s="20"/>
      <c r="HIO59" s="20"/>
      <c r="HIP59" s="20"/>
      <c r="HIQ59" s="20"/>
      <c r="HIR59" s="20"/>
      <c r="HIS59" s="20"/>
      <c r="HIT59" s="20"/>
      <c r="HIU59" s="20"/>
      <c r="HIV59" s="20"/>
      <c r="HIW59" s="20"/>
      <c r="HIX59" s="20"/>
      <c r="HIY59" s="20"/>
      <c r="HIZ59" s="20"/>
      <c r="HJA59" s="20"/>
      <c r="HJB59" s="20"/>
      <c r="HJC59" s="20"/>
      <c r="HJD59" s="20"/>
      <c r="HJE59" s="20"/>
      <c r="HJF59" s="20"/>
      <c r="HJG59" s="20"/>
      <c r="HJH59" s="20"/>
      <c r="HJI59" s="20"/>
      <c r="HJJ59" s="20"/>
      <c r="HJK59" s="20"/>
      <c r="HJL59" s="20"/>
      <c r="HJM59" s="20"/>
      <c r="HJN59" s="20"/>
      <c r="HJO59" s="20"/>
      <c r="HJP59" s="20"/>
      <c r="HJQ59" s="20"/>
      <c r="HJR59" s="20"/>
      <c r="HJS59" s="20"/>
      <c r="HJT59" s="20"/>
      <c r="HJU59" s="20"/>
      <c r="HJV59" s="20"/>
      <c r="HJW59" s="20"/>
      <c r="HJX59" s="20"/>
      <c r="HJY59" s="20"/>
      <c r="HJZ59" s="20"/>
      <c r="HKA59" s="20"/>
      <c r="HKB59" s="20"/>
      <c r="HKC59" s="20"/>
      <c r="HKD59" s="20"/>
      <c r="HKE59" s="20"/>
      <c r="HKF59" s="20"/>
      <c r="HKG59" s="20"/>
      <c r="HKH59" s="20"/>
      <c r="HKI59" s="20"/>
      <c r="HKJ59" s="20"/>
      <c r="HKK59" s="20"/>
      <c r="HKL59" s="20"/>
      <c r="HKM59" s="20"/>
      <c r="HKN59" s="20"/>
      <c r="HKO59" s="20"/>
      <c r="HKP59" s="20"/>
      <c r="HKQ59" s="20"/>
      <c r="HKR59" s="20"/>
      <c r="HKS59" s="20"/>
      <c r="HKT59" s="20"/>
      <c r="HKU59" s="20"/>
      <c r="HKV59" s="20"/>
      <c r="HKW59" s="20"/>
      <c r="HKX59" s="20"/>
      <c r="HKY59" s="20"/>
      <c r="HKZ59" s="20"/>
      <c r="HLA59" s="20"/>
      <c r="HLB59" s="20"/>
      <c r="HLC59" s="20"/>
      <c r="HLD59" s="20"/>
      <c r="HLE59" s="20"/>
      <c r="HLF59" s="20"/>
      <c r="HLG59" s="20"/>
      <c r="HLH59" s="20"/>
      <c r="HLI59" s="20"/>
      <c r="HLJ59" s="20"/>
      <c r="HLK59" s="20"/>
      <c r="HLL59" s="20"/>
      <c r="HLM59" s="20"/>
      <c r="HLN59" s="20"/>
      <c r="HLO59" s="20"/>
      <c r="HLP59" s="20"/>
      <c r="HLQ59" s="20"/>
      <c r="HLR59" s="20"/>
      <c r="HLS59" s="20"/>
      <c r="HLT59" s="20"/>
      <c r="HLU59" s="20"/>
      <c r="HLV59" s="20"/>
      <c r="HLW59" s="20"/>
      <c r="HLX59" s="20"/>
      <c r="HLY59" s="20"/>
      <c r="HLZ59" s="20"/>
      <c r="HMA59" s="20"/>
      <c r="HMB59" s="20"/>
      <c r="HMC59" s="20"/>
      <c r="HMD59" s="20"/>
      <c r="HME59" s="20"/>
      <c r="HMF59" s="20"/>
      <c r="HMG59" s="20"/>
      <c r="HMH59" s="20"/>
      <c r="HMI59" s="20"/>
      <c r="HMJ59" s="20"/>
      <c r="HMK59" s="20"/>
      <c r="HML59" s="20"/>
      <c r="HMM59" s="20"/>
      <c r="HMN59" s="20"/>
      <c r="HMO59" s="20"/>
      <c r="HMP59" s="20"/>
      <c r="HMQ59" s="20"/>
      <c r="HMR59" s="20"/>
      <c r="HMS59" s="20"/>
      <c r="HMT59" s="20"/>
      <c r="HMU59" s="20"/>
      <c r="HMV59" s="20"/>
      <c r="HMW59" s="20"/>
      <c r="HMX59" s="20"/>
      <c r="HMY59" s="20"/>
      <c r="HMZ59" s="20"/>
      <c r="HNA59" s="20"/>
      <c r="HNB59" s="20"/>
      <c r="HNC59" s="20"/>
      <c r="HND59" s="20"/>
      <c r="HNE59" s="20"/>
      <c r="HNF59" s="20"/>
      <c r="HNG59" s="20"/>
      <c r="HNH59" s="20"/>
      <c r="HNI59" s="20"/>
      <c r="HNJ59" s="20"/>
      <c r="HNK59" s="20"/>
      <c r="HNL59" s="20"/>
      <c r="HNM59" s="20"/>
      <c r="HNN59" s="20"/>
      <c r="HNO59" s="20"/>
      <c r="HNP59" s="20"/>
      <c r="HNQ59" s="20"/>
      <c r="HNR59" s="20"/>
      <c r="HNS59" s="20"/>
      <c r="HNT59" s="20"/>
      <c r="HNU59" s="20"/>
      <c r="HNV59" s="20"/>
      <c r="HNW59" s="20"/>
      <c r="HNX59" s="20"/>
      <c r="HNY59" s="20"/>
      <c r="HNZ59" s="20"/>
      <c r="HOA59" s="20"/>
      <c r="HOB59" s="20"/>
      <c r="HOC59" s="20"/>
      <c r="HOD59" s="20"/>
      <c r="HOE59" s="20"/>
      <c r="HOF59" s="20"/>
      <c r="HOG59" s="20"/>
      <c r="HOH59" s="20"/>
      <c r="HOI59" s="20"/>
      <c r="HOJ59" s="20"/>
      <c r="HOK59" s="20"/>
      <c r="HOL59" s="20"/>
      <c r="HOM59" s="20"/>
      <c r="HON59" s="20"/>
      <c r="HOO59" s="20"/>
      <c r="HOP59" s="20"/>
      <c r="HOQ59" s="20"/>
      <c r="HOR59" s="20"/>
      <c r="HOS59" s="20"/>
      <c r="HOT59" s="20"/>
      <c r="HOU59" s="20"/>
      <c r="HOV59" s="20"/>
      <c r="HOW59" s="20"/>
      <c r="HOX59" s="20"/>
      <c r="HOY59" s="20"/>
      <c r="HOZ59" s="20"/>
      <c r="HPA59" s="20"/>
      <c r="HPB59" s="20"/>
      <c r="HPC59" s="20"/>
      <c r="HPD59" s="20"/>
      <c r="HPE59" s="20"/>
      <c r="HPF59" s="20"/>
      <c r="HPG59" s="20"/>
      <c r="HPH59" s="20"/>
      <c r="HPI59" s="20"/>
      <c r="HPJ59" s="20"/>
      <c r="HPK59" s="20"/>
      <c r="HPL59" s="20"/>
      <c r="HPM59" s="20"/>
      <c r="HPN59" s="20"/>
      <c r="HPO59" s="20"/>
      <c r="HPP59" s="20"/>
      <c r="HPQ59" s="20"/>
      <c r="HPR59" s="20"/>
      <c r="HPS59" s="20"/>
      <c r="HPT59" s="20"/>
      <c r="HPU59" s="20"/>
      <c r="HPV59" s="20"/>
      <c r="HPW59" s="20"/>
      <c r="HPX59" s="20"/>
      <c r="HPY59" s="20"/>
      <c r="HPZ59" s="20"/>
      <c r="HQA59" s="20"/>
      <c r="HQB59" s="20"/>
      <c r="HQC59" s="20"/>
      <c r="HQD59" s="20"/>
      <c r="HQE59" s="20"/>
      <c r="HQF59" s="20"/>
      <c r="HQG59" s="20"/>
      <c r="HQH59" s="20"/>
      <c r="HQI59" s="20"/>
      <c r="HQJ59" s="20"/>
      <c r="HQK59" s="20"/>
      <c r="HQL59" s="20"/>
      <c r="HQM59" s="20"/>
      <c r="HQN59" s="20"/>
      <c r="HQO59" s="20"/>
      <c r="HQP59" s="20"/>
      <c r="HQQ59" s="20"/>
      <c r="HQR59" s="20"/>
      <c r="HQS59" s="20"/>
      <c r="HQT59" s="20"/>
      <c r="HQU59" s="20"/>
      <c r="HQV59" s="20"/>
      <c r="HQW59" s="20"/>
      <c r="HQX59" s="20"/>
      <c r="HQY59" s="20"/>
      <c r="HQZ59" s="20"/>
      <c r="HRA59" s="20"/>
      <c r="HRB59" s="20"/>
      <c r="HRC59" s="20"/>
      <c r="HRD59" s="20"/>
      <c r="HRE59" s="20"/>
      <c r="HRF59" s="20"/>
      <c r="HRG59" s="20"/>
      <c r="HRH59" s="20"/>
      <c r="HRI59" s="20"/>
      <c r="HRJ59" s="20"/>
      <c r="HRK59" s="20"/>
      <c r="HRL59" s="20"/>
      <c r="HRM59" s="20"/>
      <c r="HRN59" s="20"/>
      <c r="HRO59" s="20"/>
      <c r="HRP59" s="20"/>
      <c r="HRQ59" s="20"/>
      <c r="HRR59" s="20"/>
      <c r="HRS59" s="20"/>
      <c r="HRT59" s="20"/>
      <c r="HRU59" s="20"/>
      <c r="HRV59" s="20"/>
      <c r="HRW59" s="20"/>
      <c r="HRX59" s="20"/>
      <c r="HRY59" s="20"/>
      <c r="HRZ59" s="20"/>
      <c r="HSA59" s="20"/>
      <c r="HSB59" s="20"/>
      <c r="HSC59" s="20"/>
      <c r="HSD59" s="20"/>
      <c r="HSE59" s="20"/>
      <c r="HSF59" s="20"/>
      <c r="HSG59" s="20"/>
      <c r="HSH59" s="20"/>
      <c r="HSI59" s="20"/>
      <c r="HSJ59" s="20"/>
      <c r="HSK59" s="20"/>
      <c r="HSL59" s="20"/>
      <c r="HSM59" s="20"/>
      <c r="HSN59" s="20"/>
      <c r="HSO59" s="20"/>
      <c r="HSP59" s="20"/>
      <c r="HSQ59" s="20"/>
      <c r="HSR59" s="20"/>
      <c r="HSS59" s="20"/>
      <c r="HST59" s="20"/>
      <c r="HSU59" s="20"/>
      <c r="HSV59" s="20"/>
      <c r="HSW59" s="20"/>
      <c r="HSX59" s="20"/>
      <c r="HSY59" s="20"/>
      <c r="HSZ59" s="20"/>
      <c r="HTA59" s="20"/>
      <c r="HTB59" s="20"/>
      <c r="HTC59" s="20"/>
      <c r="HTD59" s="20"/>
      <c r="HTE59" s="20"/>
      <c r="HTF59" s="20"/>
      <c r="HTG59" s="20"/>
      <c r="HTH59" s="20"/>
      <c r="HTI59" s="20"/>
      <c r="HTJ59" s="20"/>
      <c r="HTK59" s="20"/>
      <c r="HTL59" s="20"/>
      <c r="HTM59" s="20"/>
      <c r="HTN59" s="20"/>
      <c r="HTO59" s="20"/>
      <c r="HTP59" s="20"/>
      <c r="HTQ59" s="20"/>
      <c r="HTR59" s="20"/>
      <c r="HTS59" s="20"/>
      <c r="HTT59" s="20"/>
      <c r="HTU59" s="20"/>
      <c r="HTV59" s="20"/>
      <c r="HTW59" s="20"/>
      <c r="HTX59" s="20"/>
      <c r="HTY59" s="20"/>
      <c r="HTZ59" s="20"/>
      <c r="HUA59" s="20"/>
      <c r="HUB59" s="20"/>
      <c r="HUC59" s="20"/>
      <c r="HUD59" s="20"/>
      <c r="HUE59" s="20"/>
      <c r="HUF59" s="20"/>
      <c r="HUG59" s="20"/>
      <c r="HUH59" s="20"/>
      <c r="HUI59" s="20"/>
      <c r="HUJ59" s="20"/>
      <c r="HUK59" s="20"/>
      <c r="HUL59" s="20"/>
      <c r="HUM59" s="20"/>
      <c r="HUN59" s="20"/>
      <c r="HUO59" s="20"/>
      <c r="HUP59" s="20"/>
      <c r="HUQ59" s="20"/>
      <c r="HUR59" s="20"/>
      <c r="HUS59" s="20"/>
      <c r="HUT59" s="20"/>
      <c r="HUU59" s="20"/>
      <c r="HUV59" s="20"/>
      <c r="HUW59" s="20"/>
      <c r="HUX59" s="20"/>
      <c r="HUY59" s="20"/>
      <c r="HUZ59" s="20"/>
      <c r="HVA59" s="20"/>
      <c r="HVB59" s="20"/>
      <c r="HVC59" s="20"/>
      <c r="HVD59" s="20"/>
      <c r="HVE59" s="20"/>
      <c r="HVF59" s="20"/>
      <c r="HVG59" s="20"/>
      <c r="HVH59" s="20"/>
      <c r="HVI59" s="20"/>
      <c r="HVJ59" s="20"/>
      <c r="HVK59" s="20"/>
      <c r="HVL59" s="20"/>
      <c r="HVM59" s="20"/>
      <c r="HVN59" s="20"/>
      <c r="HVO59" s="20"/>
      <c r="HVP59" s="20"/>
      <c r="HVQ59" s="20"/>
      <c r="HVR59" s="20"/>
      <c r="HVS59" s="20"/>
      <c r="HVT59" s="20"/>
      <c r="HVU59" s="20"/>
      <c r="HVV59" s="20"/>
      <c r="HVW59" s="20"/>
      <c r="HVX59" s="20"/>
      <c r="HVY59" s="20"/>
      <c r="HVZ59" s="20"/>
      <c r="HWA59" s="20"/>
      <c r="HWB59" s="20"/>
      <c r="HWC59" s="20"/>
      <c r="HWD59" s="20"/>
      <c r="HWE59" s="20"/>
      <c r="HWF59" s="20"/>
      <c r="HWG59" s="20"/>
      <c r="HWH59" s="20"/>
      <c r="HWI59" s="20"/>
      <c r="HWJ59" s="20"/>
      <c r="HWK59" s="20"/>
      <c r="HWL59" s="20"/>
      <c r="HWM59" s="20"/>
      <c r="HWN59" s="20"/>
      <c r="HWO59" s="20"/>
      <c r="HWP59" s="20"/>
      <c r="HWQ59" s="20"/>
      <c r="HWR59" s="20"/>
      <c r="HWS59" s="20"/>
      <c r="HWT59" s="20"/>
      <c r="HWU59" s="20"/>
      <c r="HWV59" s="20"/>
      <c r="HWW59" s="20"/>
      <c r="HWX59" s="20"/>
      <c r="HWY59" s="20"/>
      <c r="HWZ59" s="20"/>
      <c r="HXA59" s="20"/>
      <c r="HXB59" s="20"/>
      <c r="HXC59" s="20"/>
      <c r="HXD59" s="20"/>
      <c r="HXE59" s="20"/>
      <c r="HXF59" s="20"/>
      <c r="HXG59" s="20"/>
      <c r="HXH59" s="20"/>
      <c r="HXI59" s="20"/>
      <c r="HXJ59" s="20"/>
      <c r="HXK59" s="20"/>
      <c r="HXL59" s="20"/>
      <c r="HXM59" s="20"/>
      <c r="HXN59" s="20"/>
      <c r="HXO59" s="20"/>
      <c r="HXP59" s="20"/>
      <c r="HXQ59" s="20"/>
      <c r="HXR59" s="20"/>
      <c r="HXS59" s="20"/>
      <c r="HXT59" s="20"/>
      <c r="HXU59" s="20"/>
      <c r="HXV59" s="20"/>
      <c r="HXW59" s="20"/>
      <c r="HXX59" s="20"/>
      <c r="HXY59" s="20"/>
      <c r="HXZ59" s="20"/>
      <c r="HYA59" s="20"/>
      <c r="HYB59" s="20"/>
      <c r="HYC59" s="20"/>
      <c r="HYD59" s="20"/>
      <c r="HYE59" s="20"/>
      <c r="HYF59" s="20"/>
      <c r="HYG59" s="20"/>
      <c r="HYH59" s="20"/>
      <c r="HYI59" s="20"/>
      <c r="HYJ59" s="20"/>
      <c r="HYK59" s="20"/>
      <c r="HYL59" s="20"/>
      <c r="HYM59" s="20"/>
      <c r="HYN59" s="20"/>
      <c r="HYO59" s="20"/>
      <c r="HYP59" s="20"/>
      <c r="HYQ59" s="20"/>
      <c r="HYR59" s="20"/>
      <c r="HYS59" s="20"/>
      <c r="HYT59" s="20"/>
      <c r="HYU59" s="20"/>
      <c r="HYV59" s="20"/>
      <c r="HYW59" s="20"/>
      <c r="HYX59" s="20"/>
      <c r="HYY59" s="20"/>
      <c r="HYZ59" s="20"/>
      <c r="HZA59" s="20"/>
      <c r="HZB59" s="20"/>
      <c r="HZC59" s="20"/>
      <c r="HZD59" s="20"/>
      <c r="HZE59" s="20"/>
      <c r="HZF59" s="20"/>
      <c r="HZG59" s="20"/>
      <c r="HZH59" s="20"/>
      <c r="HZI59" s="20"/>
      <c r="HZJ59" s="20"/>
      <c r="HZK59" s="20"/>
      <c r="HZL59" s="20"/>
      <c r="HZM59" s="20"/>
      <c r="HZN59" s="20"/>
      <c r="HZO59" s="20"/>
      <c r="HZP59" s="20"/>
      <c r="HZQ59" s="20"/>
      <c r="HZR59" s="20"/>
      <c r="HZS59" s="20"/>
      <c r="HZT59" s="20"/>
      <c r="HZU59" s="20"/>
      <c r="HZV59" s="20"/>
      <c r="HZW59" s="20"/>
      <c r="HZX59" s="20"/>
      <c r="HZY59" s="20"/>
      <c r="HZZ59" s="20"/>
      <c r="IAA59" s="20"/>
      <c r="IAB59" s="20"/>
      <c r="IAC59" s="20"/>
      <c r="IAD59" s="20"/>
      <c r="IAE59" s="20"/>
      <c r="IAF59" s="20"/>
      <c r="IAG59" s="20"/>
      <c r="IAH59" s="20"/>
      <c r="IAI59" s="20"/>
      <c r="IAJ59" s="20"/>
      <c r="IAK59" s="20"/>
      <c r="IAL59" s="20"/>
      <c r="IAM59" s="20"/>
      <c r="IAN59" s="20"/>
      <c r="IAO59" s="20"/>
      <c r="IAP59" s="20"/>
      <c r="IAQ59" s="20"/>
      <c r="IAR59" s="20"/>
      <c r="IAS59" s="20"/>
      <c r="IAT59" s="20"/>
      <c r="IAU59" s="20"/>
      <c r="IAV59" s="20"/>
      <c r="IAW59" s="20"/>
      <c r="IAX59" s="20"/>
      <c r="IAY59" s="20"/>
      <c r="IAZ59" s="20"/>
      <c r="IBA59" s="20"/>
      <c r="IBB59" s="20"/>
      <c r="IBC59" s="20"/>
      <c r="IBD59" s="20"/>
      <c r="IBE59" s="20"/>
      <c r="IBF59" s="20"/>
      <c r="IBG59" s="20"/>
      <c r="IBH59" s="20"/>
      <c r="IBI59" s="20"/>
      <c r="IBJ59" s="20"/>
      <c r="IBK59" s="20"/>
      <c r="IBL59" s="20"/>
      <c r="IBM59" s="20"/>
      <c r="IBN59" s="20"/>
      <c r="IBO59" s="20"/>
      <c r="IBP59" s="20"/>
      <c r="IBQ59" s="20"/>
      <c r="IBR59" s="20"/>
      <c r="IBS59" s="20"/>
      <c r="IBT59" s="20"/>
      <c r="IBU59" s="20"/>
      <c r="IBV59" s="20"/>
      <c r="IBW59" s="20"/>
      <c r="IBX59" s="20"/>
      <c r="IBY59" s="20"/>
      <c r="IBZ59" s="20"/>
      <c r="ICA59" s="20"/>
      <c r="ICB59" s="20"/>
      <c r="ICC59" s="20"/>
      <c r="ICD59" s="20"/>
      <c r="ICE59" s="20"/>
      <c r="ICF59" s="20"/>
      <c r="ICG59" s="20"/>
      <c r="ICH59" s="20"/>
      <c r="ICI59" s="20"/>
      <c r="ICJ59" s="20"/>
      <c r="ICK59" s="20"/>
      <c r="ICL59" s="20"/>
      <c r="ICM59" s="20"/>
      <c r="ICN59" s="20"/>
      <c r="ICO59" s="20"/>
      <c r="ICP59" s="20"/>
      <c r="ICQ59" s="20"/>
      <c r="ICR59" s="20"/>
      <c r="ICS59" s="20"/>
      <c r="ICT59" s="20"/>
      <c r="ICU59" s="20"/>
      <c r="ICV59" s="20"/>
      <c r="ICW59" s="20"/>
      <c r="ICX59" s="20"/>
      <c r="ICY59" s="20"/>
      <c r="ICZ59" s="20"/>
      <c r="IDA59" s="20"/>
      <c r="IDB59" s="20"/>
      <c r="IDC59" s="20"/>
      <c r="IDD59" s="20"/>
      <c r="IDE59" s="20"/>
      <c r="IDF59" s="20"/>
      <c r="IDG59" s="20"/>
      <c r="IDH59" s="20"/>
      <c r="IDI59" s="20"/>
      <c r="IDJ59" s="20"/>
      <c r="IDK59" s="20"/>
      <c r="IDL59" s="20"/>
      <c r="IDM59" s="20"/>
      <c r="IDN59" s="20"/>
      <c r="IDO59" s="20"/>
      <c r="IDP59" s="20"/>
      <c r="IDQ59" s="20"/>
      <c r="IDR59" s="20"/>
      <c r="IDS59" s="20"/>
      <c r="IDT59" s="20"/>
      <c r="IDU59" s="20"/>
      <c r="IDV59" s="20"/>
      <c r="IDW59" s="20"/>
      <c r="IDX59" s="20"/>
      <c r="IDY59" s="20"/>
      <c r="IDZ59" s="20"/>
      <c r="IEA59" s="20"/>
      <c r="IEB59" s="20"/>
      <c r="IEC59" s="20"/>
      <c r="IED59" s="20"/>
      <c r="IEE59" s="20"/>
      <c r="IEF59" s="20"/>
      <c r="IEG59" s="20"/>
      <c r="IEH59" s="20"/>
      <c r="IEI59" s="20"/>
      <c r="IEJ59" s="20"/>
      <c r="IEK59" s="20"/>
      <c r="IEL59" s="20"/>
      <c r="IEM59" s="20"/>
      <c r="IEN59" s="20"/>
      <c r="IEO59" s="20"/>
      <c r="IEP59" s="20"/>
      <c r="IEQ59" s="20"/>
      <c r="IER59" s="20"/>
      <c r="IES59" s="20"/>
      <c r="IET59" s="20"/>
      <c r="IEU59" s="20"/>
      <c r="IEV59" s="20"/>
      <c r="IEW59" s="20"/>
      <c r="IEX59" s="20"/>
      <c r="IEY59" s="20"/>
      <c r="IEZ59" s="20"/>
      <c r="IFA59" s="20"/>
      <c r="IFB59" s="20"/>
      <c r="IFC59" s="20"/>
      <c r="IFD59" s="20"/>
      <c r="IFE59" s="20"/>
      <c r="IFF59" s="20"/>
      <c r="IFG59" s="20"/>
      <c r="IFH59" s="20"/>
      <c r="IFI59" s="20"/>
      <c r="IFJ59" s="20"/>
      <c r="IFK59" s="20"/>
      <c r="IFL59" s="20"/>
      <c r="IFM59" s="20"/>
      <c r="IFN59" s="20"/>
      <c r="IFO59" s="20"/>
      <c r="IFP59" s="20"/>
      <c r="IFQ59" s="20"/>
      <c r="IFR59" s="20"/>
      <c r="IFS59" s="20"/>
      <c r="IFT59" s="20"/>
      <c r="IFU59" s="20"/>
      <c r="IFV59" s="20"/>
      <c r="IFW59" s="20"/>
      <c r="IFX59" s="20"/>
      <c r="IFY59" s="20"/>
      <c r="IFZ59" s="20"/>
      <c r="IGA59" s="20"/>
      <c r="IGB59" s="20"/>
      <c r="IGC59" s="20"/>
      <c r="IGD59" s="20"/>
      <c r="IGE59" s="20"/>
      <c r="IGF59" s="20"/>
      <c r="IGG59" s="20"/>
      <c r="IGH59" s="20"/>
      <c r="IGI59" s="20"/>
      <c r="IGJ59" s="20"/>
      <c r="IGK59" s="20"/>
      <c r="IGL59" s="20"/>
      <c r="IGM59" s="20"/>
      <c r="IGN59" s="20"/>
      <c r="IGO59" s="20"/>
      <c r="IGP59" s="20"/>
      <c r="IGQ59" s="20"/>
      <c r="IGR59" s="20"/>
      <c r="IGS59" s="20"/>
      <c r="IGT59" s="20"/>
      <c r="IGU59" s="20"/>
      <c r="IGV59" s="20"/>
      <c r="IGW59" s="20"/>
      <c r="IGX59" s="20"/>
      <c r="IGY59" s="20"/>
      <c r="IGZ59" s="20"/>
      <c r="IHA59" s="20"/>
      <c r="IHB59" s="20"/>
      <c r="IHC59" s="20"/>
      <c r="IHD59" s="20"/>
      <c r="IHE59" s="20"/>
      <c r="IHF59" s="20"/>
      <c r="IHG59" s="20"/>
      <c r="IHH59" s="20"/>
      <c r="IHI59" s="20"/>
      <c r="IHJ59" s="20"/>
      <c r="IHK59" s="20"/>
      <c r="IHL59" s="20"/>
      <c r="IHM59" s="20"/>
      <c r="IHN59" s="20"/>
      <c r="IHO59" s="20"/>
      <c r="IHP59" s="20"/>
      <c r="IHQ59" s="20"/>
      <c r="IHR59" s="20"/>
      <c r="IHS59" s="20"/>
      <c r="IHT59" s="20"/>
      <c r="IHU59" s="20"/>
      <c r="IHV59" s="20"/>
      <c r="IHW59" s="20"/>
      <c r="IHX59" s="20"/>
      <c r="IHY59" s="20"/>
      <c r="IHZ59" s="20"/>
      <c r="IIA59" s="20"/>
      <c r="IIB59" s="20"/>
      <c r="IIC59" s="20"/>
      <c r="IID59" s="20"/>
      <c r="IIE59" s="20"/>
      <c r="IIF59" s="20"/>
      <c r="IIG59" s="20"/>
      <c r="IIH59" s="20"/>
      <c r="III59" s="20"/>
      <c r="IIJ59" s="20"/>
      <c r="IIK59" s="20"/>
      <c r="IIL59" s="20"/>
      <c r="IIM59" s="20"/>
      <c r="IIN59" s="20"/>
      <c r="IIO59" s="20"/>
      <c r="IIP59" s="20"/>
      <c r="IIQ59" s="20"/>
      <c r="IIR59" s="20"/>
      <c r="IIS59" s="20"/>
      <c r="IIT59" s="20"/>
      <c r="IIU59" s="20"/>
      <c r="IIV59" s="20"/>
      <c r="IIW59" s="20"/>
      <c r="IIX59" s="20"/>
      <c r="IIY59" s="20"/>
      <c r="IIZ59" s="20"/>
      <c r="IJA59" s="20"/>
      <c r="IJB59" s="20"/>
      <c r="IJC59" s="20"/>
      <c r="IJD59" s="20"/>
      <c r="IJE59" s="20"/>
      <c r="IJF59" s="20"/>
      <c r="IJG59" s="20"/>
      <c r="IJH59" s="20"/>
      <c r="IJI59" s="20"/>
      <c r="IJJ59" s="20"/>
      <c r="IJK59" s="20"/>
      <c r="IJL59" s="20"/>
      <c r="IJM59" s="20"/>
      <c r="IJN59" s="20"/>
      <c r="IJO59" s="20"/>
      <c r="IJP59" s="20"/>
      <c r="IJQ59" s="20"/>
      <c r="IJR59" s="20"/>
      <c r="IJS59" s="20"/>
      <c r="IJT59" s="20"/>
      <c r="IJU59" s="20"/>
      <c r="IJV59" s="20"/>
      <c r="IJW59" s="20"/>
      <c r="IJX59" s="20"/>
      <c r="IJY59" s="20"/>
      <c r="IJZ59" s="20"/>
      <c r="IKA59" s="20"/>
      <c r="IKB59" s="20"/>
      <c r="IKC59" s="20"/>
      <c r="IKD59" s="20"/>
      <c r="IKE59" s="20"/>
      <c r="IKF59" s="20"/>
      <c r="IKG59" s="20"/>
      <c r="IKH59" s="20"/>
      <c r="IKI59" s="20"/>
      <c r="IKJ59" s="20"/>
      <c r="IKK59" s="20"/>
      <c r="IKL59" s="20"/>
      <c r="IKM59" s="20"/>
      <c r="IKN59" s="20"/>
      <c r="IKO59" s="20"/>
      <c r="IKP59" s="20"/>
      <c r="IKQ59" s="20"/>
      <c r="IKR59" s="20"/>
      <c r="IKS59" s="20"/>
      <c r="IKT59" s="20"/>
      <c r="IKU59" s="20"/>
      <c r="IKV59" s="20"/>
      <c r="IKW59" s="20"/>
      <c r="IKX59" s="20"/>
      <c r="IKY59" s="20"/>
      <c r="IKZ59" s="20"/>
      <c r="ILA59" s="20"/>
      <c r="ILB59" s="20"/>
      <c r="ILC59" s="20"/>
      <c r="ILD59" s="20"/>
      <c r="ILE59" s="20"/>
      <c r="ILF59" s="20"/>
      <c r="ILG59" s="20"/>
      <c r="ILH59" s="20"/>
      <c r="ILI59" s="20"/>
      <c r="ILJ59" s="20"/>
      <c r="ILK59" s="20"/>
      <c r="ILL59" s="20"/>
      <c r="ILM59" s="20"/>
      <c r="ILN59" s="20"/>
      <c r="ILO59" s="20"/>
      <c r="ILP59" s="20"/>
      <c r="ILQ59" s="20"/>
      <c r="ILR59" s="20"/>
      <c r="ILS59" s="20"/>
      <c r="ILT59" s="20"/>
      <c r="ILU59" s="20"/>
      <c r="ILV59" s="20"/>
      <c r="ILW59" s="20"/>
      <c r="ILX59" s="20"/>
      <c r="ILY59" s="20"/>
      <c r="ILZ59" s="20"/>
      <c r="IMA59" s="20"/>
      <c r="IMB59" s="20"/>
      <c r="IMC59" s="20"/>
      <c r="IMD59" s="20"/>
      <c r="IME59" s="20"/>
      <c r="IMF59" s="20"/>
      <c r="IMG59" s="20"/>
      <c r="IMH59" s="20"/>
      <c r="IMI59" s="20"/>
      <c r="IMJ59" s="20"/>
      <c r="IMK59" s="20"/>
      <c r="IML59" s="20"/>
      <c r="IMM59" s="20"/>
      <c r="IMN59" s="20"/>
      <c r="IMO59" s="20"/>
      <c r="IMP59" s="20"/>
      <c r="IMQ59" s="20"/>
      <c r="IMR59" s="20"/>
      <c r="IMS59" s="20"/>
      <c r="IMT59" s="20"/>
      <c r="IMU59" s="20"/>
      <c r="IMV59" s="20"/>
      <c r="IMW59" s="20"/>
      <c r="IMX59" s="20"/>
      <c r="IMY59" s="20"/>
      <c r="IMZ59" s="20"/>
      <c r="INA59" s="20"/>
      <c r="INB59" s="20"/>
      <c r="INC59" s="20"/>
      <c r="IND59" s="20"/>
      <c r="INE59" s="20"/>
      <c r="INF59" s="20"/>
      <c r="ING59" s="20"/>
      <c r="INH59" s="20"/>
      <c r="INI59" s="20"/>
      <c r="INJ59" s="20"/>
      <c r="INK59" s="20"/>
      <c r="INL59" s="20"/>
      <c r="INM59" s="20"/>
      <c r="INN59" s="20"/>
      <c r="INO59" s="20"/>
      <c r="INP59" s="20"/>
      <c r="INQ59" s="20"/>
      <c r="INR59" s="20"/>
      <c r="INS59" s="20"/>
      <c r="INT59" s="20"/>
      <c r="INU59" s="20"/>
      <c r="INV59" s="20"/>
      <c r="INW59" s="20"/>
      <c r="INX59" s="20"/>
      <c r="INY59" s="20"/>
      <c r="INZ59" s="20"/>
      <c r="IOA59" s="20"/>
      <c r="IOB59" s="20"/>
      <c r="IOC59" s="20"/>
      <c r="IOD59" s="20"/>
      <c r="IOE59" s="20"/>
      <c r="IOF59" s="20"/>
      <c r="IOG59" s="20"/>
      <c r="IOH59" s="20"/>
      <c r="IOI59" s="20"/>
      <c r="IOJ59" s="20"/>
      <c r="IOK59" s="20"/>
      <c r="IOL59" s="20"/>
      <c r="IOM59" s="20"/>
      <c r="ION59" s="20"/>
      <c r="IOO59" s="20"/>
      <c r="IOP59" s="20"/>
      <c r="IOQ59" s="20"/>
      <c r="IOR59" s="20"/>
      <c r="IOS59" s="20"/>
      <c r="IOT59" s="20"/>
      <c r="IOU59" s="20"/>
      <c r="IOV59" s="20"/>
      <c r="IOW59" s="20"/>
      <c r="IOX59" s="20"/>
      <c r="IOY59" s="20"/>
      <c r="IOZ59" s="20"/>
      <c r="IPA59" s="20"/>
      <c r="IPB59" s="20"/>
      <c r="IPC59" s="20"/>
      <c r="IPD59" s="20"/>
      <c r="IPE59" s="20"/>
      <c r="IPF59" s="20"/>
      <c r="IPG59" s="20"/>
      <c r="IPH59" s="20"/>
      <c r="IPI59" s="20"/>
      <c r="IPJ59" s="20"/>
      <c r="IPK59" s="20"/>
      <c r="IPL59" s="20"/>
      <c r="IPM59" s="20"/>
      <c r="IPN59" s="20"/>
      <c r="IPO59" s="20"/>
      <c r="IPP59" s="20"/>
      <c r="IPQ59" s="20"/>
      <c r="IPR59" s="20"/>
      <c r="IPS59" s="20"/>
      <c r="IPT59" s="20"/>
      <c r="IPU59" s="20"/>
      <c r="IPV59" s="20"/>
      <c r="IPW59" s="20"/>
      <c r="IPX59" s="20"/>
      <c r="IPY59" s="20"/>
      <c r="IPZ59" s="20"/>
      <c r="IQA59" s="20"/>
      <c r="IQB59" s="20"/>
      <c r="IQC59" s="20"/>
      <c r="IQD59" s="20"/>
      <c r="IQE59" s="20"/>
      <c r="IQF59" s="20"/>
      <c r="IQG59" s="20"/>
      <c r="IQH59" s="20"/>
      <c r="IQI59" s="20"/>
      <c r="IQJ59" s="20"/>
      <c r="IQK59" s="20"/>
      <c r="IQL59" s="20"/>
      <c r="IQM59" s="20"/>
      <c r="IQN59" s="20"/>
      <c r="IQO59" s="20"/>
      <c r="IQP59" s="20"/>
      <c r="IQQ59" s="20"/>
      <c r="IQR59" s="20"/>
      <c r="IQS59" s="20"/>
      <c r="IQT59" s="20"/>
      <c r="IQU59" s="20"/>
      <c r="IQV59" s="20"/>
      <c r="IQW59" s="20"/>
      <c r="IQX59" s="20"/>
      <c r="IQY59" s="20"/>
      <c r="IQZ59" s="20"/>
      <c r="IRA59" s="20"/>
      <c r="IRB59" s="20"/>
      <c r="IRC59" s="20"/>
      <c r="IRD59" s="20"/>
      <c r="IRE59" s="20"/>
      <c r="IRF59" s="20"/>
      <c r="IRG59" s="20"/>
      <c r="IRH59" s="20"/>
      <c r="IRI59" s="20"/>
      <c r="IRJ59" s="20"/>
      <c r="IRK59" s="20"/>
      <c r="IRL59" s="20"/>
      <c r="IRM59" s="20"/>
      <c r="IRN59" s="20"/>
      <c r="IRO59" s="20"/>
      <c r="IRP59" s="20"/>
      <c r="IRQ59" s="20"/>
      <c r="IRR59" s="20"/>
      <c r="IRS59" s="20"/>
      <c r="IRT59" s="20"/>
      <c r="IRU59" s="20"/>
      <c r="IRV59" s="20"/>
      <c r="IRW59" s="20"/>
      <c r="IRX59" s="20"/>
      <c r="IRY59" s="20"/>
      <c r="IRZ59" s="20"/>
      <c r="ISA59" s="20"/>
      <c r="ISB59" s="20"/>
      <c r="ISC59" s="20"/>
      <c r="ISD59" s="20"/>
      <c r="ISE59" s="20"/>
      <c r="ISF59" s="20"/>
      <c r="ISG59" s="20"/>
      <c r="ISH59" s="20"/>
      <c r="ISI59" s="20"/>
      <c r="ISJ59" s="20"/>
      <c r="ISK59" s="20"/>
      <c r="ISL59" s="20"/>
      <c r="ISM59" s="20"/>
      <c r="ISN59" s="20"/>
      <c r="ISO59" s="20"/>
      <c r="ISP59" s="20"/>
      <c r="ISQ59" s="20"/>
      <c r="ISR59" s="20"/>
      <c r="ISS59" s="20"/>
      <c r="IST59" s="20"/>
      <c r="ISU59" s="20"/>
      <c r="ISV59" s="20"/>
      <c r="ISW59" s="20"/>
      <c r="ISX59" s="20"/>
      <c r="ISY59" s="20"/>
      <c r="ISZ59" s="20"/>
      <c r="ITA59" s="20"/>
      <c r="ITB59" s="20"/>
      <c r="ITC59" s="20"/>
      <c r="ITD59" s="20"/>
      <c r="ITE59" s="20"/>
      <c r="ITF59" s="20"/>
      <c r="ITG59" s="20"/>
      <c r="ITH59" s="20"/>
      <c r="ITI59" s="20"/>
      <c r="ITJ59" s="20"/>
      <c r="ITK59" s="20"/>
      <c r="ITL59" s="20"/>
      <c r="ITM59" s="20"/>
      <c r="ITN59" s="20"/>
      <c r="ITO59" s="20"/>
      <c r="ITP59" s="20"/>
      <c r="ITQ59" s="20"/>
      <c r="ITR59" s="20"/>
      <c r="ITS59" s="20"/>
      <c r="ITT59" s="20"/>
      <c r="ITU59" s="20"/>
      <c r="ITV59" s="20"/>
      <c r="ITW59" s="20"/>
      <c r="ITX59" s="20"/>
      <c r="ITY59" s="20"/>
      <c r="ITZ59" s="20"/>
      <c r="IUA59" s="20"/>
      <c r="IUB59" s="20"/>
      <c r="IUC59" s="20"/>
      <c r="IUD59" s="20"/>
      <c r="IUE59" s="20"/>
      <c r="IUF59" s="20"/>
      <c r="IUG59" s="20"/>
      <c r="IUH59" s="20"/>
      <c r="IUI59" s="20"/>
      <c r="IUJ59" s="20"/>
      <c r="IUK59" s="20"/>
      <c r="IUL59" s="20"/>
      <c r="IUM59" s="20"/>
      <c r="IUN59" s="20"/>
      <c r="IUO59" s="20"/>
      <c r="IUP59" s="20"/>
      <c r="IUQ59" s="20"/>
      <c r="IUR59" s="20"/>
      <c r="IUS59" s="20"/>
      <c r="IUT59" s="20"/>
      <c r="IUU59" s="20"/>
      <c r="IUV59" s="20"/>
      <c r="IUW59" s="20"/>
      <c r="IUX59" s="20"/>
      <c r="IUY59" s="20"/>
      <c r="IUZ59" s="20"/>
      <c r="IVA59" s="20"/>
      <c r="IVB59" s="20"/>
      <c r="IVC59" s="20"/>
      <c r="IVD59" s="20"/>
      <c r="IVE59" s="20"/>
      <c r="IVF59" s="20"/>
      <c r="IVG59" s="20"/>
      <c r="IVH59" s="20"/>
      <c r="IVI59" s="20"/>
      <c r="IVJ59" s="20"/>
      <c r="IVK59" s="20"/>
      <c r="IVL59" s="20"/>
      <c r="IVM59" s="20"/>
      <c r="IVN59" s="20"/>
      <c r="IVO59" s="20"/>
      <c r="IVP59" s="20"/>
      <c r="IVQ59" s="20"/>
      <c r="IVR59" s="20"/>
      <c r="IVS59" s="20"/>
      <c r="IVT59" s="20"/>
      <c r="IVU59" s="20"/>
      <c r="IVV59" s="20"/>
      <c r="IVW59" s="20"/>
      <c r="IVX59" s="20"/>
      <c r="IVY59" s="20"/>
      <c r="IVZ59" s="20"/>
      <c r="IWA59" s="20"/>
      <c r="IWB59" s="20"/>
      <c r="IWC59" s="20"/>
      <c r="IWD59" s="20"/>
      <c r="IWE59" s="20"/>
      <c r="IWF59" s="20"/>
      <c r="IWG59" s="20"/>
      <c r="IWH59" s="20"/>
      <c r="IWI59" s="20"/>
      <c r="IWJ59" s="20"/>
      <c r="IWK59" s="20"/>
      <c r="IWL59" s="20"/>
      <c r="IWM59" s="20"/>
      <c r="IWN59" s="20"/>
      <c r="IWO59" s="20"/>
      <c r="IWP59" s="20"/>
      <c r="IWQ59" s="20"/>
      <c r="IWR59" s="20"/>
      <c r="IWS59" s="20"/>
      <c r="IWT59" s="20"/>
      <c r="IWU59" s="20"/>
      <c r="IWV59" s="20"/>
      <c r="IWW59" s="20"/>
      <c r="IWX59" s="20"/>
      <c r="IWY59" s="20"/>
      <c r="IWZ59" s="20"/>
      <c r="IXA59" s="20"/>
      <c r="IXB59" s="20"/>
      <c r="IXC59" s="20"/>
      <c r="IXD59" s="20"/>
      <c r="IXE59" s="20"/>
      <c r="IXF59" s="20"/>
      <c r="IXG59" s="20"/>
      <c r="IXH59" s="20"/>
      <c r="IXI59" s="20"/>
      <c r="IXJ59" s="20"/>
      <c r="IXK59" s="20"/>
      <c r="IXL59" s="20"/>
      <c r="IXM59" s="20"/>
      <c r="IXN59" s="20"/>
      <c r="IXO59" s="20"/>
      <c r="IXP59" s="20"/>
      <c r="IXQ59" s="20"/>
      <c r="IXR59" s="20"/>
      <c r="IXS59" s="20"/>
      <c r="IXT59" s="20"/>
      <c r="IXU59" s="20"/>
      <c r="IXV59" s="20"/>
      <c r="IXW59" s="20"/>
      <c r="IXX59" s="20"/>
      <c r="IXY59" s="20"/>
      <c r="IXZ59" s="20"/>
      <c r="IYA59" s="20"/>
      <c r="IYB59" s="20"/>
      <c r="IYC59" s="20"/>
      <c r="IYD59" s="20"/>
      <c r="IYE59" s="20"/>
      <c r="IYF59" s="20"/>
      <c r="IYG59" s="20"/>
      <c r="IYH59" s="20"/>
      <c r="IYI59" s="20"/>
      <c r="IYJ59" s="20"/>
      <c r="IYK59" s="20"/>
      <c r="IYL59" s="20"/>
      <c r="IYM59" s="20"/>
      <c r="IYN59" s="20"/>
      <c r="IYO59" s="20"/>
      <c r="IYP59" s="20"/>
      <c r="IYQ59" s="20"/>
      <c r="IYR59" s="20"/>
      <c r="IYS59" s="20"/>
      <c r="IYT59" s="20"/>
      <c r="IYU59" s="20"/>
      <c r="IYV59" s="20"/>
      <c r="IYW59" s="20"/>
      <c r="IYX59" s="20"/>
      <c r="IYY59" s="20"/>
      <c r="IYZ59" s="20"/>
      <c r="IZA59" s="20"/>
      <c r="IZB59" s="20"/>
      <c r="IZC59" s="20"/>
      <c r="IZD59" s="20"/>
      <c r="IZE59" s="20"/>
      <c r="IZF59" s="20"/>
      <c r="IZG59" s="20"/>
      <c r="IZH59" s="20"/>
      <c r="IZI59" s="20"/>
      <c r="IZJ59" s="20"/>
      <c r="IZK59" s="20"/>
      <c r="IZL59" s="20"/>
      <c r="IZM59" s="20"/>
      <c r="IZN59" s="20"/>
      <c r="IZO59" s="20"/>
      <c r="IZP59" s="20"/>
      <c r="IZQ59" s="20"/>
      <c r="IZR59" s="20"/>
      <c r="IZS59" s="20"/>
      <c r="IZT59" s="20"/>
      <c r="IZU59" s="20"/>
      <c r="IZV59" s="20"/>
      <c r="IZW59" s="20"/>
      <c r="IZX59" s="20"/>
      <c r="IZY59" s="20"/>
      <c r="IZZ59" s="20"/>
      <c r="JAA59" s="20"/>
      <c r="JAB59" s="20"/>
      <c r="JAC59" s="20"/>
      <c r="JAD59" s="20"/>
      <c r="JAE59" s="20"/>
      <c r="JAF59" s="20"/>
      <c r="JAG59" s="20"/>
      <c r="JAH59" s="20"/>
      <c r="JAI59" s="20"/>
      <c r="JAJ59" s="20"/>
      <c r="JAK59" s="20"/>
      <c r="JAL59" s="20"/>
      <c r="JAM59" s="20"/>
      <c r="JAN59" s="20"/>
      <c r="JAO59" s="20"/>
      <c r="JAP59" s="20"/>
      <c r="JAQ59" s="20"/>
      <c r="JAR59" s="20"/>
      <c r="JAS59" s="20"/>
      <c r="JAT59" s="20"/>
      <c r="JAU59" s="20"/>
      <c r="JAV59" s="20"/>
      <c r="JAW59" s="20"/>
      <c r="JAX59" s="20"/>
      <c r="JAY59" s="20"/>
      <c r="JAZ59" s="20"/>
      <c r="JBA59" s="20"/>
      <c r="JBB59" s="20"/>
      <c r="JBC59" s="20"/>
      <c r="JBD59" s="20"/>
      <c r="JBE59" s="20"/>
      <c r="JBF59" s="20"/>
      <c r="JBG59" s="20"/>
      <c r="JBH59" s="20"/>
      <c r="JBI59" s="20"/>
      <c r="JBJ59" s="20"/>
      <c r="JBK59" s="20"/>
      <c r="JBL59" s="20"/>
      <c r="JBM59" s="20"/>
      <c r="JBN59" s="20"/>
      <c r="JBO59" s="20"/>
      <c r="JBP59" s="20"/>
      <c r="JBQ59" s="20"/>
      <c r="JBR59" s="20"/>
      <c r="JBS59" s="20"/>
      <c r="JBT59" s="20"/>
      <c r="JBU59" s="20"/>
      <c r="JBV59" s="20"/>
      <c r="JBW59" s="20"/>
      <c r="JBX59" s="20"/>
      <c r="JBY59" s="20"/>
      <c r="JBZ59" s="20"/>
      <c r="JCA59" s="20"/>
      <c r="JCB59" s="20"/>
      <c r="JCC59" s="20"/>
      <c r="JCD59" s="20"/>
      <c r="JCE59" s="20"/>
      <c r="JCF59" s="20"/>
      <c r="JCG59" s="20"/>
      <c r="JCH59" s="20"/>
      <c r="JCI59" s="20"/>
      <c r="JCJ59" s="20"/>
      <c r="JCK59" s="20"/>
      <c r="JCL59" s="20"/>
      <c r="JCM59" s="20"/>
      <c r="JCN59" s="20"/>
      <c r="JCO59" s="20"/>
      <c r="JCP59" s="20"/>
      <c r="JCQ59" s="20"/>
      <c r="JCR59" s="20"/>
      <c r="JCS59" s="20"/>
      <c r="JCT59" s="20"/>
      <c r="JCU59" s="20"/>
      <c r="JCV59" s="20"/>
      <c r="JCW59" s="20"/>
      <c r="JCX59" s="20"/>
      <c r="JCY59" s="20"/>
      <c r="JCZ59" s="20"/>
      <c r="JDA59" s="20"/>
      <c r="JDB59" s="20"/>
      <c r="JDC59" s="20"/>
      <c r="JDD59" s="20"/>
      <c r="JDE59" s="20"/>
      <c r="JDF59" s="20"/>
      <c r="JDG59" s="20"/>
      <c r="JDH59" s="20"/>
      <c r="JDI59" s="20"/>
      <c r="JDJ59" s="20"/>
      <c r="JDK59" s="20"/>
      <c r="JDL59" s="20"/>
      <c r="JDM59" s="20"/>
      <c r="JDN59" s="20"/>
      <c r="JDO59" s="20"/>
      <c r="JDP59" s="20"/>
      <c r="JDQ59" s="20"/>
      <c r="JDR59" s="20"/>
      <c r="JDS59" s="20"/>
      <c r="JDT59" s="20"/>
      <c r="JDU59" s="20"/>
      <c r="JDV59" s="20"/>
      <c r="JDW59" s="20"/>
      <c r="JDX59" s="20"/>
      <c r="JDY59" s="20"/>
      <c r="JDZ59" s="20"/>
      <c r="JEA59" s="20"/>
      <c r="JEB59" s="20"/>
      <c r="JEC59" s="20"/>
      <c r="JED59" s="20"/>
      <c r="JEE59" s="20"/>
      <c r="JEF59" s="20"/>
      <c r="JEG59" s="20"/>
      <c r="JEH59" s="20"/>
      <c r="JEI59" s="20"/>
      <c r="JEJ59" s="20"/>
      <c r="JEK59" s="20"/>
      <c r="JEL59" s="20"/>
      <c r="JEM59" s="20"/>
      <c r="JEN59" s="20"/>
      <c r="JEO59" s="20"/>
      <c r="JEP59" s="20"/>
      <c r="JEQ59" s="20"/>
      <c r="JER59" s="20"/>
      <c r="JES59" s="20"/>
      <c r="JET59" s="20"/>
      <c r="JEU59" s="20"/>
      <c r="JEV59" s="20"/>
      <c r="JEW59" s="20"/>
      <c r="JEX59" s="20"/>
      <c r="JEY59" s="20"/>
      <c r="JEZ59" s="20"/>
      <c r="JFA59" s="20"/>
      <c r="JFB59" s="20"/>
      <c r="JFC59" s="20"/>
      <c r="JFD59" s="20"/>
      <c r="JFE59" s="20"/>
      <c r="JFF59" s="20"/>
      <c r="JFG59" s="20"/>
      <c r="JFH59" s="20"/>
      <c r="JFI59" s="20"/>
      <c r="JFJ59" s="20"/>
      <c r="JFK59" s="20"/>
      <c r="JFL59" s="20"/>
      <c r="JFM59" s="20"/>
      <c r="JFN59" s="20"/>
      <c r="JFO59" s="20"/>
      <c r="JFP59" s="20"/>
      <c r="JFQ59" s="20"/>
      <c r="JFR59" s="20"/>
      <c r="JFS59" s="20"/>
      <c r="JFT59" s="20"/>
      <c r="JFU59" s="20"/>
      <c r="JFV59" s="20"/>
      <c r="JFW59" s="20"/>
      <c r="JFX59" s="20"/>
      <c r="JFY59" s="20"/>
      <c r="JFZ59" s="20"/>
      <c r="JGA59" s="20"/>
      <c r="JGB59" s="20"/>
      <c r="JGC59" s="20"/>
      <c r="JGD59" s="20"/>
      <c r="JGE59" s="20"/>
      <c r="JGF59" s="20"/>
      <c r="JGG59" s="20"/>
      <c r="JGH59" s="20"/>
      <c r="JGI59" s="20"/>
      <c r="JGJ59" s="20"/>
      <c r="JGK59" s="20"/>
      <c r="JGL59" s="20"/>
      <c r="JGM59" s="20"/>
      <c r="JGN59" s="20"/>
      <c r="JGO59" s="20"/>
      <c r="JGP59" s="20"/>
      <c r="JGQ59" s="20"/>
      <c r="JGR59" s="20"/>
      <c r="JGS59" s="20"/>
      <c r="JGT59" s="20"/>
      <c r="JGU59" s="20"/>
      <c r="JGV59" s="20"/>
      <c r="JGW59" s="20"/>
      <c r="JGX59" s="20"/>
      <c r="JGY59" s="20"/>
      <c r="JGZ59" s="20"/>
      <c r="JHA59" s="20"/>
      <c r="JHB59" s="20"/>
      <c r="JHC59" s="20"/>
      <c r="JHD59" s="20"/>
      <c r="JHE59" s="20"/>
      <c r="JHF59" s="20"/>
      <c r="JHG59" s="20"/>
      <c r="JHH59" s="20"/>
      <c r="JHI59" s="20"/>
      <c r="JHJ59" s="20"/>
      <c r="JHK59" s="20"/>
      <c r="JHL59" s="20"/>
      <c r="JHM59" s="20"/>
      <c r="JHN59" s="20"/>
      <c r="JHO59" s="20"/>
      <c r="JHP59" s="20"/>
      <c r="JHQ59" s="20"/>
      <c r="JHR59" s="20"/>
      <c r="JHS59" s="20"/>
      <c r="JHT59" s="20"/>
      <c r="JHU59" s="20"/>
      <c r="JHV59" s="20"/>
      <c r="JHW59" s="20"/>
      <c r="JHX59" s="20"/>
      <c r="JHY59" s="20"/>
      <c r="JHZ59" s="20"/>
      <c r="JIA59" s="20"/>
      <c r="JIB59" s="20"/>
      <c r="JIC59" s="20"/>
      <c r="JID59" s="20"/>
      <c r="JIE59" s="20"/>
      <c r="JIF59" s="20"/>
      <c r="JIG59" s="20"/>
      <c r="JIH59" s="20"/>
      <c r="JII59" s="20"/>
      <c r="JIJ59" s="20"/>
      <c r="JIK59" s="20"/>
      <c r="JIL59" s="20"/>
      <c r="JIM59" s="20"/>
      <c r="JIN59" s="20"/>
      <c r="JIO59" s="20"/>
      <c r="JIP59" s="20"/>
      <c r="JIQ59" s="20"/>
      <c r="JIR59" s="20"/>
      <c r="JIS59" s="20"/>
      <c r="JIT59" s="20"/>
      <c r="JIU59" s="20"/>
      <c r="JIV59" s="20"/>
      <c r="JIW59" s="20"/>
      <c r="JIX59" s="20"/>
      <c r="JIY59" s="20"/>
      <c r="JIZ59" s="20"/>
      <c r="JJA59" s="20"/>
      <c r="JJB59" s="20"/>
      <c r="JJC59" s="20"/>
      <c r="JJD59" s="20"/>
      <c r="JJE59" s="20"/>
      <c r="JJF59" s="20"/>
      <c r="JJG59" s="20"/>
      <c r="JJH59" s="20"/>
      <c r="JJI59" s="20"/>
      <c r="JJJ59" s="20"/>
      <c r="JJK59" s="20"/>
      <c r="JJL59" s="20"/>
      <c r="JJM59" s="20"/>
      <c r="JJN59" s="20"/>
      <c r="JJO59" s="20"/>
      <c r="JJP59" s="20"/>
      <c r="JJQ59" s="20"/>
      <c r="JJR59" s="20"/>
      <c r="JJS59" s="20"/>
      <c r="JJT59" s="20"/>
      <c r="JJU59" s="20"/>
      <c r="JJV59" s="20"/>
      <c r="JJW59" s="20"/>
      <c r="JJX59" s="20"/>
      <c r="JJY59" s="20"/>
      <c r="JJZ59" s="20"/>
      <c r="JKA59" s="20"/>
      <c r="JKB59" s="20"/>
      <c r="JKC59" s="20"/>
      <c r="JKD59" s="20"/>
      <c r="JKE59" s="20"/>
      <c r="JKF59" s="20"/>
      <c r="JKG59" s="20"/>
      <c r="JKH59" s="20"/>
      <c r="JKI59" s="20"/>
      <c r="JKJ59" s="20"/>
      <c r="JKK59" s="20"/>
      <c r="JKL59" s="20"/>
      <c r="JKM59" s="20"/>
      <c r="JKN59" s="20"/>
      <c r="JKO59" s="20"/>
      <c r="JKP59" s="20"/>
      <c r="JKQ59" s="20"/>
      <c r="JKR59" s="20"/>
      <c r="JKS59" s="20"/>
      <c r="JKT59" s="20"/>
      <c r="JKU59" s="20"/>
      <c r="JKV59" s="20"/>
      <c r="JKW59" s="20"/>
      <c r="JKX59" s="20"/>
      <c r="JKY59" s="20"/>
      <c r="JKZ59" s="20"/>
      <c r="JLA59" s="20"/>
      <c r="JLB59" s="20"/>
      <c r="JLC59" s="20"/>
      <c r="JLD59" s="20"/>
      <c r="JLE59" s="20"/>
      <c r="JLF59" s="20"/>
      <c r="JLG59" s="20"/>
      <c r="JLH59" s="20"/>
      <c r="JLI59" s="20"/>
      <c r="JLJ59" s="20"/>
      <c r="JLK59" s="20"/>
      <c r="JLL59" s="20"/>
      <c r="JLM59" s="20"/>
      <c r="JLN59" s="20"/>
      <c r="JLO59" s="20"/>
      <c r="JLP59" s="20"/>
      <c r="JLQ59" s="20"/>
      <c r="JLR59" s="20"/>
      <c r="JLS59" s="20"/>
      <c r="JLT59" s="20"/>
      <c r="JLU59" s="20"/>
      <c r="JLV59" s="20"/>
      <c r="JLW59" s="20"/>
      <c r="JLX59" s="20"/>
      <c r="JLY59" s="20"/>
      <c r="JLZ59" s="20"/>
      <c r="JMA59" s="20"/>
      <c r="JMB59" s="20"/>
      <c r="JMC59" s="20"/>
      <c r="JMD59" s="20"/>
      <c r="JME59" s="20"/>
      <c r="JMF59" s="20"/>
      <c r="JMG59" s="20"/>
      <c r="JMH59" s="20"/>
      <c r="JMI59" s="20"/>
      <c r="JMJ59" s="20"/>
      <c r="JMK59" s="20"/>
      <c r="JML59" s="20"/>
      <c r="JMM59" s="20"/>
      <c r="JMN59" s="20"/>
      <c r="JMO59" s="20"/>
      <c r="JMP59" s="20"/>
      <c r="JMQ59" s="20"/>
      <c r="JMR59" s="20"/>
      <c r="JMS59" s="20"/>
      <c r="JMT59" s="20"/>
      <c r="JMU59" s="20"/>
      <c r="JMV59" s="20"/>
      <c r="JMW59" s="20"/>
      <c r="JMX59" s="20"/>
      <c r="JMY59" s="20"/>
      <c r="JMZ59" s="20"/>
      <c r="JNA59" s="20"/>
      <c r="JNB59" s="20"/>
      <c r="JNC59" s="20"/>
      <c r="JND59" s="20"/>
      <c r="JNE59" s="20"/>
      <c r="JNF59" s="20"/>
      <c r="JNG59" s="20"/>
      <c r="JNH59" s="20"/>
      <c r="JNI59" s="20"/>
      <c r="JNJ59" s="20"/>
      <c r="JNK59" s="20"/>
      <c r="JNL59" s="20"/>
      <c r="JNM59" s="20"/>
      <c r="JNN59" s="20"/>
      <c r="JNO59" s="20"/>
      <c r="JNP59" s="20"/>
      <c r="JNQ59" s="20"/>
      <c r="JNR59" s="20"/>
      <c r="JNS59" s="20"/>
      <c r="JNT59" s="20"/>
      <c r="JNU59" s="20"/>
      <c r="JNV59" s="20"/>
      <c r="JNW59" s="20"/>
      <c r="JNX59" s="20"/>
      <c r="JNY59" s="20"/>
      <c r="JNZ59" s="20"/>
      <c r="JOA59" s="20"/>
      <c r="JOB59" s="20"/>
      <c r="JOC59" s="20"/>
      <c r="JOD59" s="20"/>
      <c r="JOE59" s="20"/>
      <c r="JOF59" s="20"/>
      <c r="JOG59" s="20"/>
      <c r="JOH59" s="20"/>
      <c r="JOI59" s="20"/>
      <c r="JOJ59" s="20"/>
      <c r="JOK59" s="20"/>
      <c r="JOL59" s="20"/>
      <c r="JOM59" s="20"/>
      <c r="JON59" s="20"/>
      <c r="JOO59" s="20"/>
      <c r="JOP59" s="20"/>
      <c r="JOQ59" s="20"/>
      <c r="JOR59" s="20"/>
      <c r="JOS59" s="20"/>
      <c r="JOT59" s="20"/>
      <c r="JOU59" s="20"/>
      <c r="JOV59" s="20"/>
      <c r="JOW59" s="20"/>
      <c r="JOX59" s="20"/>
      <c r="JOY59" s="20"/>
      <c r="JOZ59" s="20"/>
      <c r="JPA59" s="20"/>
      <c r="JPB59" s="20"/>
      <c r="JPC59" s="20"/>
      <c r="JPD59" s="20"/>
      <c r="JPE59" s="20"/>
      <c r="JPF59" s="20"/>
      <c r="JPG59" s="20"/>
      <c r="JPH59" s="20"/>
      <c r="JPI59" s="20"/>
      <c r="JPJ59" s="20"/>
      <c r="JPK59" s="20"/>
      <c r="JPL59" s="20"/>
      <c r="JPM59" s="20"/>
      <c r="JPN59" s="20"/>
      <c r="JPO59" s="20"/>
      <c r="JPP59" s="20"/>
      <c r="JPQ59" s="20"/>
      <c r="JPR59" s="20"/>
      <c r="JPS59" s="20"/>
      <c r="JPT59" s="20"/>
      <c r="JPU59" s="20"/>
      <c r="JPV59" s="20"/>
      <c r="JPW59" s="20"/>
      <c r="JPX59" s="20"/>
      <c r="JPY59" s="20"/>
      <c r="JPZ59" s="20"/>
      <c r="JQA59" s="20"/>
      <c r="JQB59" s="20"/>
      <c r="JQC59" s="20"/>
      <c r="JQD59" s="20"/>
      <c r="JQE59" s="20"/>
      <c r="JQF59" s="20"/>
      <c r="JQG59" s="20"/>
      <c r="JQH59" s="20"/>
      <c r="JQI59" s="20"/>
      <c r="JQJ59" s="20"/>
      <c r="JQK59" s="20"/>
      <c r="JQL59" s="20"/>
      <c r="JQM59" s="20"/>
      <c r="JQN59" s="20"/>
      <c r="JQO59" s="20"/>
      <c r="JQP59" s="20"/>
      <c r="JQQ59" s="20"/>
      <c r="JQR59" s="20"/>
      <c r="JQS59" s="20"/>
      <c r="JQT59" s="20"/>
      <c r="JQU59" s="20"/>
      <c r="JQV59" s="20"/>
      <c r="JQW59" s="20"/>
      <c r="JQX59" s="20"/>
      <c r="JQY59" s="20"/>
      <c r="JQZ59" s="20"/>
      <c r="JRA59" s="20"/>
      <c r="JRB59" s="20"/>
      <c r="JRC59" s="20"/>
      <c r="JRD59" s="20"/>
      <c r="JRE59" s="20"/>
      <c r="JRF59" s="20"/>
      <c r="JRG59" s="20"/>
      <c r="JRH59" s="20"/>
      <c r="JRI59" s="20"/>
      <c r="JRJ59" s="20"/>
      <c r="JRK59" s="20"/>
      <c r="JRL59" s="20"/>
      <c r="JRM59" s="20"/>
      <c r="JRN59" s="20"/>
      <c r="JRO59" s="20"/>
      <c r="JRP59" s="20"/>
      <c r="JRQ59" s="20"/>
      <c r="JRR59" s="20"/>
      <c r="JRS59" s="20"/>
      <c r="JRT59" s="20"/>
      <c r="JRU59" s="20"/>
      <c r="JRV59" s="20"/>
      <c r="JRW59" s="20"/>
      <c r="JRX59" s="20"/>
      <c r="JRY59" s="20"/>
      <c r="JRZ59" s="20"/>
      <c r="JSA59" s="20"/>
      <c r="JSB59" s="20"/>
      <c r="JSC59" s="20"/>
      <c r="JSD59" s="20"/>
      <c r="JSE59" s="20"/>
      <c r="JSF59" s="20"/>
      <c r="JSG59" s="20"/>
      <c r="JSH59" s="20"/>
      <c r="JSI59" s="20"/>
      <c r="JSJ59" s="20"/>
      <c r="JSK59" s="20"/>
      <c r="JSL59" s="20"/>
      <c r="JSM59" s="20"/>
      <c r="JSN59" s="20"/>
      <c r="JSO59" s="20"/>
      <c r="JSP59" s="20"/>
      <c r="JSQ59" s="20"/>
      <c r="JSR59" s="20"/>
      <c r="JSS59" s="20"/>
      <c r="JST59" s="20"/>
      <c r="JSU59" s="20"/>
      <c r="JSV59" s="20"/>
      <c r="JSW59" s="20"/>
      <c r="JSX59" s="20"/>
      <c r="JSY59" s="20"/>
      <c r="JSZ59" s="20"/>
      <c r="JTA59" s="20"/>
      <c r="JTB59" s="20"/>
      <c r="JTC59" s="20"/>
      <c r="JTD59" s="20"/>
      <c r="JTE59" s="20"/>
      <c r="JTF59" s="20"/>
      <c r="JTG59" s="20"/>
      <c r="JTH59" s="20"/>
      <c r="JTI59" s="20"/>
      <c r="JTJ59" s="20"/>
      <c r="JTK59" s="20"/>
      <c r="JTL59" s="20"/>
      <c r="JTM59" s="20"/>
      <c r="JTN59" s="20"/>
      <c r="JTO59" s="20"/>
      <c r="JTP59" s="20"/>
      <c r="JTQ59" s="20"/>
      <c r="JTR59" s="20"/>
      <c r="JTS59" s="20"/>
      <c r="JTT59" s="20"/>
      <c r="JTU59" s="20"/>
      <c r="JTV59" s="20"/>
      <c r="JTW59" s="20"/>
      <c r="JTX59" s="20"/>
      <c r="JTY59" s="20"/>
      <c r="JTZ59" s="20"/>
      <c r="JUA59" s="20"/>
      <c r="JUB59" s="20"/>
      <c r="JUC59" s="20"/>
      <c r="JUD59" s="20"/>
      <c r="JUE59" s="20"/>
      <c r="JUF59" s="20"/>
      <c r="JUG59" s="20"/>
      <c r="JUH59" s="20"/>
      <c r="JUI59" s="20"/>
      <c r="JUJ59" s="20"/>
      <c r="JUK59" s="20"/>
      <c r="JUL59" s="20"/>
      <c r="JUM59" s="20"/>
      <c r="JUN59" s="20"/>
      <c r="JUO59" s="20"/>
      <c r="JUP59" s="20"/>
      <c r="JUQ59" s="20"/>
      <c r="JUR59" s="20"/>
      <c r="JUS59" s="20"/>
      <c r="JUT59" s="20"/>
      <c r="JUU59" s="20"/>
      <c r="JUV59" s="20"/>
      <c r="JUW59" s="20"/>
      <c r="JUX59" s="20"/>
      <c r="JUY59" s="20"/>
      <c r="JUZ59" s="20"/>
      <c r="JVA59" s="20"/>
      <c r="JVB59" s="20"/>
      <c r="JVC59" s="20"/>
      <c r="JVD59" s="20"/>
      <c r="JVE59" s="20"/>
      <c r="JVF59" s="20"/>
      <c r="JVG59" s="20"/>
      <c r="JVH59" s="20"/>
      <c r="JVI59" s="20"/>
      <c r="JVJ59" s="20"/>
      <c r="JVK59" s="20"/>
      <c r="JVL59" s="20"/>
      <c r="JVM59" s="20"/>
      <c r="JVN59" s="20"/>
      <c r="JVO59" s="20"/>
      <c r="JVP59" s="20"/>
      <c r="JVQ59" s="20"/>
      <c r="JVR59" s="20"/>
      <c r="JVS59" s="20"/>
      <c r="JVT59" s="20"/>
      <c r="JVU59" s="20"/>
      <c r="JVV59" s="20"/>
      <c r="JVW59" s="20"/>
      <c r="JVX59" s="20"/>
      <c r="JVY59" s="20"/>
      <c r="JVZ59" s="20"/>
      <c r="JWA59" s="20"/>
      <c r="JWB59" s="20"/>
      <c r="JWC59" s="20"/>
      <c r="JWD59" s="20"/>
      <c r="JWE59" s="20"/>
      <c r="JWF59" s="20"/>
      <c r="JWG59" s="20"/>
      <c r="JWH59" s="20"/>
      <c r="JWI59" s="20"/>
      <c r="JWJ59" s="20"/>
      <c r="JWK59" s="20"/>
      <c r="JWL59" s="20"/>
      <c r="JWM59" s="20"/>
      <c r="JWN59" s="20"/>
      <c r="JWO59" s="20"/>
      <c r="JWP59" s="20"/>
      <c r="JWQ59" s="20"/>
      <c r="JWR59" s="20"/>
      <c r="JWS59" s="20"/>
      <c r="JWT59" s="20"/>
      <c r="JWU59" s="20"/>
      <c r="JWV59" s="20"/>
      <c r="JWW59" s="20"/>
      <c r="JWX59" s="20"/>
      <c r="JWY59" s="20"/>
      <c r="JWZ59" s="20"/>
      <c r="JXA59" s="20"/>
      <c r="JXB59" s="20"/>
      <c r="JXC59" s="20"/>
      <c r="JXD59" s="20"/>
      <c r="JXE59" s="20"/>
      <c r="JXF59" s="20"/>
      <c r="JXG59" s="20"/>
      <c r="JXH59" s="20"/>
      <c r="JXI59" s="20"/>
      <c r="JXJ59" s="20"/>
      <c r="JXK59" s="20"/>
      <c r="JXL59" s="20"/>
      <c r="JXM59" s="20"/>
      <c r="JXN59" s="20"/>
      <c r="JXO59" s="20"/>
      <c r="JXP59" s="20"/>
      <c r="JXQ59" s="20"/>
      <c r="JXR59" s="20"/>
      <c r="JXS59" s="20"/>
      <c r="JXT59" s="20"/>
      <c r="JXU59" s="20"/>
      <c r="JXV59" s="20"/>
      <c r="JXW59" s="20"/>
      <c r="JXX59" s="20"/>
      <c r="JXY59" s="20"/>
      <c r="JXZ59" s="20"/>
      <c r="JYA59" s="20"/>
      <c r="JYB59" s="20"/>
      <c r="JYC59" s="20"/>
      <c r="JYD59" s="20"/>
      <c r="JYE59" s="20"/>
      <c r="JYF59" s="20"/>
      <c r="JYG59" s="20"/>
      <c r="JYH59" s="20"/>
      <c r="JYI59" s="20"/>
      <c r="JYJ59" s="20"/>
      <c r="JYK59" s="20"/>
      <c r="JYL59" s="20"/>
      <c r="JYM59" s="20"/>
      <c r="JYN59" s="20"/>
      <c r="JYO59" s="20"/>
      <c r="JYP59" s="20"/>
      <c r="JYQ59" s="20"/>
      <c r="JYR59" s="20"/>
      <c r="JYS59" s="20"/>
      <c r="JYT59" s="20"/>
      <c r="JYU59" s="20"/>
      <c r="JYV59" s="20"/>
      <c r="JYW59" s="20"/>
      <c r="JYX59" s="20"/>
      <c r="JYY59" s="20"/>
      <c r="JYZ59" s="20"/>
      <c r="JZA59" s="20"/>
      <c r="JZB59" s="20"/>
      <c r="JZC59" s="20"/>
      <c r="JZD59" s="20"/>
      <c r="JZE59" s="20"/>
      <c r="JZF59" s="20"/>
      <c r="JZG59" s="20"/>
      <c r="JZH59" s="20"/>
      <c r="JZI59" s="20"/>
      <c r="JZJ59" s="20"/>
      <c r="JZK59" s="20"/>
      <c r="JZL59" s="20"/>
      <c r="JZM59" s="20"/>
      <c r="JZN59" s="20"/>
      <c r="JZO59" s="20"/>
      <c r="JZP59" s="20"/>
      <c r="JZQ59" s="20"/>
      <c r="JZR59" s="20"/>
      <c r="JZS59" s="20"/>
      <c r="JZT59" s="20"/>
      <c r="JZU59" s="20"/>
      <c r="JZV59" s="20"/>
      <c r="JZW59" s="20"/>
      <c r="JZX59" s="20"/>
      <c r="JZY59" s="20"/>
      <c r="JZZ59" s="20"/>
      <c r="KAA59" s="20"/>
      <c r="KAB59" s="20"/>
      <c r="KAC59" s="20"/>
      <c r="KAD59" s="20"/>
      <c r="KAE59" s="20"/>
      <c r="KAF59" s="20"/>
      <c r="KAG59" s="20"/>
      <c r="KAH59" s="20"/>
      <c r="KAI59" s="20"/>
      <c r="KAJ59" s="20"/>
      <c r="KAK59" s="20"/>
      <c r="KAL59" s="20"/>
      <c r="KAM59" s="20"/>
      <c r="KAN59" s="20"/>
      <c r="KAO59" s="20"/>
      <c r="KAP59" s="20"/>
      <c r="KAQ59" s="20"/>
      <c r="KAR59" s="20"/>
      <c r="KAS59" s="20"/>
      <c r="KAT59" s="20"/>
      <c r="KAU59" s="20"/>
      <c r="KAV59" s="20"/>
      <c r="KAW59" s="20"/>
      <c r="KAX59" s="20"/>
      <c r="KAY59" s="20"/>
      <c r="KAZ59" s="20"/>
      <c r="KBA59" s="20"/>
      <c r="KBB59" s="20"/>
      <c r="KBC59" s="20"/>
      <c r="KBD59" s="20"/>
      <c r="KBE59" s="20"/>
      <c r="KBF59" s="20"/>
      <c r="KBG59" s="20"/>
      <c r="KBH59" s="20"/>
      <c r="KBI59" s="20"/>
      <c r="KBJ59" s="20"/>
      <c r="KBK59" s="20"/>
      <c r="KBL59" s="20"/>
      <c r="KBM59" s="20"/>
      <c r="KBN59" s="20"/>
      <c r="KBO59" s="20"/>
      <c r="KBP59" s="20"/>
      <c r="KBQ59" s="20"/>
      <c r="KBR59" s="20"/>
      <c r="KBS59" s="20"/>
      <c r="KBT59" s="20"/>
      <c r="KBU59" s="20"/>
      <c r="KBV59" s="20"/>
      <c r="KBW59" s="20"/>
      <c r="KBX59" s="20"/>
      <c r="KBY59" s="20"/>
      <c r="KBZ59" s="20"/>
      <c r="KCA59" s="20"/>
      <c r="KCB59" s="20"/>
      <c r="KCC59" s="20"/>
      <c r="KCD59" s="20"/>
      <c r="KCE59" s="20"/>
      <c r="KCF59" s="20"/>
      <c r="KCG59" s="20"/>
      <c r="KCH59" s="20"/>
      <c r="KCI59" s="20"/>
      <c r="KCJ59" s="20"/>
      <c r="KCK59" s="20"/>
      <c r="KCL59" s="20"/>
      <c r="KCM59" s="20"/>
      <c r="KCN59" s="20"/>
      <c r="KCO59" s="20"/>
      <c r="KCP59" s="20"/>
      <c r="KCQ59" s="20"/>
      <c r="KCR59" s="20"/>
      <c r="KCS59" s="20"/>
      <c r="KCT59" s="20"/>
      <c r="KCU59" s="20"/>
      <c r="KCV59" s="20"/>
      <c r="KCW59" s="20"/>
      <c r="KCX59" s="20"/>
      <c r="KCY59" s="20"/>
      <c r="KCZ59" s="20"/>
      <c r="KDA59" s="20"/>
      <c r="KDB59" s="20"/>
      <c r="KDC59" s="20"/>
      <c r="KDD59" s="20"/>
      <c r="KDE59" s="20"/>
      <c r="KDF59" s="20"/>
      <c r="KDG59" s="20"/>
      <c r="KDH59" s="20"/>
      <c r="KDI59" s="20"/>
      <c r="KDJ59" s="20"/>
      <c r="KDK59" s="20"/>
      <c r="KDL59" s="20"/>
      <c r="KDM59" s="20"/>
      <c r="KDN59" s="20"/>
      <c r="KDO59" s="20"/>
      <c r="KDP59" s="20"/>
      <c r="KDQ59" s="20"/>
      <c r="KDR59" s="20"/>
      <c r="KDS59" s="20"/>
      <c r="KDT59" s="20"/>
      <c r="KDU59" s="20"/>
      <c r="KDV59" s="20"/>
      <c r="KDW59" s="20"/>
      <c r="KDX59" s="20"/>
      <c r="KDY59" s="20"/>
      <c r="KDZ59" s="20"/>
      <c r="KEA59" s="20"/>
      <c r="KEB59" s="20"/>
      <c r="KEC59" s="20"/>
      <c r="KED59" s="20"/>
      <c r="KEE59" s="20"/>
      <c r="KEF59" s="20"/>
      <c r="KEG59" s="20"/>
      <c r="KEH59" s="20"/>
      <c r="KEI59" s="20"/>
      <c r="KEJ59" s="20"/>
      <c r="KEK59" s="20"/>
      <c r="KEL59" s="20"/>
      <c r="KEM59" s="20"/>
      <c r="KEN59" s="20"/>
      <c r="KEO59" s="20"/>
      <c r="KEP59" s="20"/>
      <c r="KEQ59" s="20"/>
      <c r="KER59" s="20"/>
      <c r="KES59" s="20"/>
      <c r="KET59" s="20"/>
      <c r="KEU59" s="20"/>
      <c r="KEV59" s="20"/>
      <c r="KEW59" s="20"/>
      <c r="KEX59" s="20"/>
      <c r="KEY59" s="20"/>
      <c r="KEZ59" s="20"/>
      <c r="KFA59" s="20"/>
      <c r="KFB59" s="20"/>
      <c r="KFC59" s="20"/>
      <c r="KFD59" s="20"/>
      <c r="KFE59" s="20"/>
      <c r="KFF59" s="20"/>
      <c r="KFG59" s="20"/>
      <c r="KFH59" s="20"/>
      <c r="KFI59" s="20"/>
      <c r="KFJ59" s="20"/>
      <c r="KFK59" s="20"/>
      <c r="KFL59" s="20"/>
      <c r="KFM59" s="20"/>
      <c r="KFN59" s="20"/>
      <c r="KFO59" s="20"/>
      <c r="KFP59" s="20"/>
      <c r="KFQ59" s="20"/>
      <c r="KFR59" s="20"/>
      <c r="KFS59" s="20"/>
      <c r="KFT59" s="20"/>
      <c r="KFU59" s="20"/>
      <c r="KFV59" s="20"/>
      <c r="KFW59" s="20"/>
      <c r="KFX59" s="20"/>
      <c r="KFY59" s="20"/>
      <c r="KFZ59" s="20"/>
      <c r="KGA59" s="20"/>
      <c r="KGB59" s="20"/>
      <c r="KGC59" s="20"/>
      <c r="KGD59" s="20"/>
      <c r="KGE59" s="20"/>
      <c r="KGF59" s="20"/>
      <c r="KGG59" s="20"/>
      <c r="KGH59" s="20"/>
      <c r="KGI59" s="20"/>
      <c r="KGJ59" s="20"/>
      <c r="KGK59" s="20"/>
      <c r="KGL59" s="20"/>
      <c r="KGM59" s="20"/>
      <c r="KGN59" s="20"/>
      <c r="KGO59" s="20"/>
      <c r="KGP59" s="20"/>
      <c r="KGQ59" s="20"/>
      <c r="KGR59" s="20"/>
      <c r="KGS59" s="20"/>
      <c r="KGT59" s="20"/>
      <c r="KGU59" s="20"/>
      <c r="KGV59" s="20"/>
      <c r="KGW59" s="20"/>
      <c r="KGX59" s="20"/>
      <c r="KGY59" s="20"/>
      <c r="KGZ59" s="20"/>
      <c r="KHA59" s="20"/>
      <c r="KHB59" s="20"/>
      <c r="KHC59" s="20"/>
      <c r="KHD59" s="20"/>
      <c r="KHE59" s="20"/>
      <c r="KHF59" s="20"/>
      <c r="KHG59" s="20"/>
      <c r="KHH59" s="20"/>
      <c r="KHI59" s="20"/>
      <c r="KHJ59" s="20"/>
      <c r="KHK59" s="20"/>
      <c r="KHL59" s="20"/>
      <c r="KHM59" s="20"/>
      <c r="KHN59" s="20"/>
      <c r="KHO59" s="20"/>
      <c r="KHP59" s="20"/>
      <c r="KHQ59" s="20"/>
      <c r="KHR59" s="20"/>
      <c r="KHS59" s="20"/>
      <c r="KHT59" s="20"/>
      <c r="KHU59" s="20"/>
      <c r="KHV59" s="20"/>
      <c r="KHW59" s="20"/>
      <c r="KHX59" s="20"/>
      <c r="KHY59" s="20"/>
      <c r="KHZ59" s="20"/>
      <c r="KIA59" s="20"/>
      <c r="KIB59" s="20"/>
      <c r="KIC59" s="20"/>
      <c r="KID59" s="20"/>
      <c r="KIE59" s="20"/>
      <c r="KIF59" s="20"/>
      <c r="KIG59" s="20"/>
      <c r="KIH59" s="20"/>
      <c r="KII59" s="20"/>
      <c r="KIJ59" s="20"/>
      <c r="KIK59" s="20"/>
      <c r="KIL59" s="20"/>
      <c r="KIM59" s="20"/>
      <c r="KIN59" s="20"/>
      <c r="KIO59" s="20"/>
      <c r="KIP59" s="20"/>
      <c r="KIQ59" s="20"/>
      <c r="KIR59" s="20"/>
      <c r="KIS59" s="20"/>
      <c r="KIT59" s="20"/>
      <c r="KIU59" s="20"/>
      <c r="KIV59" s="20"/>
      <c r="KIW59" s="20"/>
      <c r="KIX59" s="20"/>
      <c r="KIY59" s="20"/>
      <c r="KIZ59" s="20"/>
      <c r="KJA59" s="20"/>
      <c r="KJB59" s="20"/>
      <c r="KJC59" s="20"/>
      <c r="KJD59" s="20"/>
      <c r="KJE59" s="20"/>
      <c r="KJF59" s="20"/>
      <c r="KJG59" s="20"/>
      <c r="KJH59" s="20"/>
      <c r="KJI59" s="20"/>
      <c r="KJJ59" s="20"/>
      <c r="KJK59" s="20"/>
      <c r="KJL59" s="20"/>
      <c r="KJM59" s="20"/>
      <c r="KJN59" s="20"/>
      <c r="KJO59" s="20"/>
      <c r="KJP59" s="20"/>
      <c r="KJQ59" s="20"/>
      <c r="KJR59" s="20"/>
      <c r="KJS59" s="20"/>
      <c r="KJT59" s="20"/>
      <c r="KJU59" s="20"/>
      <c r="KJV59" s="20"/>
      <c r="KJW59" s="20"/>
      <c r="KJX59" s="20"/>
      <c r="KJY59" s="20"/>
      <c r="KJZ59" s="20"/>
      <c r="KKA59" s="20"/>
      <c r="KKB59" s="20"/>
      <c r="KKC59" s="20"/>
      <c r="KKD59" s="20"/>
      <c r="KKE59" s="20"/>
      <c r="KKF59" s="20"/>
      <c r="KKG59" s="20"/>
      <c r="KKH59" s="20"/>
      <c r="KKI59" s="20"/>
      <c r="KKJ59" s="20"/>
      <c r="KKK59" s="20"/>
      <c r="KKL59" s="20"/>
      <c r="KKM59" s="20"/>
      <c r="KKN59" s="20"/>
      <c r="KKO59" s="20"/>
      <c r="KKP59" s="20"/>
      <c r="KKQ59" s="20"/>
      <c r="KKR59" s="20"/>
      <c r="KKS59" s="20"/>
      <c r="KKT59" s="20"/>
      <c r="KKU59" s="20"/>
      <c r="KKV59" s="20"/>
      <c r="KKW59" s="20"/>
      <c r="KKX59" s="20"/>
      <c r="KKY59" s="20"/>
      <c r="KKZ59" s="20"/>
      <c r="KLA59" s="20"/>
      <c r="KLB59" s="20"/>
      <c r="KLC59" s="20"/>
      <c r="KLD59" s="20"/>
      <c r="KLE59" s="20"/>
      <c r="KLF59" s="20"/>
      <c r="KLG59" s="20"/>
      <c r="KLH59" s="20"/>
      <c r="KLI59" s="20"/>
      <c r="KLJ59" s="20"/>
      <c r="KLK59" s="20"/>
      <c r="KLL59" s="20"/>
      <c r="KLM59" s="20"/>
      <c r="KLN59" s="20"/>
      <c r="KLO59" s="20"/>
      <c r="KLP59" s="20"/>
      <c r="KLQ59" s="20"/>
      <c r="KLR59" s="20"/>
      <c r="KLS59" s="20"/>
      <c r="KLT59" s="20"/>
      <c r="KLU59" s="20"/>
      <c r="KLV59" s="20"/>
      <c r="KLW59" s="20"/>
      <c r="KLX59" s="20"/>
      <c r="KLY59" s="20"/>
      <c r="KLZ59" s="20"/>
      <c r="KMA59" s="20"/>
      <c r="KMB59" s="20"/>
      <c r="KMC59" s="20"/>
      <c r="KMD59" s="20"/>
      <c r="KME59" s="20"/>
      <c r="KMF59" s="20"/>
      <c r="KMG59" s="20"/>
      <c r="KMH59" s="20"/>
      <c r="KMI59" s="20"/>
      <c r="KMJ59" s="20"/>
      <c r="KMK59" s="20"/>
      <c r="KML59" s="20"/>
      <c r="KMM59" s="20"/>
      <c r="KMN59" s="20"/>
      <c r="KMO59" s="20"/>
      <c r="KMP59" s="20"/>
      <c r="KMQ59" s="20"/>
      <c r="KMR59" s="20"/>
      <c r="KMS59" s="20"/>
      <c r="KMT59" s="20"/>
      <c r="KMU59" s="20"/>
      <c r="KMV59" s="20"/>
      <c r="KMW59" s="20"/>
      <c r="KMX59" s="20"/>
      <c r="KMY59" s="20"/>
      <c r="KMZ59" s="20"/>
      <c r="KNA59" s="20"/>
      <c r="KNB59" s="20"/>
      <c r="KNC59" s="20"/>
      <c r="KND59" s="20"/>
      <c r="KNE59" s="20"/>
      <c r="KNF59" s="20"/>
      <c r="KNG59" s="20"/>
      <c r="KNH59" s="20"/>
      <c r="KNI59" s="20"/>
      <c r="KNJ59" s="20"/>
      <c r="KNK59" s="20"/>
      <c r="KNL59" s="20"/>
      <c r="KNM59" s="20"/>
      <c r="KNN59" s="20"/>
      <c r="KNO59" s="20"/>
      <c r="KNP59" s="20"/>
      <c r="KNQ59" s="20"/>
      <c r="KNR59" s="20"/>
      <c r="KNS59" s="20"/>
      <c r="KNT59" s="20"/>
      <c r="KNU59" s="20"/>
      <c r="KNV59" s="20"/>
      <c r="KNW59" s="20"/>
      <c r="KNX59" s="20"/>
      <c r="KNY59" s="20"/>
      <c r="KNZ59" s="20"/>
      <c r="KOA59" s="20"/>
      <c r="KOB59" s="20"/>
      <c r="KOC59" s="20"/>
      <c r="KOD59" s="20"/>
      <c r="KOE59" s="20"/>
      <c r="KOF59" s="20"/>
      <c r="KOG59" s="20"/>
      <c r="KOH59" s="20"/>
      <c r="KOI59" s="20"/>
      <c r="KOJ59" s="20"/>
      <c r="KOK59" s="20"/>
      <c r="KOL59" s="20"/>
      <c r="KOM59" s="20"/>
      <c r="KON59" s="20"/>
      <c r="KOO59" s="20"/>
      <c r="KOP59" s="20"/>
      <c r="KOQ59" s="20"/>
      <c r="KOR59" s="20"/>
      <c r="KOS59" s="20"/>
      <c r="KOT59" s="20"/>
      <c r="KOU59" s="20"/>
      <c r="KOV59" s="20"/>
      <c r="KOW59" s="20"/>
      <c r="KOX59" s="20"/>
      <c r="KOY59" s="20"/>
      <c r="KOZ59" s="20"/>
      <c r="KPA59" s="20"/>
      <c r="KPB59" s="20"/>
      <c r="KPC59" s="20"/>
      <c r="KPD59" s="20"/>
      <c r="KPE59" s="20"/>
      <c r="KPF59" s="20"/>
      <c r="KPG59" s="20"/>
      <c r="KPH59" s="20"/>
      <c r="KPI59" s="20"/>
      <c r="KPJ59" s="20"/>
      <c r="KPK59" s="20"/>
      <c r="KPL59" s="20"/>
      <c r="KPM59" s="20"/>
      <c r="KPN59" s="20"/>
      <c r="KPO59" s="20"/>
      <c r="KPP59" s="20"/>
      <c r="KPQ59" s="20"/>
      <c r="KPR59" s="20"/>
      <c r="KPS59" s="20"/>
      <c r="KPT59" s="20"/>
      <c r="KPU59" s="20"/>
      <c r="KPV59" s="20"/>
      <c r="KPW59" s="20"/>
      <c r="KPX59" s="20"/>
      <c r="KPY59" s="20"/>
      <c r="KPZ59" s="20"/>
      <c r="KQA59" s="20"/>
      <c r="KQB59" s="20"/>
      <c r="KQC59" s="20"/>
      <c r="KQD59" s="20"/>
      <c r="KQE59" s="20"/>
      <c r="KQF59" s="20"/>
      <c r="KQG59" s="20"/>
      <c r="KQH59" s="20"/>
      <c r="KQI59" s="20"/>
      <c r="KQJ59" s="20"/>
      <c r="KQK59" s="20"/>
      <c r="KQL59" s="20"/>
      <c r="KQM59" s="20"/>
      <c r="KQN59" s="20"/>
      <c r="KQO59" s="20"/>
      <c r="KQP59" s="20"/>
      <c r="KQQ59" s="20"/>
      <c r="KQR59" s="20"/>
      <c r="KQS59" s="20"/>
      <c r="KQT59" s="20"/>
      <c r="KQU59" s="20"/>
      <c r="KQV59" s="20"/>
      <c r="KQW59" s="20"/>
      <c r="KQX59" s="20"/>
      <c r="KQY59" s="20"/>
      <c r="KQZ59" s="20"/>
      <c r="KRA59" s="20"/>
      <c r="KRB59" s="20"/>
      <c r="KRC59" s="20"/>
      <c r="KRD59" s="20"/>
      <c r="KRE59" s="20"/>
      <c r="KRF59" s="20"/>
      <c r="KRG59" s="20"/>
      <c r="KRH59" s="20"/>
      <c r="KRI59" s="20"/>
      <c r="KRJ59" s="20"/>
      <c r="KRK59" s="20"/>
      <c r="KRL59" s="20"/>
      <c r="KRM59" s="20"/>
      <c r="KRN59" s="20"/>
      <c r="KRO59" s="20"/>
      <c r="KRP59" s="20"/>
      <c r="KRQ59" s="20"/>
      <c r="KRR59" s="20"/>
      <c r="KRS59" s="20"/>
      <c r="KRT59" s="20"/>
      <c r="KRU59" s="20"/>
      <c r="KRV59" s="20"/>
      <c r="KRW59" s="20"/>
      <c r="KRX59" s="20"/>
      <c r="KRY59" s="20"/>
      <c r="KRZ59" s="20"/>
      <c r="KSA59" s="20"/>
      <c r="KSB59" s="20"/>
      <c r="KSC59" s="20"/>
      <c r="KSD59" s="20"/>
      <c r="KSE59" s="20"/>
      <c r="KSF59" s="20"/>
      <c r="KSG59" s="20"/>
      <c r="KSH59" s="20"/>
      <c r="KSI59" s="20"/>
      <c r="KSJ59" s="20"/>
      <c r="KSK59" s="20"/>
      <c r="KSL59" s="20"/>
      <c r="KSM59" s="20"/>
      <c r="KSN59" s="20"/>
      <c r="KSO59" s="20"/>
      <c r="KSP59" s="20"/>
      <c r="KSQ59" s="20"/>
      <c r="KSR59" s="20"/>
      <c r="KSS59" s="20"/>
      <c r="KST59" s="20"/>
      <c r="KSU59" s="20"/>
      <c r="KSV59" s="20"/>
      <c r="KSW59" s="20"/>
      <c r="KSX59" s="20"/>
      <c r="KSY59" s="20"/>
      <c r="KSZ59" s="20"/>
      <c r="KTA59" s="20"/>
      <c r="KTB59" s="20"/>
      <c r="KTC59" s="20"/>
      <c r="KTD59" s="20"/>
      <c r="KTE59" s="20"/>
      <c r="KTF59" s="20"/>
      <c r="KTG59" s="20"/>
      <c r="KTH59" s="20"/>
      <c r="KTI59" s="20"/>
      <c r="KTJ59" s="20"/>
      <c r="KTK59" s="20"/>
      <c r="KTL59" s="20"/>
      <c r="KTM59" s="20"/>
      <c r="KTN59" s="20"/>
      <c r="KTO59" s="20"/>
      <c r="KTP59" s="20"/>
      <c r="KTQ59" s="20"/>
      <c r="KTR59" s="20"/>
      <c r="KTS59" s="20"/>
      <c r="KTT59" s="20"/>
      <c r="KTU59" s="20"/>
      <c r="KTV59" s="20"/>
      <c r="KTW59" s="20"/>
      <c r="KTX59" s="20"/>
      <c r="KTY59" s="20"/>
      <c r="KTZ59" s="20"/>
      <c r="KUA59" s="20"/>
      <c r="KUB59" s="20"/>
      <c r="KUC59" s="20"/>
      <c r="KUD59" s="20"/>
      <c r="KUE59" s="20"/>
      <c r="KUF59" s="20"/>
      <c r="KUG59" s="20"/>
      <c r="KUH59" s="20"/>
      <c r="KUI59" s="20"/>
      <c r="KUJ59" s="20"/>
      <c r="KUK59" s="20"/>
      <c r="KUL59" s="20"/>
      <c r="KUM59" s="20"/>
      <c r="KUN59" s="20"/>
      <c r="KUO59" s="20"/>
      <c r="KUP59" s="20"/>
      <c r="KUQ59" s="20"/>
      <c r="KUR59" s="20"/>
      <c r="KUS59" s="20"/>
      <c r="KUT59" s="20"/>
      <c r="KUU59" s="20"/>
      <c r="KUV59" s="20"/>
      <c r="KUW59" s="20"/>
      <c r="KUX59" s="20"/>
      <c r="KUY59" s="20"/>
      <c r="KUZ59" s="20"/>
      <c r="KVA59" s="20"/>
      <c r="KVB59" s="20"/>
      <c r="KVC59" s="20"/>
      <c r="KVD59" s="20"/>
      <c r="KVE59" s="20"/>
      <c r="KVF59" s="20"/>
      <c r="KVG59" s="20"/>
      <c r="KVH59" s="20"/>
      <c r="KVI59" s="20"/>
      <c r="KVJ59" s="20"/>
      <c r="KVK59" s="20"/>
      <c r="KVL59" s="20"/>
      <c r="KVM59" s="20"/>
      <c r="KVN59" s="20"/>
      <c r="KVO59" s="20"/>
      <c r="KVP59" s="20"/>
      <c r="KVQ59" s="20"/>
      <c r="KVR59" s="20"/>
      <c r="KVS59" s="20"/>
      <c r="KVT59" s="20"/>
      <c r="KVU59" s="20"/>
      <c r="KVV59" s="20"/>
      <c r="KVW59" s="20"/>
      <c r="KVX59" s="20"/>
      <c r="KVY59" s="20"/>
      <c r="KVZ59" s="20"/>
      <c r="KWA59" s="20"/>
      <c r="KWB59" s="20"/>
      <c r="KWC59" s="20"/>
      <c r="KWD59" s="20"/>
      <c r="KWE59" s="20"/>
      <c r="KWF59" s="20"/>
      <c r="KWG59" s="20"/>
      <c r="KWH59" s="20"/>
      <c r="KWI59" s="20"/>
      <c r="KWJ59" s="20"/>
      <c r="KWK59" s="20"/>
      <c r="KWL59" s="20"/>
      <c r="KWM59" s="20"/>
      <c r="KWN59" s="20"/>
      <c r="KWO59" s="20"/>
      <c r="KWP59" s="20"/>
      <c r="KWQ59" s="20"/>
      <c r="KWR59" s="20"/>
      <c r="KWS59" s="20"/>
      <c r="KWT59" s="20"/>
      <c r="KWU59" s="20"/>
      <c r="KWV59" s="20"/>
      <c r="KWW59" s="20"/>
      <c r="KWX59" s="20"/>
      <c r="KWY59" s="20"/>
      <c r="KWZ59" s="20"/>
      <c r="KXA59" s="20"/>
      <c r="KXB59" s="20"/>
      <c r="KXC59" s="20"/>
      <c r="KXD59" s="20"/>
      <c r="KXE59" s="20"/>
      <c r="KXF59" s="20"/>
      <c r="KXG59" s="20"/>
      <c r="KXH59" s="20"/>
      <c r="KXI59" s="20"/>
      <c r="KXJ59" s="20"/>
      <c r="KXK59" s="20"/>
      <c r="KXL59" s="20"/>
      <c r="KXM59" s="20"/>
      <c r="KXN59" s="20"/>
      <c r="KXO59" s="20"/>
      <c r="KXP59" s="20"/>
      <c r="KXQ59" s="20"/>
      <c r="KXR59" s="20"/>
      <c r="KXS59" s="20"/>
      <c r="KXT59" s="20"/>
      <c r="KXU59" s="20"/>
      <c r="KXV59" s="20"/>
      <c r="KXW59" s="20"/>
      <c r="KXX59" s="20"/>
      <c r="KXY59" s="20"/>
      <c r="KXZ59" s="20"/>
      <c r="KYA59" s="20"/>
      <c r="KYB59" s="20"/>
      <c r="KYC59" s="20"/>
      <c r="KYD59" s="20"/>
      <c r="KYE59" s="20"/>
      <c r="KYF59" s="20"/>
      <c r="KYG59" s="20"/>
      <c r="KYH59" s="20"/>
      <c r="KYI59" s="20"/>
      <c r="KYJ59" s="20"/>
      <c r="KYK59" s="20"/>
      <c r="KYL59" s="20"/>
      <c r="KYM59" s="20"/>
      <c r="KYN59" s="20"/>
      <c r="KYO59" s="20"/>
      <c r="KYP59" s="20"/>
      <c r="KYQ59" s="20"/>
      <c r="KYR59" s="20"/>
      <c r="KYS59" s="20"/>
      <c r="KYT59" s="20"/>
      <c r="KYU59" s="20"/>
      <c r="KYV59" s="20"/>
      <c r="KYW59" s="20"/>
      <c r="KYX59" s="20"/>
      <c r="KYY59" s="20"/>
      <c r="KYZ59" s="20"/>
      <c r="KZA59" s="20"/>
      <c r="KZB59" s="20"/>
      <c r="KZC59" s="20"/>
      <c r="KZD59" s="20"/>
      <c r="KZE59" s="20"/>
      <c r="KZF59" s="20"/>
      <c r="KZG59" s="20"/>
      <c r="KZH59" s="20"/>
      <c r="KZI59" s="20"/>
      <c r="KZJ59" s="20"/>
      <c r="KZK59" s="20"/>
      <c r="KZL59" s="20"/>
      <c r="KZM59" s="20"/>
      <c r="KZN59" s="20"/>
      <c r="KZO59" s="20"/>
      <c r="KZP59" s="20"/>
      <c r="KZQ59" s="20"/>
      <c r="KZR59" s="20"/>
      <c r="KZS59" s="20"/>
      <c r="KZT59" s="20"/>
      <c r="KZU59" s="20"/>
      <c r="KZV59" s="20"/>
      <c r="KZW59" s="20"/>
      <c r="KZX59" s="20"/>
      <c r="KZY59" s="20"/>
      <c r="KZZ59" s="20"/>
      <c r="LAA59" s="20"/>
      <c r="LAB59" s="20"/>
      <c r="LAC59" s="20"/>
      <c r="LAD59" s="20"/>
      <c r="LAE59" s="20"/>
      <c r="LAF59" s="20"/>
      <c r="LAG59" s="20"/>
      <c r="LAH59" s="20"/>
      <c r="LAI59" s="20"/>
      <c r="LAJ59" s="20"/>
      <c r="LAK59" s="20"/>
      <c r="LAL59" s="20"/>
      <c r="LAM59" s="20"/>
      <c r="LAN59" s="20"/>
      <c r="LAO59" s="20"/>
      <c r="LAP59" s="20"/>
      <c r="LAQ59" s="20"/>
      <c r="LAR59" s="20"/>
      <c r="LAS59" s="20"/>
      <c r="LAT59" s="20"/>
      <c r="LAU59" s="20"/>
      <c r="LAV59" s="20"/>
      <c r="LAW59" s="20"/>
      <c r="LAX59" s="20"/>
      <c r="LAY59" s="20"/>
      <c r="LAZ59" s="20"/>
      <c r="LBA59" s="20"/>
      <c r="LBB59" s="20"/>
      <c r="LBC59" s="20"/>
      <c r="LBD59" s="20"/>
      <c r="LBE59" s="20"/>
      <c r="LBF59" s="20"/>
      <c r="LBG59" s="20"/>
      <c r="LBH59" s="20"/>
      <c r="LBI59" s="20"/>
      <c r="LBJ59" s="20"/>
      <c r="LBK59" s="20"/>
      <c r="LBL59" s="20"/>
      <c r="LBM59" s="20"/>
      <c r="LBN59" s="20"/>
      <c r="LBO59" s="20"/>
      <c r="LBP59" s="20"/>
      <c r="LBQ59" s="20"/>
      <c r="LBR59" s="20"/>
      <c r="LBS59" s="20"/>
      <c r="LBT59" s="20"/>
      <c r="LBU59" s="20"/>
      <c r="LBV59" s="20"/>
      <c r="LBW59" s="20"/>
      <c r="LBX59" s="20"/>
      <c r="LBY59" s="20"/>
      <c r="LBZ59" s="20"/>
      <c r="LCA59" s="20"/>
      <c r="LCB59" s="20"/>
      <c r="LCC59" s="20"/>
      <c r="LCD59" s="20"/>
      <c r="LCE59" s="20"/>
      <c r="LCF59" s="20"/>
      <c r="LCG59" s="20"/>
      <c r="LCH59" s="20"/>
      <c r="LCI59" s="20"/>
      <c r="LCJ59" s="20"/>
      <c r="LCK59" s="20"/>
      <c r="LCL59" s="20"/>
      <c r="LCM59" s="20"/>
      <c r="LCN59" s="20"/>
      <c r="LCO59" s="20"/>
      <c r="LCP59" s="20"/>
      <c r="LCQ59" s="20"/>
      <c r="LCR59" s="20"/>
      <c r="LCS59" s="20"/>
      <c r="LCT59" s="20"/>
      <c r="LCU59" s="20"/>
      <c r="LCV59" s="20"/>
      <c r="LCW59" s="20"/>
      <c r="LCX59" s="20"/>
      <c r="LCY59" s="20"/>
      <c r="LCZ59" s="20"/>
      <c r="LDA59" s="20"/>
      <c r="LDB59" s="20"/>
      <c r="LDC59" s="20"/>
      <c r="LDD59" s="20"/>
      <c r="LDE59" s="20"/>
      <c r="LDF59" s="20"/>
      <c r="LDG59" s="20"/>
      <c r="LDH59" s="20"/>
      <c r="LDI59" s="20"/>
      <c r="LDJ59" s="20"/>
      <c r="LDK59" s="20"/>
      <c r="LDL59" s="20"/>
      <c r="LDM59" s="20"/>
      <c r="LDN59" s="20"/>
      <c r="LDO59" s="20"/>
      <c r="LDP59" s="20"/>
      <c r="LDQ59" s="20"/>
      <c r="LDR59" s="20"/>
      <c r="LDS59" s="20"/>
      <c r="LDT59" s="20"/>
      <c r="LDU59" s="20"/>
      <c r="LDV59" s="20"/>
      <c r="LDW59" s="20"/>
      <c r="LDX59" s="20"/>
      <c r="LDY59" s="20"/>
      <c r="LDZ59" s="20"/>
      <c r="LEA59" s="20"/>
      <c r="LEB59" s="20"/>
      <c r="LEC59" s="20"/>
      <c r="LED59" s="20"/>
      <c r="LEE59" s="20"/>
      <c r="LEF59" s="20"/>
      <c r="LEG59" s="20"/>
      <c r="LEH59" s="20"/>
      <c r="LEI59" s="20"/>
      <c r="LEJ59" s="20"/>
      <c r="LEK59" s="20"/>
      <c r="LEL59" s="20"/>
      <c r="LEM59" s="20"/>
      <c r="LEN59" s="20"/>
      <c r="LEO59" s="20"/>
      <c r="LEP59" s="20"/>
      <c r="LEQ59" s="20"/>
      <c r="LER59" s="20"/>
      <c r="LES59" s="20"/>
      <c r="LET59" s="20"/>
      <c r="LEU59" s="20"/>
      <c r="LEV59" s="20"/>
      <c r="LEW59" s="20"/>
      <c r="LEX59" s="20"/>
      <c r="LEY59" s="20"/>
      <c r="LEZ59" s="20"/>
      <c r="LFA59" s="20"/>
      <c r="LFB59" s="20"/>
      <c r="LFC59" s="20"/>
      <c r="LFD59" s="20"/>
      <c r="LFE59" s="20"/>
      <c r="LFF59" s="20"/>
      <c r="LFG59" s="20"/>
      <c r="LFH59" s="20"/>
      <c r="LFI59" s="20"/>
      <c r="LFJ59" s="20"/>
      <c r="LFK59" s="20"/>
      <c r="LFL59" s="20"/>
      <c r="LFM59" s="20"/>
      <c r="LFN59" s="20"/>
      <c r="LFO59" s="20"/>
      <c r="LFP59" s="20"/>
      <c r="LFQ59" s="20"/>
      <c r="LFR59" s="20"/>
      <c r="LFS59" s="20"/>
      <c r="LFT59" s="20"/>
      <c r="LFU59" s="20"/>
      <c r="LFV59" s="20"/>
      <c r="LFW59" s="20"/>
      <c r="LFX59" s="20"/>
      <c r="LFY59" s="20"/>
      <c r="LFZ59" s="20"/>
      <c r="LGA59" s="20"/>
      <c r="LGB59" s="20"/>
      <c r="LGC59" s="20"/>
      <c r="LGD59" s="20"/>
      <c r="LGE59" s="20"/>
      <c r="LGF59" s="20"/>
      <c r="LGG59" s="20"/>
      <c r="LGH59" s="20"/>
      <c r="LGI59" s="20"/>
      <c r="LGJ59" s="20"/>
      <c r="LGK59" s="20"/>
      <c r="LGL59" s="20"/>
      <c r="LGM59" s="20"/>
      <c r="LGN59" s="20"/>
      <c r="LGO59" s="20"/>
      <c r="LGP59" s="20"/>
      <c r="LGQ59" s="20"/>
      <c r="LGR59" s="20"/>
      <c r="LGS59" s="20"/>
      <c r="LGT59" s="20"/>
      <c r="LGU59" s="20"/>
      <c r="LGV59" s="20"/>
      <c r="LGW59" s="20"/>
      <c r="LGX59" s="20"/>
      <c r="LGY59" s="20"/>
      <c r="LGZ59" s="20"/>
      <c r="LHA59" s="20"/>
      <c r="LHB59" s="20"/>
      <c r="LHC59" s="20"/>
      <c r="LHD59" s="20"/>
      <c r="LHE59" s="20"/>
      <c r="LHF59" s="20"/>
      <c r="LHG59" s="20"/>
      <c r="LHH59" s="20"/>
      <c r="LHI59" s="20"/>
      <c r="LHJ59" s="20"/>
      <c r="LHK59" s="20"/>
      <c r="LHL59" s="20"/>
      <c r="LHM59" s="20"/>
      <c r="LHN59" s="20"/>
      <c r="LHO59" s="20"/>
      <c r="LHP59" s="20"/>
      <c r="LHQ59" s="20"/>
      <c r="LHR59" s="20"/>
      <c r="LHS59" s="20"/>
      <c r="LHT59" s="20"/>
      <c r="LHU59" s="20"/>
      <c r="LHV59" s="20"/>
      <c r="LHW59" s="20"/>
      <c r="LHX59" s="20"/>
      <c r="LHY59" s="20"/>
      <c r="LHZ59" s="20"/>
      <c r="LIA59" s="20"/>
      <c r="LIB59" s="20"/>
      <c r="LIC59" s="20"/>
      <c r="LID59" s="20"/>
      <c r="LIE59" s="20"/>
      <c r="LIF59" s="20"/>
      <c r="LIG59" s="20"/>
      <c r="LIH59" s="20"/>
      <c r="LII59" s="20"/>
      <c r="LIJ59" s="20"/>
      <c r="LIK59" s="20"/>
      <c r="LIL59" s="20"/>
      <c r="LIM59" s="20"/>
      <c r="LIN59" s="20"/>
      <c r="LIO59" s="20"/>
      <c r="LIP59" s="20"/>
      <c r="LIQ59" s="20"/>
      <c r="LIR59" s="20"/>
      <c r="LIS59" s="20"/>
      <c r="LIT59" s="20"/>
      <c r="LIU59" s="20"/>
      <c r="LIV59" s="20"/>
      <c r="LIW59" s="20"/>
      <c r="LIX59" s="20"/>
      <c r="LIY59" s="20"/>
      <c r="LIZ59" s="20"/>
      <c r="LJA59" s="20"/>
      <c r="LJB59" s="20"/>
      <c r="LJC59" s="20"/>
      <c r="LJD59" s="20"/>
      <c r="LJE59" s="20"/>
      <c r="LJF59" s="20"/>
      <c r="LJG59" s="20"/>
      <c r="LJH59" s="20"/>
      <c r="LJI59" s="20"/>
      <c r="LJJ59" s="20"/>
      <c r="LJK59" s="20"/>
      <c r="LJL59" s="20"/>
      <c r="LJM59" s="20"/>
      <c r="LJN59" s="20"/>
      <c r="LJO59" s="20"/>
      <c r="LJP59" s="20"/>
      <c r="LJQ59" s="20"/>
      <c r="LJR59" s="20"/>
      <c r="LJS59" s="20"/>
      <c r="LJT59" s="20"/>
      <c r="LJU59" s="20"/>
      <c r="LJV59" s="20"/>
      <c r="LJW59" s="20"/>
      <c r="LJX59" s="20"/>
      <c r="LJY59" s="20"/>
      <c r="LJZ59" s="20"/>
      <c r="LKA59" s="20"/>
      <c r="LKB59" s="20"/>
      <c r="LKC59" s="20"/>
      <c r="LKD59" s="20"/>
      <c r="LKE59" s="20"/>
      <c r="LKF59" s="20"/>
      <c r="LKG59" s="20"/>
      <c r="LKH59" s="20"/>
      <c r="LKI59" s="20"/>
      <c r="LKJ59" s="20"/>
      <c r="LKK59" s="20"/>
      <c r="LKL59" s="20"/>
      <c r="LKM59" s="20"/>
      <c r="LKN59" s="20"/>
      <c r="LKO59" s="20"/>
      <c r="LKP59" s="20"/>
      <c r="LKQ59" s="20"/>
      <c r="LKR59" s="20"/>
      <c r="LKS59" s="20"/>
      <c r="LKT59" s="20"/>
      <c r="LKU59" s="20"/>
      <c r="LKV59" s="20"/>
      <c r="LKW59" s="20"/>
      <c r="LKX59" s="20"/>
      <c r="LKY59" s="20"/>
      <c r="LKZ59" s="20"/>
      <c r="LLA59" s="20"/>
      <c r="LLB59" s="20"/>
      <c r="LLC59" s="20"/>
      <c r="LLD59" s="20"/>
      <c r="LLE59" s="20"/>
      <c r="LLF59" s="20"/>
      <c r="LLG59" s="20"/>
      <c r="LLH59" s="20"/>
      <c r="LLI59" s="20"/>
      <c r="LLJ59" s="20"/>
      <c r="LLK59" s="20"/>
      <c r="LLL59" s="20"/>
      <c r="LLM59" s="20"/>
      <c r="LLN59" s="20"/>
      <c r="LLO59" s="20"/>
      <c r="LLP59" s="20"/>
      <c r="LLQ59" s="20"/>
      <c r="LLR59" s="20"/>
      <c r="LLS59" s="20"/>
      <c r="LLT59" s="20"/>
      <c r="LLU59" s="20"/>
      <c r="LLV59" s="20"/>
      <c r="LLW59" s="20"/>
      <c r="LLX59" s="20"/>
      <c r="LLY59" s="20"/>
      <c r="LLZ59" s="20"/>
      <c r="LMA59" s="20"/>
      <c r="LMB59" s="20"/>
      <c r="LMC59" s="20"/>
      <c r="LMD59" s="20"/>
      <c r="LME59" s="20"/>
      <c r="LMF59" s="20"/>
      <c r="LMG59" s="20"/>
      <c r="LMH59" s="20"/>
      <c r="LMI59" s="20"/>
      <c r="LMJ59" s="20"/>
      <c r="LMK59" s="20"/>
      <c r="LML59" s="20"/>
      <c r="LMM59" s="20"/>
      <c r="LMN59" s="20"/>
      <c r="LMO59" s="20"/>
      <c r="LMP59" s="20"/>
      <c r="LMQ59" s="20"/>
      <c r="LMR59" s="20"/>
      <c r="LMS59" s="20"/>
      <c r="LMT59" s="20"/>
      <c r="LMU59" s="20"/>
      <c r="LMV59" s="20"/>
      <c r="LMW59" s="20"/>
      <c r="LMX59" s="20"/>
      <c r="LMY59" s="20"/>
      <c r="LMZ59" s="20"/>
      <c r="LNA59" s="20"/>
      <c r="LNB59" s="20"/>
      <c r="LNC59" s="20"/>
      <c r="LND59" s="20"/>
      <c r="LNE59" s="20"/>
      <c r="LNF59" s="20"/>
      <c r="LNG59" s="20"/>
      <c r="LNH59" s="20"/>
      <c r="LNI59" s="20"/>
      <c r="LNJ59" s="20"/>
      <c r="LNK59" s="20"/>
      <c r="LNL59" s="20"/>
      <c r="LNM59" s="20"/>
      <c r="LNN59" s="20"/>
      <c r="LNO59" s="20"/>
      <c r="LNP59" s="20"/>
      <c r="LNQ59" s="20"/>
      <c r="LNR59" s="20"/>
      <c r="LNS59" s="20"/>
      <c r="LNT59" s="20"/>
      <c r="LNU59" s="20"/>
      <c r="LNV59" s="20"/>
      <c r="LNW59" s="20"/>
      <c r="LNX59" s="20"/>
      <c r="LNY59" s="20"/>
      <c r="LNZ59" s="20"/>
      <c r="LOA59" s="20"/>
      <c r="LOB59" s="20"/>
      <c r="LOC59" s="20"/>
      <c r="LOD59" s="20"/>
      <c r="LOE59" s="20"/>
      <c r="LOF59" s="20"/>
      <c r="LOG59" s="20"/>
      <c r="LOH59" s="20"/>
      <c r="LOI59" s="20"/>
      <c r="LOJ59" s="20"/>
      <c r="LOK59" s="20"/>
      <c r="LOL59" s="20"/>
      <c r="LOM59" s="20"/>
      <c r="LON59" s="20"/>
      <c r="LOO59" s="20"/>
      <c r="LOP59" s="20"/>
      <c r="LOQ59" s="20"/>
      <c r="LOR59" s="20"/>
      <c r="LOS59" s="20"/>
      <c r="LOT59" s="20"/>
      <c r="LOU59" s="20"/>
      <c r="LOV59" s="20"/>
      <c r="LOW59" s="20"/>
      <c r="LOX59" s="20"/>
      <c r="LOY59" s="20"/>
      <c r="LOZ59" s="20"/>
      <c r="LPA59" s="20"/>
      <c r="LPB59" s="20"/>
      <c r="LPC59" s="20"/>
      <c r="LPD59" s="20"/>
      <c r="LPE59" s="20"/>
      <c r="LPF59" s="20"/>
      <c r="LPG59" s="20"/>
      <c r="LPH59" s="20"/>
      <c r="LPI59" s="20"/>
      <c r="LPJ59" s="20"/>
      <c r="LPK59" s="20"/>
      <c r="LPL59" s="20"/>
      <c r="LPM59" s="20"/>
      <c r="LPN59" s="20"/>
      <c r="LPO59" s="20"/>
      <c r="LPP59" s="20"/>
      <c r="LPQ59" s="20"/>
      <c r="LPR59" s="20"/>
      <c r="LPS59" s="20"/>
      <c r="LPT59" s="20"/>
      <c r="LPU59" s="20"/>
      <c r="LPV59" s="20"/>
      <c r="LPW59" s="20"/>
      <c r="LPX59" s="20"/>
      <c r="LPY59" s="20"/>
      <c r="LPZ59" s="20"/>
      <c r="LQA59" s="20"/>
      <c r="LQB59" s="20"/>
      <c r="LQC59" s="20"/>
      <c r="LQD59" s="20"/>
      <c r="LQE59" s="20"/>
      <c r="LQF59" s="20"/>
      <c r="LQG59" s="20"/>
      <c r="LQH59" s="20"/>
      <c r="LQI59" s="20"/>
      <c r="LQJ59" s="20"/>
      <c r="LQK59" s="20"/>
      <c r="LQL59" s="20"/>
      <c r="LQM59" s="20"/>
      <c r="LQN59" s="20"/>
      <c r="LQO59" s="20"/>
      <c r="LQP59" s="20"/>
      <c r="LQQ59" s="20"/>
      <c r="LQR59" s="20"/>
      <c r="LQS59" s="20"/>
      <c r="LQT59" s="20"/>
      <c r="LQU59" s="20"/>
      <c r="LQV59" s="20"/>
      <c r="LQW59" s="20"/>
      <c r="LQX59" s="20"/>
      <c r="LQY59" s="20"/>
      <c r="LQZ59" s="20"/>
      <c r="LRA59" s="20"/>
      <c r="LRB59" s="20"/>
      <c r="LRC59" s="20"/>
      <c r="LRD59" s="20"/>
      <c r="LRE59" s="20"/>
      <c r="LRF59" s="20"/>
      <c r="LRG59" s="20"/>
      <c r="LRH59" s="20"/>
      <c r="LRI59" s="20"/>
      <c r="LRJ59" s="20"/>
      <c r="LRK59" s="20"/>
      <c r="LRL59" s="20"/>
      <c r="LRM59" s="20"/>
      <c r="LRN59" s="20"/>
      <c r="LRO59" s="20"/>
      <c r="LRP59" s="20"/>
      <c r="LRQ59" s="20"/>
      <c r="LRR59" s="20"/>
      <c r="LRS59" s="20"/>
      <c r="LRT59" s="20"/>
      <c r="LRU59" s="20"/>
      <c r="LRV59" s="20"/>
      <c r="LRW59" s="20"/>
      <c r="LRX59" s="20"/>
      <c r="LRY59" s="20"/>
      <c r="LRZ59" s="20"/>
      <c r="LSA59" s="20"/>
      <c r="LSB59" s="20"/>
      <c r="LSC59" s="20"/>
      <c r="LSD59" s="20"/>
      <c r="LSE59" s="20"/>
      <c r="LSF59" s="20"/>
      <c r="LSG59" s="20"/>
      <c r="LSH59" s="20"/>
      <c r="LSI59" s="20"/>
      <c r="LSJ59" s="20"/>
      <c r="LSK59" s="20"/>
      <c r="LSL59" s="20"/>
      <c r="LSM59" s="20"/>
      <c r="LSN59" s="20"/>
      <c r="LSO59" s="20"/>
      <c r="LSP59" s="20"/>
      <c r="LSQ59" s="20"/>
      <c r="LSR59" s="20"/>
      <c r="LSS59" s="20"/>
      <c r="LST59" s="20"/>
      <c r="LSU59" s="20"/>
      <c r="LSV59" s="20"/>
      <c r="LSW59" s="20"/>
      <c r="LSX59" s="20"/>
      <c r="LSY59" s="20"/>
      <c r="LSZ59" s="20"/>
      <c r="LTA59" s="20"/>
      <c r="LTB59" s="20"/>
      <c r="LTC59" s="20"/>
      <c r="LTD59" s="20"/>
      <c r="LTE59" s="20"/>
      <c r="LTF59" s="20"/>
      <c r="LTG59" s="20"/>
      <c r="LTH59" s="20"/>
      <c r="LTI59" s="20"/>
      <c r="LTJ59" s="20"/>
      <c r="LTK59" s="20"/>
      <c r="LTL59" s="20"/>
      <c r="LTM59" s="20"/>
      <c r="LTN59" s="20"/>
      <c r="LTO59" s="20"/>
      <c r="LTP59" s="20"/>
      <c r="LTQ59" s="20"/>
      <c r="LTR59" s="20"/>
      <c r="LTS59" s="20"/>
      <c r="LTT59" s="20"/>
      <c r="LTU59" s="20"/>
      <c r="LTV59" s="20"/>
      <c r="LTW59" s="20"/>
      <c r="LTX59" s="20"/>
      <c r="LTY59" s="20"/>
      <c r="LTZ59" s="20"/>
      <c r="LUA59" s="20"/>
      <c r="LUB59" s="20"/>
      <c r="LUC59" s="20"/>
      <c r="LUD59" s="20"/>
      <c r="LUE59" s="20"/>
      <c r="LUF59" s="20"/>
      <c r="LUG59" s="20"/>
      <c r="LUH59" s="20"/>
      <c r="LUI59" s="20"/>
      <c r="LUJ59" s="20"/>
      <c r="LUK59" s="20"/>
      <c r="LUL59" s="20"/>
      <c r="LUM59" s="20"/>
      <c r="LUN59" s="20"/>
      <c r="LUO59" s="20"/>
      <c r="LUP59" s="20"/>
      <c r="LUQ59" s="20"/>
      <c r="LUR59" s="20"/>
      <c r="LUS59" s="20"/>
      <c r="LUT59" s="20"/>
      <c r="LUU59" s="20"/>
      <c r="LUV59" s="20"/>
      <c r="LUW59" s="20"/>
      <c r="LUX59" s="20"/>
      <c r="LUY59" s="20"/>
      <c r="LUZ59" s="20"/>
      <c r="LVA59" s="20"/>
      <c r="LVB59" s="20"/>
      <c r="LVC59" s="20"/>
      <c r="LVD59" s="20"/>
      <c r="LVE59" s="20"/>
      <c r="LVF59" s="20"/>
      <c r="LVG59" s="20"/>
      <c r="LVH59" s="20"/>
      <c r="LVI59" s="20"/>
      <c r="LVJ59" s="20"/>
      <c r="LVK59" s="20"/>
      <c r="LVL59" s="20"/>
      <c r="LVM59" s="20"/>
      <c r="LVN59" s="20"/>
      <c r="LVO59" s="20"/>
      <c r="LVP59" s="20"/>
      <c r="LVQ59" s="20"/>
      <c r="LVR59" s="20"/>
      <c r="LVS59" s="20"/>
      <c r="LVT59" s="20"/>
      <c r="LVU59" s="20"/>
      <c r="LVV59" s="20"/>
      <c r="LVW59" s="20"/>
      <c r="LVX59" s="20"/>
      <c r="LVY59" s="20"/>
      <c r="LVZ59" s="20"/>
      <c r="LWA59" s="20"/>
      <c r="LWB59" s="20"/>
      <c r="LWC59" s="20"/>
      <c r="LWD59" s="20"/>
      <c r="LWE59" s="20"/>
      <c r="LWF59" s="20"/>
      <c r="LWG59" s="20"/>
      <c r="LWH59" s="20"/>
      <c r="LWI59" s="20"/>
      <c r="LWJ59" s="20"/>
      <c r="LWK59" s="20"/>
      <c r="LWL59" s="20"/>
      <c r="LWM59" s="20"/>
      <c r="LWN59" s="20"/>
      <c r="LWO59" s="20"/>
      <c r="LWP59" s="20"/>
      <c r="LWQ59" s="20"/>
      <c r="LWR59" s="20"/>
      <c r="LWS59" s="20"/>
      <c r="LWT59" s="20"/>
      <c r="LWU59" s="20"/>
      <c r="LWV59" s="20"/>
      <c r="LWW59" s="20"/>
      <c r="LWX59" s="20"/>
      <c r="LWY59" s="20"/>
      <c r="LWZ59" s="20"/>
      <c r="LXA59" s="20"/>
      <c r="LXB59" s="20"/>
      <c r="LXC59" s="20"/>
      <c r="LXD59" s="20"/>
      <c r="LXE59" s="20"/>
      <c r="LXF59" s="20"/>
      <c r="LXG59" s="20"/>
      <c r="LXH59" s="20"/>
      <c r="LXI59" s="20"/>
      <c r="LXJ59" s="20"/>
      <c r="LXK59" s="20"/>
      <c r="LXL59" s="20"/>
      <c r="LXM59" s="20"/>
      <c r="LXN59" s="20"/>
      <c r="LXO59" s="20"/>
      <c r="LXP59" s="20"/>
      <c r="LXQ59" s="20"/>
      <c r="LXR59" s="20"/>
      <c r="LXS59" s="20"/>
      <c r="LXT59" s="20"/>
      <c r="LXU59" s="20"/>
      <c r="LXV59" s="20"/>
      <c r="LXW59" s="20"/>
      <c r="LXX59" s="20"/>
      <c r="LXY59" s="20"/>
      <c r="LXZ59" s="20"/>
      <c r="LYA59" s="20"/>
      <c r="LYB59" s="20"/>
      <c r="LYC59" s="20"/>
      <c r="LYD59" s="20"/>
      <c r="LYE59" s="20"/>
      <c r="LYF59" s="20"/>
      <c r="LYG59" s="20"/>
      <c r="LYH59" s="20"/>
      <c r="LYI59" s="20"/>
      <c r="LYJ59" s="20"/>
      <c r="LYK59" s="20"/>
      <c r="LYL59" s="20"/>
      <c r="LYM59" s="20"/>
      <c r="LYN59" s="20"/>
      <c r="LYO59" s="20"/>
      <c r="LYP59" s="20"/>
      <c r="LYQ59" s="20"/>
      <c r="LYR59" s="20"/>
      <c r="LYS59" s="20"/>
      <c r="LYT59" s="20"/>
      <c r="LYU59" s="20"/>
      <c r="LYV59" s="20"/>
      <c r="LYW59" s="20"/>
      <c r="LYX59" s="20"/>
      <c r="LYY59" s="20"/>
      <c r="LYZ59" s="20"/>
      <c r="LZA59" s="20"/>
      <c r="LZB59" s="20"/>
      <c r="LZC59" s="20"/>
      <c r="LZD59" s="20"/>
      <c r="LZE59" s="20"/>
      <c r="LZF59" s="20"/>
      <c r="LZG59" s="20"/>
      <c r="LZH59" s="20"/>
      <c r="LZI59" s="20"/>
      <c r="LZJ59" s="20"/>
      <c r="LZK59" s="20"/>
      <c r="LZL59" s="20"/>
      <c r="LZM59" s="20"/>
      <c r="LZN59" s="20"/>
      <c r="LZO59" s="20"/>
      <c r="LZP59" s="20"/>
      <c r="LZQ59" s="20"/>
      <c r="LZR59" s="20"/>
      <c r="LZS59" s="20"/>
      <c r="LZT59" s="20"/>
      <c r="LZU59" s="20"/>
      <c r="LZV59" s="20"/>
      <c r="LZW59" s="20"/>
      <c r="LZX59" s="20"/>
      <c r="LZY59" s="20"/>
      <c r="LZZ59" s="20"/>
      <c r="MAA59" s="20"/>
      <c r="MAB59" s="20"/>
      <c r="MAC59" s="20"/>
      <c r="MAD59" s="20"/>
      <c r="MAE59" s="20"/>
      <c r="MAF59" s="20"/>
      <c r="MAG59" s="20"/>
      <c r="MAH59" s="20"/>
      <c r="MAI59" s="20"/>
      <c r="MAJ59" s="20"/>
      <c r="MAK59" s="20"/>
      <c r="MAL59" s="20"/>
      <c r="MAM59" s="20"/>
      <c r="MAN59" s="20"/>
      <c r="MAO59" s="20"/>
      <c r="MAP59" s="20"/>
      <c r="MAQ59" s="20"/>
      <c r="MAR59" s="20"/>
      <c r="MAS59" s="20"/>
      <c r="MAT59" s="20"/>
      <c r="MAU59" s="20"/>
      <c r="MAV59" s="20"/>
      <c r="MAW59" s="20"/>
      <c r="MAX59" s="20"/>
      <c r="MAY59" s="20"/>
      <c r="MAZ59" s="20"/>
      <c r="MBA59" s="20"/>
      <c r="MBB59" s="20"/>
      <c r="MBC59" s="20"/>
      <c r="MBD59" s="20"/>
      <c r="MBE59" s="20"/>
      <c r="MBF59" s="20"/>
      <c r="MBG59" s="20"/>
      <c r="MBH59" s="20"/>
      <c r="MBI59" s="20"/>
      <c r="MBJ59" s="20"/>
      <c r="MBK59" s="20"/>
      <c r="MBL59" s="20"/>
      <c r="MBM59" s="20"/>
      <c r="MBN59" s="20"/>
      <c r="MBO59" s="20"/>
      <c r="MBP59" s="20"/>
      <c r="MBQ59" s="20"/>
      <c r="MBR59" s="20"/>
      <c r="MBS59" s="20"/>
      <c r="MBT59" s="20"/>
      <c r="MBU59" s="20"/>
      <c r="MBV59" s="20"/>
      <c r="MBW59" s="20"/>
      <c r="MBX59" s="20"/>
      <c r="MBY59" s="20"/>
      <c r="MBZ59" s="20"/>
      <c r="MCA59" s="20"/>
      <c r="MCB59" s="20"/>
      <c r="MCC59" s="20"/>
      <c r="MCD59" s="20"/>
      <c r="MCE59" s="20"/>
      <c r="MCF59" s="20"/>
      <c r="MCG59" s="20"/>
      <c r="MCH59" s="20"/>
      <c r="MCI59" s="20"/>
      <c r="MCJ59" s="20"/>
      <c r="MCK59" s="20"/>
      <c r="MCL59" s="20"/>
      <c r="MCM59" s="20"/>
      <c r="MCN59" s="20"/>
      <c r="MCO59" s="20"/>
      <c r="MCP59" s="20"/>
      <c r="MCQ59" s="20"/>
      <c r="MCR59" s="20"/>
      <c r="MCS59" s="20"/>
      <c r="MCT59" s="20"/>
      <c r="MCU59" s="20"/>
      <c r="MCV59" s="20"/>
      <c r="MCW59" s="20"/>
      <c r="MCX59" s="20"/>
      <c r="MCY59" s="20"/>
      <c r="MCZ59" s="20"/>
      <c r="MDA59" s="20"/>
      <c r="MDB59" s="20"/>
      <c r="MDC59" s="20"/>
      <c r="MDD59" s="20"/>
      <c r="MDE59" s="20"/>
      <c r="MDF59" s="20"/>
      <c r="MDG59" s="20"/>
      <c r="MDH59" s="20"/>
      <c r="MDI59" s="20"/>
      <c r="MDJ59" s="20"/>
      <c r="MDK59" s="20"/>
      <c r="MDL59" s="20"/>
      <c r="MDM59" s="20"/>
      <c r="MDN59" s="20"/>
      <c r="MDO59" s="20"/>
      <c r="MDP59" s="20"/>
      <c r="MDQ59" s="20"/>
      <c r="MDR59" s="20"/>
      <c r="MDS59" s="20"/>
      <c r="MDT59" s="20"/>
      <c r="MDU59" s="20"/>
      <c r="MDV59" s="20"/>
      <c r="MDW59" s="20"/>
      <c r="MDX59" s="20"/>
      <c r="MDY59" s="20"/>
      <c r="MDZ59" s="20"/>
      <c r="MEA59" s="20"/>
      <c r="MEB59" s="20"/>
      <c r="MEC59" s="20"/>
      <c r="MED59" s="20"/>
      <c r="MEE59" s="20"/>
      <c r="MEF59" s="20"/>
      <c r="MEG59" s="20"/>
      <c r="MEH59" s="20"/>
      <c r="MEI59" s="20"/>
      <c r="MEJ59" s="20"/>
      <c r="MEK59" s="20"/>
      <c r="MEL59" s="20"/>
      <c r="MEM59" s="20"/>
      <c r="MEN59" s="20"/>
      <c r="MEO59" s="20"/>
      <c r="MEP59" s="20"/>
      <c r="MEQ59" s="20"/>
      <c r="MER59" s="20"/>
      <c r="MES59" s="20"/>
      <c r="MET59" s="20"/>
      <c r="MEU59" s="20"/>
      <c r="MEV59" s="20"/>
      <c r="MEW59" s="20"/>
      <c r="MEX59" s="20"/>
      <c r="MEY59" s="20"/>
      <c r="MEZ59" s="20"/>
      <c r="MFA59" s="20"/>
      <c r="MFB59" s="20"/>
      <c r="MFC59" s="20"/>
      <c r="MFD59" s="20"/>
      <c r="MFE59" s="20"/>
      <c r="MFF59" s="20"/>
      <c r="MFG59" s="20"/>
      <c r="MFH59" s="20"/>
      <c r="MFI59" s="20"/>
      <c r="MFJ59" s="20"/>
      <c r="MFK59" s="20"/>
      <c r="MFL59" s="20"/>
      <c r="MFM59" s="20"/>
      <c r="MFN59" s="20"/>
      <c r="MFO59" s="20"/>
      <c r="MFP59" s="20"/>
      <c r="MFQ59" s="20"/>
      <c r="MFR59" s="20"/>
      <c r="MFS59" s="20"/>
      <c r="MFT59" s="20"/>
      <c r="MFU59" s="20"/>
      <c r="MFV59" s="20"/>
      <c r="MFW59" s="20"/>
      <c r="MFX59" s="20"/>
      <c r="MFY59" s="20"/>
      <c r="MFZ59" s="20"/>
      <c r="MGA59" s="20"/>
      <c r="MGB59" s="20"/>
      <c r="MGC59" s="20"/>
      <c r="MGD59" s="20"/>
      <c r="MGE59" s="20"/>
      <c r="MGF59" s="20"/>
      <c r="MGG59" s="20"/>
      <c r="MGH59" s="20"/>
      <c r="MGI59" s="20"/>
      <c r="MGJ59" s="20"/>
      <c r="MGK59" s="20"/>
      <c r="MGL59" s="20"/>
      <c r="MGM59" s="20"/>
      <c r="MGN59" s="20"/>
      <c r="MGO59" s="20"/>
      <c r="MGP59" s="20"/>
      <c r="MGQ59" s="20"/>
      <c r="MGR59" s="20"/>
      <c r="MGS59" s="20"/>
      <c r="MGT59" s="20"/>
      <c r="MGU59" s="20"/>
      <c r="MGV59" s="20"/>
      <c r="MGW59" s="20"/>
      <c r="MGX59" s="20"/>
      <c r="MGY59" s="20"/>
      <c r="MGZ59" s="20"/>
      <c r="MHA59" s="20"/>
      <c r="MHB59" s="20"/>
      <c r="MHC59" s="20"/>
      <c r="MHD59" s="20"/>
      <c r="MHE59" s="20"/>
      <c r="MHF59" s="20"/>
      <c r="MHG59" s="20"/>
      <c r="MHH59" s="20"/>
      <c r="MHI59" s="20"/>
      <c r="MHJ59" s="20"/>
      <c r="MHK59" s="20"/>
      <c r="MHL59" s="20"/>
      <c r="MHM59" s="20"/>
      <c r="MHN59" s="20"/>
      <c r="MHO59" s="20"/>
      <c r="MHP59" s="20"/>
      <c r="MHQ59" s="20"/>
      <c r="MHR59" s="20"/>
      <c r="MHS59" s="20"/>
      <c r="MHT59" s="20"/>
      <c r="MHU59" s="20"/>
      <c r="MHV59" s="20"/>
      <c r="MHW59" s="20"/>
      <c r="MHX59" s="20"/>
      <c r="MHY59" s="20"/>
      <c r="MHZ59" s="20"/>
      <c r="MIA59" s="20"/>
      <c r="MIB59" s="20"/>
      <c r="MIC59" s="20"/>
      <c r="MID59" s="20"/>
      <c r="MIE59" s="20"/>
      <c r="MIF59" s="20"/>
      <c r="MIG59" s="20"/>
      <c r="MIH59" s="20"/>
      <c r="MII59" s="20"/>
      <c r="MIJ59" s="20"/>
      <c r="MIK59" s="20"/>
      <c r="MIL59" s="20"/>
      <c r="MIM59" s="20"/>
      <c r="MIN59" s="20"/>
      <c r="MIO59" s="20"/>
      <c r="MIP59" s="20"/>
      <c r="MIQ59" s="20"/>
      <c r="MIR59" s="20"/>
      <c r="MIS59" s="20"/>
      <c r="MIT59" s="20"/>
      <c r="MIU59" s="20"/>
      <c r="MIV59" s="20"/>
      <c r="MIW59" s="20"/>
      <c r="MIX59" s="20"/>
      <c r="MIY59" s="20"/>
      <c r="MIZ59" s="20"/>
      <c r="MJA59" s="20"/>
      <c r="MJB59" s="20"/>
      <c r="MJC59" s="20"/>
      <c r="MJD59" s="20"/>
      <c r="MJE59" s="20"/>
      <c r="MJF59" s="20"/>
      <c r="MJG59" s="20"/>
      <c r="MJH59" s="20"/>
      <c r="MJI59" s="20"/>
      <c r="MJJ59" s="20"/>
      <c r="MJK59" s="20"/>
      <c r="MJL59" s="20"/>
      <c r="MJM59" s="20"/>
      <c r="MJN59" s="20"/>
      <c r="MJO59" s="20"/>
      <c r="MJP59" s="20"/>
      <c r="MJQ59" s="20"/>
      <c r="MJR59" s="20"/>
      <c r="MJS59" s="20"/>
      <c r="MJT59" s="20"/>
      <c r="MJU59" s="20"/>
      <c r="MJV59" s="20"/>
      <c r="MJW59" s="20"/>
      <c r="MJX59" s="20"/>
      <c r="MJY59" s="20"/>
      <c r="MJZ59" s="20"/>
      <c r="MKA59" s="20"/>
      <c r="MKB59" s="20"/>
      <c r="MKC59" s="20"/>
      <c r="MKD59" s="20"/>
      <c r="MKE59" s="20"/>
      <c r="MKF59" s="20"/>
      <c r="MKG59" s="20"/>
      <c r="MKH59" s="20"/>
      <c r="MKI59" s="20"/>
      <c r="MKJ59" s="20"/>
      <c r="MKK59" s="20"/>
      <c r="MKL59" s="20"/>
      <c r="MKM59" s="20"/>
      <c r="MKN59" s="20"/>
      <c r="MKO59" s="20"/>
      <c r="MKP59" s="20"/>
      <c r="MKQ59" s="20"/>
      <c r="MKR59" s="20"/>
      <c r="MKS59" s="20"/>
      <c r="MKT59" s="20"/>
      <c r="MKU59" s="20"/>
      <c r="MKV59" s="20"/>
      <c r="MKW59" s="20"/>
      <c r="MKX59" s="20"/>
      <c r="MKY59" s="20"/>
      <c r="MKZ59" s="20"/>
      <c r="MLA59" s="20"/>
      <c r="MLB59" s="20"/>
      <c r="MLC59" s="20"/>
      <c r="MLD59" s="20"/>
      <c r="MLE59" s="20"/>
      <c r="MLF59" s="20"/>
      <c r="MLG59" s="20"/>
      <c r="MLH59" s="20"/>
      <c r="MLI59" s="20"/>
      <c r="MLJ59" s="20"/>
      <c r="MLK59" s="20"/>
      <c r="MLL59" s="20"/>
      <c r="MLM59" s="20"/>
      <c r="MLN59" s="20"/>
      <c r="MLO59" s="20"/>
      <c r="MLP59" s="20"/>
      <c r="MLQ59" s="20"/>
      <c r="MLR59" s="20"/>
      <c r="MLS59" s="20"/>
      <c r="MLT59" s="20"/>
      <c r="MLU59" s="20"/>
      <c r="MLV59" s="20"/>
      <c r="MLW59" s="20"/>
      <c r="MLX59" s="20"/>
      <c r="MLY59" s="20"/>
      <c r="MLZ59" s="20"/>
      <c r="MMA59" s="20"/>
      <c r="MMB59" s="20"/>
      <c r="MMC59" s="20"/>
      <c r="MMD59" s="20"/>
      <c r="MME59" s="20"/>
      <c r="MMF59" s="20"/>
      <c r="MMG59" s="20"/>
      <c r="MMH59" s="20"/>
      <c r="MMI59" s="20"/>
      <c r="MMJ59" s="20"/>
      <c r="MMK59" s="20"/>
      <c r="MML59" s="20"/>
      <c r="MMM59" s="20"/>
      <c r="MMN59" s="20"/>
      <c r="MMO59" s="20"/>
      <c r="MMP59" s="20"/>
      <c r="MMQ59" s="20"/>
      <c r="MMR59" s="20"/>
      <c r="MMS59" s="20"/>
      <c r="MMT59" s="20"/>
      <c r="MMU59" s="20"/>
      <c r="MMV59" s="20"/>
      <c r="MMW59" s="20"/>
      <c r="MMX59" s="20"/>
      <c r="MMY59" s="20"/>
      <c r="MMZ59" s="20"/>
      <c r="MNA59" s="20"/>
      <c r="MNB59" s="20"/>
      <c r="MNC59" s="20"/>
      <c r="MND59" s="20"/>
      <c r="MNE59" s="20"/>
      <c r="MNF59" s="20"/>
      <c r="MNG59" s="20"/>
      <c r="MNH59" s="20"/>
      <c r="MNI59" s="20"/>
      <c r="MNJ59" s="20"/>
      <c r="MNK59" s="20"/>
      <c r="MNL59" s="20"/>
      <c r="MNM59" s="20"/>
      <c r="MNN59" s="20"/>
      <c r="MNO59" s="20"/>
      <c r="MNP59" s="20"/>
      <c r="MNQ59" s="20"/>
      <c r="MNR59" s="20"/>
      <c r="MNS59" s="20"/>
      <c r="MNT59" s="20"/>
      <c r="MNU59" s="20"/>
      <c r="MNV59" s="20"/>
      <c r="MNW59" s="20"/>
      <c r="MNX59" s="20"/>
      <c r="MNY59" s="20"/>
      <c r="MNZ59" s="20"/>
      <c r="MOA59" s="20"/>
      <c r="MOB59" s="20"/>
      <c r="MOC59" s="20"/>
      <c r="MOD59" s="20"/>
      <c r="MOE59" s="20"/>
      <c r="MOF59" s="20"/>
      <c r="MOG59" s="20"/>
      <c r="MOH59" s="20"/>
      <c r="MOI59" s="20"/>
      <c r="MOJ59" s="20"/>
      <c r="MOK59" s="20"/>
      <c r="MOL59" s="20"/>
      <c r="MOM59" s="20"/>
      <c r="MON59" s="20"/>
      <c r="MOO59" s="20"/>
      <c r="MOP59" s="20"/>
      <c r="MOQ59" s="20"/>
      <c r="MOR59" s="20"/>
      <c r="MOS59" s="20"/>
      <c r="MOT59" s="20"/>
      <c r="MOU59" s="20"/>
      <c r="MOV59" s="20"/>
      <c r="MOW59" s="20"/>
      <c r="MOX59" s="20"/>
      <c r="MOY59" s="20"/>
      <c r="MOZ59" s="20"/>
      <c r="MPA59" s="20"/>
      <c r="MPB59" s="20"/>
      <c r="MPC59" s="20"/>
      <c r="MPD59" s="20"/>
      <c r="MPE59" s="20"/>
      <c r="MPF59" s="20"/>
      <c r="MPG59" s="20"/>
      <c r="MPH59" s="20"/>
      <c r="MPI59" s="20"/>
      <c r="MPJ59" s="20"/>
      <c r="MPK59" s="20"/>
      <c r="MPL59" s="20"/>
      <c r="MPM59" s="20"/>
      <c r="MPN59" s="20"/>
      <c r="MPO59" s="20"/>
      <c r="MPP59" s="20"/>
      <c r="MPQ59" s="20"/>
      <c r="MPR59" s="20"/>
      <c r="MPS59" s="20"/>
      <c r="MPT59" s="20"/>
      <c r="MPU59" s="20"/>
      <c r="MPV59" s="20"/>
      <c r="MPW59" s="20"/>
      <c r="MPX59" s="20"/>
      <c r="MPY59" s="20"/>
      <c r="MPZ59" s="20"/>
      <c r="MQA59" s="20"/>
      <c r="MQB59" s="20"/>
      <c r="MQC59" s="20"/>
      <c r="MQD59" s="20"/>
      <c r="MQE59" s="20"/>
      <c r="MQF59" s="20"/>
      <c r="MQG59" s="20"/>
      <c r="MQH59" s="20"/>
      <c r="MQI59" s="20"/>
      <c r="MQJ59" s="20"/>
      <c r="MQK59" s="20"/>
      <c r="MQL59" s="20"/>
      <c r="MQM59" s="20"/>
      <c r="MQN59" s="20"/>
      <c r="MQO59" s="20"/>
      <c r="MQP59" s="20"/>
      <c r="MQQ59" s="20"/>
      <c r="MQR59" s="20"/>
      <c r="MQS59" s="20"/>
      <c r="MQT59" s="20"/>
      <c r="MQU59" s="20"/>
      <c r="MQV59" s="20"/>
      <c r="MQW59" s="20"/>
      <c r="MQX59" s="20"/>
      <c r="MQY59" s="20"/>
      <c r="MQZ59" s="20"/>
      <c r="MRA59" s="20"/>
      <c r="MRB59" s="20"/>
      <c r="MRC59" s="20"/>
      <c r="MRD59" s="20"/>
      <c r="MRE59" s="20"/>
      <c r="MRF59" s="20"/>
      <c r="MRG59" s="20"/>
      <c r="MRH59" s="20"/>
      <c r="MRI59" s="20"/>
      <c r="MRJ59" s="20"/>
      <c r="MRK59" s="20"/>
      <c r="MRL59" s="20"/>
      <c r="MRM59" s="20"/>
      <c r="MRN59" s="20"/>
      <c r="MRO59" s="20"/>
      <c r="MRP59" s="20"/>
      <c r="MRQ59" s="20"/>
      <c r="MRR59" s="20"/>
      <c r="MRS59" s="20"/>
      <c r="MRT59" s="20"/>
      <c r="MRU59" s="20"/>
      <c r="MRV59" s="20"/>
      <c r="MRW59" s="20"/>
      <c r="MRX59" s="20"/>
      <c r="MRY59" s="20"/>
      <c r="MRZ59" s="20"/>
      <c r="MSA59" s="20"/>
      <c r="MSB59" s="20"/>
      <c r="MSC59" s="20"/>
      <c r="MSD59" s="20"/>
      <c r="MSE59" s="20"/>
      <c r="MSF59" s="20"/>
      <c r="MSG59" s="20"/>
      <c r="MSH59" s="20"/>
      <c r="MSI59" s="20"/>
      <c r="MSJ59" s="20"/>
      <c r="MSK59" s="20"/>
      <c r="MSL59" s="20"/>
      <c r="MSM59" s="20"/>
      <c r="MSN59" s="20"/>
      <c r="MSO59" s="20"/>
      <c r="MSP59" s="20"/>
      <c r="MSQ59" s="20"/>
      <c r="MSR59" s="20"/>
      <c r="MSS59" s="20"/>
      <c r="MST59" s="20"/>
      <c r="MSU59" s="20"/>
      <c r="MSV59" s="20"/>
      <c r="MSW59" s="20"/>
      <c r="MSX59" s="20"/>
      <c r="MSY59" s="20"/>
      <c r="MSZ59" s="20"/>
      <c r="MTA59" s="20"/>
      <c r="MTB59" s="20"/>
      <c r="MTC59" s="20"/>
      <c r="MTD59" s="20"/>
      <c r="MTE59" s="20"/>
      <c r="MTF59" s="20"/>
      <c r="MTG59" s="20"/>
      <c r="MTH59" s="20"/>
      <c r="MTI59" s="20"/>
      <c r="MTJ59" s="20"/>
      <c r="MTK59" s="20"/>
      <c r="MTL59" s="20"/>
      <c r="MTM59" s="20"/>
      <c r="MTN59" s="20"/>
      <c r="MTO59" s="20"/>
      <c r="MTP59" s="20"/>
      <c r="MTQ59" s="20"/>
      <c r="MTR59" s="20"/>
      <c r="MTS59" s="20"/>
      <c r="MTT59" s="20"/>
      <c r="MTU59" s="20"/>
      <c r="MTV59" s="20"/>
      <c r="MTW59" s="20"/>
      <c r="MTX59" s="20"/>
      <c r="MTY59" s="20"/>
      <c r="MTZ59" s="20"/>
      <c r="MUA59" s="20"/>
      <c r="MUB59" s="20"/>
      <c r="MUC59" s="20"/>
      <c r="MUD59" s="20"/>
      <c r="MUE59" s="20"/>
      <c r="MUF59" s="20"/>
      <c r="MUG59" s="20"/>
      <c r="MUH59" s="20"/>
      <c r="MUI59" s="20"/>
      <c r="MUJ59" s="20"/>
      <c r="MUK59" s="20"/>
      <c r="MUL59" s="20"/>
      <c r="MUM59" s="20"/>
      <c r="MUN59" s="20"/>
      <c r="MUO59" s="20"/>
      <c r="MUP59" s="20"/>
      <c r="MUQ59" s="20"/>
      <c r="MUR59" s="20"/>
      <c r="MUS59" s="20"/>
      <c r="MUT59" s="20"/>
      <c r="MUU59" s="20"/>
      <c r="MUV59" s="20"/>
      <c r="MUW59" s="20"/>
      <c r="MUX59" s="20"/>
      <c r="MUY59" s="20"/>
      <c r="MUZ59" s="20"/>
      <c r="MVA59" s="20"/>
      <c r="MVB59" s="20"/>
      <c r="MVC59" s="20"/>
      <c r="MVD59" s="20"/>
      <c r="MVE59" s="20"/>
      <c r="MVF59" s="20"/>
      <c r="MVG59" s="20"/>
      <c r="MVH59" s="20"/>
      <c r="MVI59" s="20"/>
      <c r="MVJ59" s="20"/>
      <c r="MVK59" s="20"/>
      <c r="MVL59" s="20"/>
      <c r="MVM59" s="20"/>
      <c r="MVN59" s="20"/>
      <c r="MVO59" s="20"/>
      <c r="MVP59" s="20"/>
      <c r="MVQ59" s="20"/>
      <c r="MVR59" s="20"/>
      <c r="MVS59" s="20"/>
      <c r="MVT59" s="20"/>
      <c r="MVU59" s="20"/>
      <c r="MVV59" s="20"/>
      <c r="MVW59" s="20"/>
      <c r="MVX59" s="20"/>
      <c r="MVY59" s="20"/>
      <c r="MVZ59" s="20"/>
      <c r="MWA59" s="20"/>
      <c r="MWB59" s="20"/>
      <c r="MWC59" s="20"/>
      <c r="MWD59" s="20"/>
      <c r="MWE59" s="20"/>
      <c r="MWF59" s="20"/>
      <c r="MWG59" s="20"/>
      <c r="MWH59" s="20"/>
      <c r="MWI59" s="20"/>
      <c r="MWJ59" s="20"/>
      <c r="MWK59" s="20"/>
      <c r="MWL59" s="20"/>
      <c r="MWM59" s="20"/>
      <c r="MWN59" s="20"/>
      <c r="MWO59" s="20"/>
      <c r="MWP59" s="20"/>
      <c r="MWQ59" s="20"/>
      <c r="MWR59" s="20"/>
      <c r="MWS59" s="20"/>
      <c r="MWT59" s="20"/>
      <c r="MWU59" s="20"/>
      <c r="MWV59" s="20"/>
      <c r="MWW59" s="20"/>
      <c r="MWX59" s="20"/>
      <c r="MWY59" s="20"/>
      <c r="MWZ59" s="20"/>
      <c r="MXA59" s="20"/>
      <c r="MXB59" s="20"/>
      <c r="MXC59" s="20"/>
      <c r="MXD59" s="20"/>
      <c r="MXE59" s="20"/>
      <c r="MXF59" s="20"/>
      <c r="MXG59" s="20"/>
      <c r="MXH59" s="20"/>
      <c r="MXI59" s="20"/>
      <c r="MXJ59" s="20"/>
      <c r="MXK59" s="20"/>
      <c r="MXL59" s="20"/>
      <c r="MXM59" s="20"/>
      <c r="MXN59" s="20"/>
      <c r="MXO59" s="20"/>
      <c r="MXP59" s="20"/>
      <c r="MXQ59" s="20"/>
      <c r="MXR59" s="20"/>
      <c r="MXS59" s="20"/>
      <c r="MXT59" s="20"/>
      <c r="MXU59" s="20"/>
      <c r="MXV59" s="20"/>
      <c r="MXW59" s="20"/>
      <c r="MXX59" s="20"/>
      <c r="MXY59" s="20"/>
      <c r="MXZ59" s="20"/>
      <c r="MYA59" s="20"/>
      <c r="MYB59" s="20"/>
      <c r="MYC59" s="20"/>
      <c r="MYD59" s="20"/>
      <c r="MYE59" s="20"/>
      <c r="MYF59" s="20"/>
      <c r="MYG59" s="20"/>
      <c r="MYH59" s="20"/>
      <c r="MYI59" s="20"/>
      <c r="MYJ59" s="20"/>
      <c r="MYK59" s="20"/>
      <c r="MYL59" s="20"/>
      <c r="MYM59" s="20"/>
      <c r="MYN59" s="20"/>
      <c r="MYO59" s="20"/>
      <c r="MYP59" s="20"/>
      <c r="MYQ59" s="20"/>
      <c r="MYR59" s="20"/>
      <c r="MYS59" s="20"/>
      <c r="MYT59" s="20"/>
      <c r="MYU59" s="20"/>
      <c r="MYV59" s="20"/>
      <c r="MYW59" s="20"/>
      <c r="MYX59" s="20"/>
      <c r="MYY59" s="20"/>
      <c r="MYZ59" s="20"/>
      <c r="MZA59" s="20"/>
      <c r="MZB59" s="20"/>
      <c r="MZC59" s="20"/>
      <c r="MZD59" s="20"/>
      <c r="MZE59" s="20"/>
      <c r="MZF59" s="20"/>
      <c r="MZG59" s="20"/>
      <c r="MZH59" s="20"/>
      <c r="MZI59" s="20"/>
      <c r="MZJ59" s="20"/>
      <c r="MZK59" s="20"/>
      <c r="MZL59" s="20"/>
      <c r="MZM59" s="20"/>
      <c r="MZN59" s="20"/>
      <c r="MZO59" s="20"/>
      <c r="MZP59" s="20"/>
      <c r="MZQ59" s="20"/>
      <c r="MZR59" s="20"/>
      <c r="MZS59" s="20"/>
      <c r="MZT59" s="20"/>
      <c r="MZU59" s="20"/>
      <c r="MZV59" s="20"/>
      <c r="MZW59" s="20"/>
      <c r="MZX59" s="20"/>
      <c r="MZY59" s="20"/>
      <c r="MZZ59" s="20"/>
      <c r="NAA59" s="20"/>
      <c r="NAB59" s="20"/>
      <c r="NAC59" s="20"/>
      <c r="NAD59" s="20"/>
      <c r="NAE59" s="20"/>
      <c r="NAF59" s="20"/>
      <c r="NAG59" s="20"/>
      <c r="NAH59" s="20"/>
      <c r="NAI59" s="20"/>
      <c r="NAJ59" s="20"/>
      <c r="NAK59" s="20"/>
      <c r="NAL59" s="20"/>
      <c r="NAM59" s="20"/>
      <c r="NAN59" s="20"/>
      <c r="NAO59" s="20"/>
      <c r="NAP59" s="20"/>
      <c r="NAQ59" s="20"/>
      <c r="NAR59" s="20"/>
      <c r="NAS59" s="20"/>
      <c r="NAT59" s="20"/>
      <c r="NAU59" s="20"/>
      <c r="NAV59" s="20"/>
      <c r="NAW59" s="20"/>
      <c r="NAX59" s="20"/>
      <c r="NAY59" s="20"/>
      <c r="NAZ59" s="20"/>
      <c r="NBA59" s="20"/>
      <c r="NBB59" s="20"/>
      <c r="NBC59" s="20"/>
      <c r="NBD59" s="20"/>
      <c r="NBE59" s="20"/>
      <c r="NBF59" s="20"/>
      <c r="NBG59" s="20"/>
      <c r="NBH59" s="20"/>
      <c r="NBI59" s="20"/>
      <c r="NBJ59" s="20"/>
      <c r="NBK59" s="20"/>
      <c r="NBL59" s="20"/>
      <c r="NBM59" s="20"/>
      <c r="NBN59" s="20"/>
      <c r="NBO59" s="20"/>
      <c r="NBP59" s="20"/>
      <c r="NBQ59" s="20"/>
      <c r="NBR59" s="20"/>
      <c r="NBS59" s="20"/>
      <c r="NBT59" s="20"/>
      <c r="NBU59" s="20"/>
      <c r="NBV59" s="20"/>
      <c r="NBW59" s="20"/>
      <c r="NBX59" s="20"/>
      <c r="NBY59" s="20"/>
      <c r="NBZ59" s="20"/>
      <c r="NCA59" s="20"/>
      <c r="NCB59" s="20"/>
      <c r="NCC59" s="20"/>
      <c r="NCD59" s="20"/>
      <c r="NCE59" s="20"/>
      <c r="NCF59" s="20"/>
      <c r="NCG59" s="20"/>
      <c r="NCH59" s="20"/>
      <c r="NCI59" s="20"/>
      <c r="NCJ59" s="20"/>
      <c r="NCK59" s="20"/>
      <c r="NCL59" s="20"/>
      <c r="NCM59" s="20"/>
      <c r="NCN59" s="20"/>
      <c r="NCO59" s="20"/>
      <c r="NCP59" s="20"/>
      <c r="NCQ59" s="20"/>
      <c r="NCR59" s="20"/>
      <c r="NCS59" s="20"/>
      <c r="NCT59" s="20"/>
      <c r="NCU59" s="20"/>
      <c r="NCV59" s="20"/>
      <c r="NCW59" s="20"/>
      <c r="NCX59" s="20"/>
      <c r="NCY59" s="20"/>
      <c r="NCZ59" s="20"/>
      <c r="NDA59" s="20"/>
      <c r="NDB59" s="20"/>
      <c r="NDC59" s="20"/>
      <c r="NDD59" s="20"/>
      <c r="NDE59" s="20"/>
      <c r="NDF59" s="20"/>
      <c r="NDG59" s="20"/>
      <c r="NDH59" s="20"/>
      <c r="NDI59" s="20"/>
      <c r="NDJ59" s="20"/>
      <c r="NDK59" s="20"/>
      <c r="NDL59" s="20"/>
      <c r="NDM59" s="20"/>
      <c r="NDN59" s="20"/>
      <c r="NDO59" s="20"/>
      <c r="NDP59" s="20"/>
      <c r="NDQ59" s="20"/>
      <c r="NDR59" s="20"/>
      <c r="NDS59" s="20"/>
      <c r="NDT59" s="20"/>
      <c r="NDU59" s="20"/>
      <c r="NDV59" s="20"/>
      <c r="NDW59" s="20"/>
      <c r="NDX59" s="20"/>
      <c r="NDY59" s="20"/>
      <c r="NDZ59" s="20"/>
      <c r="NEA59" s="20"/>
      <c r="NEB59" s="20"/>
      <c r="NEC59" s="20"/>
      <c r="NED59" s="20"/>
      <c r="NEE59" s="20"/>
      <c r="NEF59" s="20"/>
      <c r="NEG59" s="20"/>
      <c r="NEH59" s="20"/>
      <c r="NEI59" s="20"/>
      <c r="NEJ59" s="20"/>
      <c r="NEK59" s="20"/>
      <c r="NEL59" s="20"/>
      <c r="NEM59" s="20"/>
      <c r="NEN59" s="20"/>
      <c r="NEO59" s="20"/>
      <c r="NEP59" s="20"/>
      <c r="NEQ59" s="20"/>
      <c r="NER59" s="20"/>
      <c r="NES59" s="20"/>
      <c r="NET59" s="20"/>
      <c r="NEU59" s="20"/>
      <c r="NEV59" s="20"/>
      <c r="NEW59" s="20"/>
      <c r="NEX59" s="20"/>
      <c r="NEY59" s="20"/>
      <c r="NEZ59" s="20"/>
      <c r="NFA59" s="20"/>
      <c r="NFB59" s="20"/>
      <c r="NFC59" s="20"/>
      <c r="NFD59" s="20"/>
      <c r="NFE59" s="20"/>
      <c r="NFF59" s="20"/>
      <c r="NFG59" s="20"/>
      <c r="NFH59" s="20"/>
      <c r="NFI59" s="20"/>
      <c r="NFJ59" s="20"/>
      <c r="NFK59" s="20"/>
      <c r="NFL59" s="20"/>
      <c r="NFM59" s="20"/>
      <c r="NFN59" s="20"/>
      <c r="NFO59" s="20"/>
      <c r="NFP59" s="20"/>
      <c r="NFQ59" s="20"/>
      <c r="NFR59" s="20"/>
      <c r="NFS59" s="20"/>
      <c r="NFT59" s="20"/>
      <c r="NFU59" s="20"/>
      <c r="NFV59" s="20"/>
      <c r="NFW59" s="20"/>
      <c r="NFX59" s="20"/>
      <c r="NFY59" s="20"/>
      <c r="NFZ59" s="20"/>
      <c r="NGA59" s="20"/>
      <c r="NGB59" s="20"/>
      <c r="NGC59" s="20"/>
      <c r="NGD59" s="20"/>
      <c r="NGE59" s="20"/>
      <c r="NGF59" s="20"/>
      <c r="NGG59" s="20"/>
      <c r="NGH59" s="20"/>
      <c r="NGI59" s="20"/>
      <c r="NGJ59" s="20"/>
      <c r="NGK59" s="20"/>
      <c r="NGL59" s="20"/>
      <c r="NGM59" s="20"/>
      <c r="NGN59" s="20"/>
      <c r="NGO59" s="20"/>
      <c r="NGP59" s="20"/>
      <c r="NGQ59" s="20"/>
      <c r="NGR59" s="20"/>
      <c r="NGS59" s="20"/>
      <c r="NGT59" s="20"/>
      <c r="NGU59" s="20"/>
      <c r="NGV59" s="20"/>
      <c r="NGW59" s="20"/>
      <c r="NGX59" s="20"/>
      <c r="NGY59" s="20"/>
      <c r="NGZ59" s="20"/>
      <c r="NHA59" s="20"/>
      <c r="NHB59" s="20"/>
      <c r="NHC59" s="20"/>
      <c r="NHD59" s="20"/>
      <c r="NHE59" s="20"/>
      <c r="NHF59" s="20"/>
      <c r="NHG59" s="20"/>
      <c r="NHH59" s="20"/>
      <c r="NHI59" s="20"/>
      <c r="NHJ59" s="20"/>
      <c r="NHK59" s="20"/>
      <c r="NHL59" s="20"/>
      <c r="NHM59" s="20"/>
      <c r="NHN59" s="20"/>
      <c r="NHO59" s="20"/>
      <c r="NHP59" s="20"/>
      <c r="NHQ59" s="20"/>
      <c r="NHR59" s="20"/>
      <c r="NHS59" s="20"/>
      <c r="NHT59" s="20"/>
      <c r="NHU59" s="20"/>
      <c r="NHV59" s="20"/>
      <c r="NHW59" s="20"/>
      <c r="NHX59" s="20"/>
      <c r="NHY59" s="20"/>
      <c r="NHZ59" s="20"/>
      <c r="NIA59" s="20"/>
      <c r="NIB59" s="20"/>
      <c r="NIC59" s="20"/>
      <c r="NID59" s="20"/>
      <c r="NIE59" s="20"/>
      <c r="NIF59" s="20"/>
      <c r="NIG59" s="20"/>
      <c r="NIH59" s="20"/>
      <c r="NII59" s="20"/>
      <c r="NIJ59" s="20"/>
      <c r="NIK59" s="20"/>
      <c r="NIL59" s="20"/>
      <c r="NIM59" s="20"/>
      <c r="NIN59" s="20"/>
      <c r="NIO59" s="20"/>
      <c r="NIP59" s="20"/>
      <c r="NIQ59" s="20"/>
      <c r="NIR59" s="20"/>
      <c r="NIS59" s="20"/>
      <c r="NIT59" s="20"/>
      <c r="NIU59" s="20"/>
      <c r="NIV59" s="20"/>
      <c r="NIW59" s="20"/>
      <c r="NIX59" s="20"/>
      <c r="NIY59" s="20"/>
      <c r="NIZ59" s="20"/>
      <c r="NJA59" s="20"/>
      <c r="NJB59" s="20"/>
      <c r="NJC59" s="20"/>
      <c r="NJD59" s="20"/>
      <c r="NJE59" s="20"/>
      <c r="NJF59" s="20"/>
      <c r="NJG59" s="20"/>
      <c r="NJH59" s="20"/>
      <c r="NJI59" s="20"/>
      <c r="NJJ59" s="20"/>
      <c r="NJK59" s="20"/>
      <c r="NJL59" s="20"/>
      <c r="NJM59" s="20"/>
      <c r="NJN59" s="20"/>
      <c r="NJO59" s="20"/>
      <c r="NJP59" s="20"/>
      <c r="NJQ59" s="20"/>
      <c r="NJR59" s="20"/>
      <c r="NJS59" s="20"/>
      <c r="NJT59" s="20"/>
      <c r="NJU59" s="20"/>
      <c r="NJV59" s="20"/>
      <c r="NJW59" s="20"/>
      <c r="NJX59" s="20"/>
      <c r="NJY59" s="20"/>
      <c r="NJZ59" s="20"/>
      <c r="NKA59" s="20"/>
      <c r="NKB59" s="20"/>
      <c r="NKC59" s="20"/>
      <c r="NKD59" s="20"/>
      <c r="NKE59" s="20"/>
      <c r="NKF59" s="20"/>
      <c r="NKG59" s="20"/>
      <c r="NKH59" s="20"/>
      <c r="NKI59" s="20"/>
      <c r="NKJ59" s="20"/>
      <c r="NKK59" s="20"/>
      <c r="NKL59" s="20"/>
      <c r="NKM59" s="20"/>
      <c r="NKN59" s="20"/>
      <c r="NKO59" s="20"/>
      <c r="NKP59" s="20"/>
      <c r="NKQ59" s="20"/>
      <c r="NKR59" s="20"/>
      <c r="NKS59" s="20"/>
      <c r="NKT59" s="20"/>
      <c r="NKU59" s="20"/>
      <c r="NKV59" s="20"/>
      <c r="NKW59" s="20"/>
      <c r="NKX59" s="20"/>
      <c r="NKY59" s="20"/>
      <c r="NKZ59" s="20"/>
      <c r="NLA59" s="20"/>
      <c r="NLB59" s="20"/>
      <c r="NLC59" s="20"/>
      <c r="NLD59" s="20"/>
      <c r="NLE59" s="20"/>
      <c r="NLF59" s="20"/>
      <c r="NLG59" s="20"/>
      <c r="NLH59" s="20"/>
      <c r="NLI59" s="20"/>
      <c r="NLJ59" s="20"/>
      <c r="NLK59" s="20"/>
      <c r="NLL59" s="20"/>
      <c r="NLM59" s="20"/>
      <c r="NLN59" s="20"/>
      <c r="NLO59" s="20"/>
      <c r="NLP59" s="20"/>
      <c r="NLQ59" s="20"/>
      <c r="NLR59" s="20"/>
      <c r="NLS59" s="20"/>
      <c r="NLT59" s="20"/>
      <c r="NLU59" s="20"/>
      <c r="NLV59" s="20"/>
      <c r="NLW59" s="20"/>
      <c r="NLX59" s="20"/>
      <c r="NLY59" s="20"/>
      <c r="NLZ59" s="20"/>
      <c r="NMA59" s="20"/>
      <c r="NMB59" s="20"/>
      <c r="NMC59" s="20"/>
      <c r="NMD59" s="20"/>
      <c r="NME59" s="20"/>
      <c r="NMF59" s="20"/>
      <c r="NMG59" s="20"/>
      <c r="NMH59" s="20"/>
      <c r="NMI59" s="20"/>
      <c r="NMJ59" s="20"/>
      <c r="NMK59" s="20"/>
      <c r="NML59" s="20"/>
      <c r="NMM59" s="20"/>
      <c r="NMN59" s="20"/>
      <c r="NMO59" s="20"/>
      <c r="NMP59" s="20"/>
      <c r="NMQ59" s="20"/>
      <c r="NMR59" s="20"/>
      <c r="NMS59" s="20"/>
      <c r="NMT59" s="20"/>
      <c r="NMU59" s="20"/>
      <c r="NMV59" s="20"/>
      <c r="NMW59" s="20"/>
      <c r="NMX59" s="20"/>
      <c r="NMY59" s="20"/>
      <c r="NMZ59" s="20"/>
      <c r="NNA59" s="20"/>
      <c r="NNB59" s="20"/>
      <c r="NNC59" s="20"/>
      <c r="NND59" s="20"/>
      <c r="NNE59" s="20"/>
      <c r="NNF59" s="20"/>
      <c r="NNG59" s="20"/>
      <c r="NNH59" s="20"/>
      <c r="NNI59" s="20"/>
      <c r="NNJ59" s="20"/>
      <c r="NNK59" s="20"/>
      <c r="NNL59" s="20"/>
      <c r="NNM59" s="20"/>
      <c r="NNN59" s="20"/>
      <c r="NNO59" s="20"/>
      <c r="NNP59" s="20"/>
      <c r="NNQ59" s="20"/>
      <c r="NNR59" s="20"/>
      <c r="NNS59" s="20"/>
      <c r="NNT59" s="20"/>
      <c r="NNU59" s="20"/>
      <c r="NNV59" s="20"/>
      <c r="NNW59" s="20"/>
      <c r="NNX59" s="20"/>
      <c r="NNY59" s="20"/>
      <c r="NNZ59" s="20"/>
      <c r="NOA59" s="20"/>
      <c r="NOB59" s="20"/>
      <c r="NOC59" s="20"/>
      <c r="NOD59" s="20"/>
      <c r="NOE59" s="20"/>
      <c r="NOF59" s="20"/>
      <c r="NOG59" s="20"/>
      <c r="NOH59" s="20"/>
      <c r="NOI59" s="20"/>
      <c r="NOJ59" s="20"/>
      <c r="NOK59" s="20"/>
      <c r="NOL59" s="20"/>
      <c r="NOM59" s="20"/>
      <c r="NON59" s="20"/>
      <c r="NOO59" s="20"/>
      <c r="NOP59" s="20"/>
      <c r="NOQ59" s="20"/>
      <c r="NOR59" s="20"/>
      <c r="NOS59" s="20"/>
      <c r="NOT59" s="20"/>
      <c r="NOU59" s="20"/>
      <c r="NOV59" s="20"/>
      <c r="NOW59" s="20"/>
      <c r="NOX59" s="20"/>
      <c r="NOY59" s="20"/>
      <c r="NOZ59" s="20"/>
      <c r="NPA59" s="20"/>
      <c r="NPB59" s="20"/>
      <c r="NPC59" s="20"/>
      <c r="NPD59" s="20"/>
      <c r="NPE59" s="20"/>
      <c r="NPF59" s="20"/>
      <c r="NPG59" s="20"/>
      <c r="NPH59" s="20"/>
      <c r="NPI59" s="20"/>
      <c r="NPJ59" s="20"/>
      <c r="NPK59" s="20"/>
      <c r="NPL59" s="20"/>
      <c r="NPM59" s="20"/>
      <c r="NPN59" s="20"/>
      <c r="NPO59" s="20"/>
      <c r="NPP59" s="20"/>
      <c r="NPQ59" s="20"/>
      <c r="NPR59" s="20"/>
      <c r="NPS59" s="20"/>
      <c r="NPT59" s="20"/>
      <c r="NPU59" s="20"/>
      <c r="NPV59" s="20"/>
      <c r="NPW59" s="20"/>
      <c r="NPX59" s="20"/>
      <c r="NPY59" s="20"/>
      <c r="NPZ59" s="20"/>
      <c r="NQA59" s="20"/>
      <c r="NQB59" s="20"/>
      <c r="NQC59" s="20"/>
      <c r="NQD59" s="20"/>
      <c r="NQE59" s="20"/>
      <c r="NQF59" s="20"/>
      <c r="NQG59" s="20"/>
      <c r="NQH59" s="20"/>
      <c r="NQI59" s="20"/>
      <c r="NQJ59" s="20"/>
      <c r="NQK59" s="20"/>
      <c r="NQL59" s="20"/>
      <c r="NQM59" s="20"/>
      <c r="NQN59" s="20"/>
      <c r="NQO59" s="20"/>
      <c r="NQP59" s="20"/>
      <c r="NQQ59" s="20"/>
      <c r="NQR59" s="20"/>
      <c r="NQS59" s="20"/>
      <c r="NQT59" s="20"/>
      <c r="NQU59" s="20"/>
      <c r="NQV59" s="20"/>
      <c r="NQW59" s="20"/>
      <c r="NQX59" s="20"/>
      <c r="NQY59" s="20"/>
      <c r="NQZ59" s="20"/>
      <c r="NRA59" s="20"/>
      <c r="NRB59" s="20"/>
      <c r="NRC59" s="20"/>
      <c r="NRD59" s="20"/>
      <c r="NRE59" s="20"/>
      <c r="NRF59" s="20"/>
      <c r="NRG59" s="20"/>
      <c r="NRH59" s="20"/>
      <c r="NRI59" s="20"/>
      <c r="NRJ59" s="20"/>
      <c r="NRK59" s="20"/>
      <c r="NRL59" s="20"/>
      <c r="NRM59" s="20"/>
      <c r="NRN59" s="20"/>
      <c r="NRO59" s="20"/>
      <c r="NRP59" s="20"/>
      <c r="NRQ59" s="20"/>
      <c r="NRR59" s="20"/>
      <c r="NRS59" s="20"/>
      <c r="NRT59" s="20"/>
      <c r="NRU59" s="20"/>
      <c r="NRV59" s="20"/>
      <c r="NRW59" s="20"/>
      <c r="NRX59" s="20"/>
      <c r="NRY59" s="20"/>
      <c r="NRZ59" s="20"/>
      <c r="NSA59" s="20"/>
      <c r="NSB59" s="20"/>
      <c r="NSC59" s="20"/>
      <c r="NSD59" s="20"/>
      <c r="NSE59" s="20"/>
      <c r="NSF59" s="20"/>
      <c r="NSG59" s="20"/>
      <c r="NSH59" s="20"/>
      <c r="NSI59" s="20"/>
      <c r="NSJ59" s="20"/>
      <c r="NSK59" s="20"/>
      <c r="NSL59" s="20"/>
      <c r="NSM59" s="20"/>
      <c r="NSN59" s="20"/>
      <c r="NSO59" s="20"/>
      <c r="NSP59" s="20"/>
      <c r="NSQ59" s="20"/>
      <c r="NSR59" s="20"/>
      <c r="NSS59" s="20"/>
      <c r="NST59" s="20"/>
      <c r="NSU59" s="20"/>
      <c r="NSV59" s="20"/>
      <c r="NSW59" s="20"/>
      <c r="NSX59" s="20"/>
      <c r="NSY59" s="20"/>
      <c r="NSZ59" s="20"/>
      <c r="NTA59" s="20"/>
      <c r="NTB59" s="20"/>
      <c r="NTC59" s="20"/>
      <c r="NTD59" s="20"/>
      <c r="NTE59" s="20"/>
      <c r="NTF59" s="20"/>
      <c r="NTG59" s="20"/>
      <c r="NTH59" s="20"/>
      <c r="NTI59" s="20"/>
      <c r="NTJ59" s="20"/>
      <c r="NTK59" s="20"/>
      <c r="NTL59" s="20"/>
      <c r="NTM59" s="20"/>
      <c r="NTN59" s="20"/>
      <c r="NTO59" s="20"/>
      <c r="NTP59" s="20"/>
      <c r="NTQ59" s="20"/>
      <c r="NTR59" s="20"/>
      <c r="NTS59" s="20"/>
      <c r="NTT59" s="20"/>
      <c r="NTU59" s="20"/>
      <c r="NTV59" s="20"/>
      <c r="NTW59" s="20"/>
      <c r="NTX59" s="20"/>
      <c r="NTY59" s="20"/>
      <c r="NTZ59" s="20"/>
      <c r="NUA59" s="20"/>
      <c r="NUB59" s="20"/>
      <c r="NUC59" s="20"/>
      <c r="NUD59" s="20"/>
      <c r="NUE59" s="20"/>
      <c r="NUF59" s="20"/>
      <c r="NUG59" s="20"/>
      <c r="NUH59" s="20"/>
      <c r="NUI59" s="20"/>
      <c r="NUJ59" s="20"/>
      <c r="NUK59" s="20"/>
      <c r="NUL59" s="20"/>
      <c r="NUM59" s="20"/>
      <c r="NUN59" s="20"/>
      <c r="NUO59" s="20"/>
      <c r="NUP59" s="20"/>
      <c r="NUQ59" s="20"/>
      <c r="NUR59" s="20"/>
      <c r="NUS59" s="20"/>
      <c r="NUT59" s="20"/>
      <c r="NUU59" s="20"/>
      <c r="NUV59" s="20"/>
      <c r="NUW59" s="20"/>
      <c r="NUX59" s="20"/>
      <c r="NUY59" s="20"/>
      <c r="NUZ59" s="20"/>
      <c r="NVA59" s="20"/>
      <c r="NVB59" s="20"/>
      <c r="NVC59" s="20"/>
      <c r="NVD59" s="20"/>
      <c r="NVE59" s="20"/>
      <c r="NVF59" s="20"/>
      <c r="NVG59" s="20"/>
      <c r="NVH59" s="20"/>
      <c r="NVI59" s="20"/>
      <c r="NVJ59" s="20"/>
      <c r="NVK59" s="20"/>
      <c r="NVL59" s="20"/>
      <c r="NVM59" s="20"/>
      <c r="NVN59" s="20"/>
      <c r="NVO59" s="20"/>
      <c r="NVP59" s="20"/>
      <c r="NVQ59" s="20"/>
      <c r="NVR59" s="20"/>
      <c r="NVS59" s="20"/>
      <c r="NVT59" s="20"/>
      <c r="NVU59" s="20"/>
      <c r="NVV59" s="20"/>
      <c r="NVW59" s="20"/>
      <c r="NVX59" s="20"/>
      <c r="NVY59" s="20"/>
      <c r="NVZ59" s="20"/>
      <c r="NWA59" s="20"/>
      <c r="NWB59" s="20"/>
      <c r="NWC59" s="20"/>
      <c r="NWD59" s="20"/>
      <c r="NWE59" s="20"/>
      <c r="NWF59" s="20"/>
      <c r="NWG59" s="20"/>
      <c r="NWH59" s="20"/>
      <c r="NWI59" s="20"/>
      <c r="NWJ59" s="20"/>
      <c r="NWK59" s="20"/>
      <c r="NWL59" s="20"/>
      <c r="NWM59" s="20"/>
      <c r="NWN59" s="20"/>
      <c r="NWO59" s="20"/>
      <c r="NWP59" s="20"/>
      <c r="NWQ59" s="20"/>
      <c r="NWR59" s="20"/>
      <c r="NWS59" s="20"/>
      <c r="NWT59" s="20"/>
      <c r="NWU59" s="20"/>
      <c r="NWV59" s="20"/>
      <c r="NWW59" s="20"/>
      <c r="NWX59" s="20"/>
      <c r="NWY59" s="20"/>
      <c r="NWZ59" s="20"/>
      <c r="NXA59" s="20"/>
      <c r="NXB59" s="20"/>
      <c r="NXC59" s="20"/>
      <c r="NXD59" s="20"/>
      <c r="NXE59" s="20"/>
      <c r="NXF59" s="20"/>
      <c r="NXG59" s="20"/>
      <c r="NXH59" s="20"/>
      <c r="NXI59" s="20"/>
      <c r="NXJ59" s="20"/>
      <c r="NXK59" s="20"/>
      <c r="NXL59" s="20"/>
      <c r="NXM59" s="20"/>
      <c r="NXN59" s="20"/>
      <c r="NXO59" s="20"/>
      <c r="NXP59" s="20"/>
      <c r="NXQ59" s="20"/>
      <c r="NXR59" s="20"/>
      <c r="NXS59" s="20"/>
      <c r="NXT59" s="20"/>
      <c r="NXU59" s="20"/>
      <c r="NXV59" s="20"/>
      <c r="NXW59" s="20"/>
      <c r="NXX59" s="20"/>
      <c r="NXY59" s="20"/>
      <c r="NXZ59" s="20"/>
      <c r="NYA59" s="20"/>
      <c r="NYB59" s="20"/>
      <c r="NYC59" s="20"/>
      <c r="NYD59" s="20"/>
      <c r="NYE59" s="20"/>
      <c r="NYF59" s="20"/>
      <c r="NYG59" s="20"/>
      <c r="NYH59" s="20"/>
      <c r="NYI59" s="20"/>
      <c r="NYJ59" s="20"/>
      <c r="NYK59" s="20"/>
      <c r="NYL59" s="20"/>
      <c r="NYM59" s="20"/>
      <c r="NYN59" s="20"/>
      <c r="NYO59" s="20"/>
      <c r="NYP59" s="20"/>
      <c r="NYQ59" s="20"/>
      <c r="NYR59" s="20"/>
      <c r="NYS59" s="20"/>
      <c r="NYT59" s="20"/>
      <c r="NYU59" s="20"/>
      <c r="NYV59" s="20"/>
      <c r="NYW59" s="20"/>
      <c r="NYX59" s="20"/>
      <c r="NYY59" s="20"/>
      <c r="NYZ59" s="20"/>
      <c r="NZA59" s="20"/>
      <c r="NZB59" s="20"/>
      <c r="NZC59" s="20"/>
      <c r="NZD59" s="20"/>
      <c r="NZE59" s="20"/>
      <c r="NZF59" s="20"/>
      <c r="NZG59" s="20"/>
      <c r="NZH59" s="20"/>
      <c r="NZI59" s="20"/>
      <c r="NZJ59" s="20"/>
      <c r="NZK59" s="20"/>
      <c r="NZL59" s="20"/>
      <c r="NZM59" s="20"/>
      <c r="NZN59" s="20"/>
      <c r="NZO59" s="20"/>
      <c r="NZP59" s="20"/>
      <c r="NZQ59" s="20"/>
      <c r="NZR59" s="20"/>
      <c r="NZS59" s="20"/>
      <c r="NZT59" s="20"/>
      <c r="NZU59" s="20"/>
      <c r="NZV59" s="20"/>
      <c r="NZW59" s="20"/>
      <c r="NZX59" s="20"/>
      <c r="NZY59" s="20"/>
      <c r="NZZ59" s="20"/>
      <c r="OAA59" s="20"/>
      <c r="OAB59" s="20"/>
      <c r="OAC59" s="20"/>
      <c r="OAD59" s="20"/>
      <c r="OAE59" s="20"/>
      <c r="OAF59" s="20"/>
      <c r="OAG59" s="20"/>
      <c r="OAH59" s="20"/>
      <c r="OAI59" s="20"/>
      <c r="OAJ59" s="20"/>
      <c r="OAK59" s="20"/>
      <c r="OAL59" s="20"/>
      <c r="OAM59" s="20"/>
      <c r="OAN59" s="20"/>
      <c r="OAO59" s="20"/>
      <c r="OAP59" s="20"/>
      <c r="OAQ59" s="20"/>
      <c r="OAR59" s="20"/>
      <c r="OAS59" s="20"/>
      <c r="OAT59" s="20"/>
      <c r="OAU59" s="20"/>
      <c r="OAV59" s="20"/>
      <c r="OAW59" s="20"/>
      <c r="OAX59" s="20"/>
      <c r="OAY59" s="20"/>
      <c r="OAZ59" s="20"/>
      <c r="OBA59" s="20"/>
      <c r="OBB59" s="20"/>
      <c r="OBC59" s="20"/>
      <c r="OBD59" s="20"/>
      <c r="OBE59" s="20"/>
      <c r="OBF59" s="20"/>
      <c r="OBG59" s="20"/>
      <c r="OBH59" s="20"/>
      <c r="OBI59" s="20"/>
      <c r="OBJ59" s="20"/>
      <c r="OBK59" s="20"/>
      <c r="OBL59" s="20"/>
      <c r="OBM59" s="20"/>
      <c r="OBN59" s="20"/>
      <c r="OBO59" s="20"/>
      <c r="OBP59" s="20"/>
      <c r="OBQ59" s="20"/>
      <c r="OBR59" s="20"/>
      <c r="OBS59" s="20"/>
      <c r="OBT59" s="20"/>
      <c r="OBU59" s="20"/>
      <c r="OBV59" s="20"/>
      <c r="OBW59" s="20"/>
      <c r="OBX59" s="20"/>
      <c r="OBY59" s="20"/>
      <c r="OBZ59" s="20"/>
      <c r="OCA59" s="20"/>
      <c r="OCB59" s="20"/>
      <c r="OCC59" s="20"/>
      <c r="OCD59" s="20"/>
      <c r="OCE59" s="20"/>
      <c r="OCF59" s="20"/>
      <c r="OCG59" s="20"/>
      <c r="OCH59" s="20"/>
      <c r="OCI59" s="20"/>
      <c r="OCJ59" s="20"/>
      <c r="OCK59" s="20"/>
      <c r="OCL59" s="20"/>
      <c r="OCM59" s="20"/>
      <c r="OCN59" s="20"/>
      <c r="OCO59" s="20"/>
      <c r="OCP59" s="20"/>
      <c r="OCQ59" s="20"/>
      <c r="OCR59" s="20"/>
      <c r="OCS59" s="20"/>
      <c r="OCT59" s="20"/>
      <c r="OCU59" s="20"/>
      <c r="OCV59" s="20"/>
      <c r="OCW59" s="20"/>
      <c r="OCX59" s="20"/>
      <c r="OCY59" s="20"/>
      <c r="OCZ59" s="20"/>
      <c r="ODA59" s="20"/>
      <c r="ODB59" s="20"/>
      <c r="ODC59" s="20"/>
      <c r="ODD59" s="20"/>
      <c r="ODE59" s="20"/>
      <c r="ODF59" s="20"/>
      <c r="ODG59" s="20"/>
      <c r="ODH59" s="20"/>
      <c r="ODI59" s="20"/>
      <c r="ODJ59" s="20"/>
      <c r="ODK59" s="20"/>
      <c r="ODL59" s="20"/>
      <c r="ODM59" s="20"/>
      <c r="ODN59" s="20"/>
      <c r="ODO59" s="20"/>
      <c r="ODP59" s="20"/>
      <c r="ODQ59" s="20"/>
      <c r="ODR59" s="20"/>
      <c r="ODS59" s="20"/>
      <c r="ODT59" s="20"/>
      <c r="ODU59" s="20"/>
      <c r="ODV59" s="20"/>
      <c r="ODW59" s="20"/>
      <c r="ODX59" s="20"/>
      <c r="ODY59" s="20"/>
      <c r="ODZ59" s="20"/>
      <c r="OEA59" s="20"/>
      <c r="OEB59" s="20"/>
      <c r="OEC59" s="20"/>
      <c r="OED59" s="20"/>
      <c r="OEE59" s="20"/>
      <c r="OEF59" s="20"/>
      <c r="OEG59" s="20"/>
      <c r="OEH59" s="20"/>
      <c r="OEI59" s="20"/>
      <c r="OEJ59" s="20"/>
      <c r="OEK59" s="20"/>
      <c r="OEL59" s="20"/>
      <c r="OEM59" s="20"/>
      <c r="OEN59" s="20"/>
      <c r="OEO59" s="20"/>
      <c r="OEP59" s="20"/>
      <c r="OEQ59" s="20"/>
      <c r="OER59" s="20"/>
      <c r="OES59" s="20"/>
      <c r="OET59" s="20"/>
      <c r="OEU59" s="20"/>
      <c r="OEV59" s="20"/>
      <c r="OEW59" s="20"/>
      <c r="OEX59" s="20"/>
      <c r="OEY59" s="20"/>
      <c r="OEZ59" s="20"/>
      <c r="OFA59" s="20"/>
      <c r="OFB59" s="20"/>
      <c r="OFC59" s="20"/>
      <c r="OFD59" s="20"/>
      <c r="OFE59" s="20"/>
      <c r="OFF59" s="20"/>
      <c r="OFG59" s="20"/>
      <c r="OFH59" s="20"/>
      <c r="OFI59" s="20"/>
      <c r="OFJ59" s="20"/>
      <c r="OFK59" s="20"/>
      <c r="OFL59" s="20"/>
      <c r="OFM59" s="20"/>
      <c r="OFN59" s="20"/>
      <c r="OFO59" s="20"/>
      <c r="OFP59" s="20"/>
      <c r="OFQ59" s="20"/>
      <c r="OFR59" s="20"/>
      <c r="OFS59" s="20"/>
      <c r="OFT59" s="20"/>
      <c r="OFU59" s="20"/>
      <c r="OFV59" s="20"/>
      <c r="OFW59" s="20"/>
      <c r="OFX59" s="20"/>
      <c r="OFY59" s="20"/>
      <c r="OFZ59" s="20"/>
      <c r="OGA59" s="20"/>
      <c r="OGB59" s="20"/>
      <c r="OGC59" s="20"/>
      <c r="OGD59" s="20"/>
      <c r="OGE59" s="20"/>
      <c r="OGF59" s="20"/>
      <c r="OGG59" s="20"/>
      <c r="OGH59" s="20"/>
      <c r="OGI59" s="20"/>
      <c r="OGJ59" s="20"/>
      <c r="OGK59" s="20"/>
      <c r="OGL59" s="20"/>
      <c r="OGM59" s="20"/>
      <c r="OGN59" s="20"/>
      <c r="OGO59" s="20"/>
      <c r="OGP59" s="20"/>
      <c r="OGQ59" s="20"/>
      <c r="OGR59" s="20"/>
      <c r="OGS59" s="20"/>
      <c r="OGT59" s="20"/>
      <c r="OGU59" s="20"/>
      <c r="OGV59" s="20"/>
      <c r="OGW59" s="20"/>
      <c r="OGX59" s="20"/>
      <c r="OGY59" s="20"/>
      <c r="OGZ59" s="20"/>
      <c r="OHA59" s="20"/>
      <c r="OHB59" s="20"/>
      <c r="OHC59" s="20"/>
      <c r="OHD59" s="20"/>
      <c r="OHE59" s="20"/>
      <c r="OHF59" s="20"/>
      <c r="OHG59" s="20"/>
      <c r="OHH59" s="20"/>
      <c r="OHI59" s="20"/>
      <c r="OHJ59" s="20"/>
      <c r="OHK59" s="20"/>
      <c r="OHL59" s="20"/>
      <c r="OHM59" s="20"/>
      <c r="OHN59" s="20"/>
      <c r="OHO59" s="20"/>
      <c r="OHP59" s="20"/>
      <c r="OHQ59" s="20"/>
      <c r="OHR59" s="20"/>
      <c r="OHS59" s="20"/>
      <c r="OHT59" s="20"/>
      <c r="OHU59" s="20"/>
      <c r="OHV59" s="20"/>
      <c r="OHW59" s="20"/>
      <c r="OHX59" s="20"/>
      <c r="OHY59" s="20"/>
      <c r="OHZ59" s="20"/>
      <c r="OIA59" s="20"/>
      <c r="OIB59" s="20"/>
      <c r="OIC59" s="20"/>
      <c r="OID59" s="20"/>
      <c r="OIE59" s="20"/>
      <c r="OIF59" s="20"/>
      <c r="OIG59" s="20"/>
      <c r="OIH59" s="20"/>
      <c r="OII59" s="20"/>
      <c r="OIJ59" s="20"/>
      <c r="OIK59" s="20"/>
      <c r="OIL59" s="20"/>
      <c r="OIM59" s="20"/>
      <c r="OIN59" s="20"/>
      <c r="OIO59" s="20"/>
      <c r="OIP59" s="20"/>
      <c r="OIQ59" s="20"/>
      <c r="OIR59" s="20"/>
      <c r="OIS59" s="20"/>
      <c r="OIT59" s="20"/>
      <c r="OIU59" s="20"/>
      <c r="OIV59" s="20"/>
      <c r="OIW59" s="20"/>
      <c r="OIX59" s="20"/>
      <c r="OIY59" s="20"/>
      <c r="OIZ59" s="20"/>
      <c r="OJA59" s="20"/>
      <c r="OJB59" s="20"/>
      <c r="OJC59" s="20"/>
      <c r="OJD59" s="20"/>
      <c r="OJE59" s="20"/>
      <c r="OJF59" s="20"/>
      <c r="OJG59" s="20"/>
      <c r="OJH59" s="20"/>
      <c r="OJI59" s="20"/>
      <c r="OJJ59" s="20"/>
      <c r="OJK59" s="20"/>
      <c r="OJL59" s="20"/>
      <c r="OJM59" s="20"/>
      <c r="OJN59" s="20"/>
      <c r="OJO59" s="20"/>
      <c r="OJP59" s="20"/>
      <c r="OJQ59" s="20"/>
      <c r="OJR59" s="20"/>
      <c r="OJS59" s="20"/>
      <c r="OJT59" s="20"/>
      <c r="OJU59" s="20"/>
      <c r="OJV59" s="20"/>
      <c r="OJW59" s="20"/>
      <c r="OJX59" s="20"/>
      <c r="OJY59" s="20"/>
      <c r="OJZ59" s="20"/>
      <c r="OKA59" s="20"/>
      <c r="OKB59" s="20"/>
      <c r="OKC59" s="20"/>
      <c r="OKD59" s="20"/>
      <c r="OKE59" s="20"/>
      <c r="OKF59" s="20"/>
      <c r="OKG59" s="20"/>
      <c r="OKH59" s="20"/>
      <c r="OKI59" s="20"/>
      <c r="OKJ59" s="20"/>
      <c r="OKK59" s="20"/>
      <c r="OKL59" s="20"/>
      <c r="OKM59" s="20"/>
      <c r="OKN59" s="20"/>
      <c r="OKO59" s="20"/>
      <c r="OKP59" s="20"/>
      <c r="OKQ59" s="20"/>
      <c r="OKR59" s="20"/>
      <c r="OKS59" s="20"/>
      <c r="OKT59" s="20"/>
      <c r="OKU59" s="20"/>
      <c r="OKV59" s="20"/>
      <c r="OKW59" s="20"/>
      <c r="OKX59" s="20"/>
      <c r="OKY59" s="20"/>
      <c r="OKZ59" s="20"/>
      <c r="OLA59" s="20"/>
      <c r="OLB59" s="20"/>
      <c r="OLC59" s="20"/>
      <c r="OLD59" s="20"/>
      <c r="OLE59" s="20"/>
      <c r="OLF59" s="20"/>
      <c r="OLG59" s="20"/>
      <c r="OLH59" s="20"/>
      <c r="OLI59" s="20"/>
      <c r="OLJ59" s="20"/>
      <c r="OLK59" s="20"/>
      <c r="OLL59" s="20"/>
      <c r="OLM59" s="20"/>
      <c r="OLN59" s="20"/>
      <c r="OLO59" s="20"/>
      <c r="OLP59" s="20"/>
      <c r="OLQ59" s="20"/>
      <c r="OLR59" s="20"/>
      <c r="OLS59" s="20"/>
      <c r="OLT59" s="20"/>
      <c r="OLU59" s="20"/>
      <c r="OLV59" s="20"/>
      <c r="OLW59" s="20"/>
      <c r="OLX59" s="20"/>
      <c r="OLY59" s="20"/>
      <c r="OLZ59" s="20"/>
      <c r="OMA59" s="20"/>
      <c r="OMB59" s="20"/>
      <c r="OMC59" s="20"/>
      <c r="OMD59" s="20"/>
      <c r="OME59" s="20"/>
      <c r="OMF59" s="20"/>
      <c r="OMG59" s="20"/>
      <c r="OMH59" s="20"/>
      <c r="OMI59" s="20"/>
      <c r="OMJ59" s="20"/>
      <c r="OMK59" s="20"/>
      <c r="OML59" s="20"/>
      <c r="OMM59" s="20"/>
      <c r="OMN59" s="20"/>
      <c r="OMO59" s="20"/>
      <c r="OMP59" s="20"/>
      <c r="OMQ59" s="20"/>
      <c r="OMR59" s="20"/>
      <c r="OMS59" s="20"/>
      <c r="OMT59" s="20"/>
      <c r="OMU59" s="20"/>
      <c r="OMV59" s="20"/>
      <c r="OMW59" s="20"/>
      <c r="OMX59" s="20"/>
      <c r="OMY59" s="20"/>
      <c r="OMZ59" s="20"/>
      <c r="ONA59" s="20"/>
      <c r="ONB59" s="20"/>
      <c r="ONC59" s="20"/>
      <c r="OND59" s="20"/>
      <c r="ONE59" s="20"/>
      <c r="ONF59" s="20"/>
      <c r="ONG59" s="20"/>
      <c r="ONH59" s="20"/>
      <c r="ONI59" s="20"/>
      <c r="ONJ59" s="20"/>
      <c r="ONK59" s="20"/>
      <c r="ONL59" s="20"/>
      <c r="ONM59" s="20"/>
      <c r="ONN59" s="20"/>
      <c r="ONO59" s="20"/>
      <c r="ONP59" s="20"/>
      <c r="ONQ59" s="20"/>
      <c r="ONR59" s="20"/>
      <c r="ONS59" s="20"/>
      <c r="ONT59" s="20"/>
      <c r="ONU59" s="20"/>
      <c r="ONV59" s="20"/>
      <c r="ONW59" s="20"/>
      <c r="ONX59" s="20"/>
      <c r="ONY59" s="20"/>
      <c r="ONZ59" s="20"/>
      <c r="OOA59" s="20"/>
      <c r="OOB59" s="20"/>
      <c r="OOC59" s="20"/>
      <c r="OOD59" s="20"/>
      <c r="OOE59" s="20"/>
      <c r="OOF59" s="20"/>
      <c r="OOG59" s="20"/>
      <c r="OOH59" s="20"/>
      <c r="OOI59" s="20"/>
      <c r="OOJ59" s="20"/>
      <c r="OOK59" s="20"/>
      <c r="OOL59" s="20"/>
      <c r="OOM59" s="20"/>
      <c r="OON59" s="20"/>
      <c r="OOO59" s="20"/>
      <c r="OOP59" s="20"/>
      <c r="OOQ59" s="20"/>
      <c r="OOR59" s="20"/>
      <c r="OOS59" s="20"/>
      <c r="OOT59" s="20"/>
      <c r="OOU59" s="20"/>
      <c r="OOV59" s="20"/>
      <c r="OOW59" s="20"/>
      <c r="OOX59" s="20"/>
      <c r="OOY59" s="20"/>
      <c r="OOZ59" s="20"/>
      <c r="OPA59" s="20"/>
      <c r="OPB59" s="20"/>
      <c r="OPC59" s="20"/>
      <c r="OPD59" s="20"/>
      <c r="OPE59" s="20"/>
      <c r="OPF59" s="20"/>
      <c r="OPG59" s="20"/>
      <c r="OPH59" s="20"/>
      <c r="OPI59" s="20"/>
      <c r="OPJ59" s="20"/>
      <c r="OPK59" s="20"/>
      <c r="OPL59" s="20"/>
      <c r="OPM59" s="20"/>
      <c r="OPN59" s="20"/>
      <c r="OPO59" s="20"/>
      <c r="OPP59" s="20"/>
      <c r="OPQ59" s="20"/>
      <c r="OPR59" s="20"/>
      <c r="OPS59" s="20"/>
      <c r="OPT59" s="20"/>
      <c r="OPU59" s="20"/>
      <c r="OPV59" s="20"/>
      <c r="OPW59" s="20"/>
      <c r="OPX59" s="20"/>
      <c r="OPY59" s="20"/>
      <c r="OPZ59" s="20"/>
      <c r="OQA59" s="20"/>
      <c r="OQB59" s="20"/>
      <c r="OQC59" s="20"/>
      <c r="OQD59" s="20"/>
      <c r="OQE59" s="20"/>
      <c r="OQF59" s="20"/>
      <c r="OQG59" s="20"/>
      <c r="OQH59" s="20"/>
      <c r="OQI59" s="20"/>
      <c r="OQJ59" s="20"/>
      <c r="OQK59" s="20"/>
      <c r="OQL59" s="20"/>
      <c r="OQM59" s="20"/>
      <c r="OQN59" s="20"/>
      <c r="OQO59" s="20"/>
      <c r="OQP59" s="20"/>
      <c r="OQQ59" s="20"/>
      <c r="OQR59" s="20"/>
      <c r="OQS59" s="20"/>
      <c r="OQT59" s="20"/>
      <c r="OQU59" s="20"/>
      <c r="OQV59" s="20"/>
      <c r="OQW59" s="20"/>
      <c r="OQX59" s="20"/>
      <c r="OQY59" s="20"/>
      <c r="OQZ59" s="20"/>
      <c r="ORA59" s="20"/>
      <c r="ORB59" s="20"/>
      <c r="ORC59" s="20"/>
      <c r="ORD59" s="20"/>
      <c r="ORE59" s="20"/>
      <c r="ORF59" s="20"/>
      <c r="ORG59" s="20"/>
      <c r="ORH59" s="20"/>
      <c r="ORI59" s="20"/>
      <c r="ORJ59" s="20"/>
      <c r="ORK59" s="20"/>
      <c r="ORL59" s="20"/>
      <c r="ORM59" s="20"/>
      <c r="ORN59" s="20"/>
      <c r="ORO59" s="20"/>
      <c r="ORP59" s="20"/>
      <c r="ORQ59" s="20"/>
      <c r="ORR59" s="20"/>
      <c r="ORS59" s="20"/>
      <c r="ORT59" s="20"/>
      <c r="ORU59" s="20"/>
      <c r="ORV59" s="20"/>
      <c r="ORW59" s="20"/>
      <c r="ORX59" s="20"/>
      <c r="ORY59" s="20"/>
      <c r="ORZ59" s="20"/>
      <c r="OSA59" s="20"/>
      <c r="OSB59" s="20"/>
      <c r="OSC59" s="20"/>
      <c r="OSD59" s="20"/>
      <c r="OSE59" s="20"/>
      <c r="OSF59" s="20"/>
      <c r="OSG59" s="20"/>
      <c r="OSH59" s="20"/>
      <c r="OSI59" s="20"/>
      <c r="OSJ59" s="20"/>
      <c r="OSK59" s="20"/>
      <c r="OSL59" s="20"/>
      <c r="OSM59" s="20"/>
      <c r="OSN59" s="20"/>
      <c r="OSO59" s="20"/>
      <c r="OSP59" s="20"/>
      <c r="OSQ59" s="20"/>
      <c r="OSR59" s="20"/>
      <c r="OSS59" s="20"/>
      <c r="OST59" s="20"/>
      <c r="OSU59" s="20"/>
      <c r="OSV59" s="20"/>
      <c r="OSW59" s="20"/>
      <c r="OSX59" s="20"/>
      <c r="OSY59" s="20"/>
      <c r="OSZ59" s="20"/>
      <c r="OTA59" s="20"/>
      <c r="OTB59" s="20"/>
      <c r="OTC59" s="20"/>
      <c r="OTD59" s="20"/>
      <c r="OTE59" s="20"/>
      <c r="OTF59" s="20"/>
      <c r="OTG59" s="20"/>
      <c r="OTH59" s="20"/>
      <c r="OTI59" s="20"/>
      <c r="OTJ59" s="20"/>
      <c r="OTK59" s="20"/>
      <c r="OTL59" s="20"/>
      <c r="OTM59" s="20"/>
      <c r="OTN59" s="20"/>
      <c r="OTO59" s="20"/>
      <c r="OTP59" s="20"/>
      <c r="OTQ59" s="20"/>
      <c r="OTR59" s="20"/>
      <c r="OTS59" s="20"/>
      <c r="OTT59" s="20"/>
      <c r="OTU59" s="20"/>
      <c r="OTV59" s="20"/>
      <c r="OTW59" s="20"/>
      <c r="OTX59" s="20"/>
      <c r="OTY59" s="20"/>
      <c r="OTZ59" s="20"/>
      <c r="OUA59" s="20"/>
      <c r="OUB59" s="20"/>
      <c r="OUC59" s="20"/>
      <c r="OUD59" s="20"/>
      <c r="OUE59" s="20"/>
      <c r="OUF59" s="20"/>
      <c r="OUG59" s="20"/>
      <c r="OUH59" s="20"/>
      <c r="OUI59" s="20"/>
      <c r="OUJ59" s="20"/>
      <c r="OUK59" s="20"/>
      <c r="OUL59" s="20"/>
      <c r="OUM59" s="20"/>
      <c r="OUN59" s="20"/>
      <c r="OUO59" s="20"/>
      <c r="OUP59" s="20"/>
      <c r="OUQ59" s="20"/>
      <c r="OUR59" s="20"/>
      <c r="OUS59" s="20"/>
      <c r="OUT59" s="20"/>
      <c r="OUU59" s="20"/>
      <c r="OUV59" s="20"/>
      <c r="OUW59" s="20"/>
      <c r="OUX59" s="20"/>
      <c r="OUY59" s="20"/>
      <c r="OUZ59" s="20"/>
      <c r="OVA59" s="20"/>
      <c r="OVB59" s="20"/>
      <c r="OVC59" s="20"/>
      <c r="OVD59" s="20"/>
      <c r="OVE59" s="20"/>
      <c r="OVF59" s="20"/>
      <c r="OVG59" s="20"/>
      <c r="OVH59" s="20"/>
      <c r="OVI59" s="20"/>
      <c r="OVJ59" s="20"/>
      <c r="OVK59" s="20"/>
      <c r="OVL59" s="20"/>
      <c r="OVM59" s="20"/>
      <c r="OVN59" s="20"/>
      <c r="OVO59" s="20"/>
      <c r="OVP59" s="20"/>
      <c r="OVQ59" s="20"/>
      <c r="OVR59" s="20"/>
      <c r="OVS59" s="20"/>
      <c r="OVT59" s="20"/>
      <c r="OVU59" s="20"/>
      <c r="OVV59" s="20"/>
      <c r="OVW59" s="20"/>
      <c r="OVX59" s="20"/>
      <c r="OVY59" s="20"/>
      <c r="OVZ59" s="20"/>
      <c r="OWA59" s="20"/>
      <c r="OWB59" s="20"/>
      <c r="OWC59" s="20"/>
      <c r="OWD59" s="20"/>
      <c r="OWE59" s="20"/>
      <c r="OWF59" s="20"/>
      <c r="OWG59" s="20"/>
      <c r="OWH59" s="20"/>
      <c r="OWI59" s="20"/>
      <c r="OWJ59" s="20"/>
      <c r="OWK59" s="20"/>
      <c r="OWL59" s="20"/>
      <c r="OWM59" s="20"/>
      <c r="OWN59" s="20"/>
      <c r="OWO59" s="20"/>
      <c r="OWP59" s="20"/>
      <c r="OWQ59" s="20"/>
      <c r="OWR59" s="20"/>
      <c r="OWS59" s="20"/>
      <c r="OWT59" s="20"/>
      <c r="OWU59" s="20"/>
      <c r="OWV59" s="20"/>
      <c r="OWW59" s="20"/>
      <c r="OWX59" s="20"/>
      <c r="OWY59" s="20"/>
      <c r="OWZ59" s="20"/>
      <c r="OXA59" s="20"/>
      <c r="OXB59" s="20"/>
      <c r="OXC59" s="20"/>
      <c r="OXD59" s="20"/>
      <c r="OXE59" s="20"/>
      <c r="OXF59" s="20"/>
      <c r="OXG59" s="20"/>
      <c r="OXH59" s="20"/>
      <c r="OXI59" s="20"/>
      <c r="OXJ59" s="20"/>
      <c r="OXK59" s="20"/>
      <c r="OXL59" s="20"/>
      <c r="OXM59" s="20"/>
      <c r="OXN59" s="20"/>
      <c r="OXO59" s="20"/>
      <c r="OXP59" s="20"/>
      <c r="OXQ59" s="20"/>
      <c r="OXR59" s="20"/>
      <c r="OXS59" s="20"/>
      <c r="OXT59" s="20"/>
      <c r="OXU59" s="20"/>
      <c r="OXV59" s="20"/>
      <c r="OXW59" s="20"/>
      <c r="OXX59" s="20"/>
      <c r="OXY59" s="20"/>
      <c r="OXZ59" s="20"/>
      <c r="OYA59" s="20"/>
      <c r="OYB59" s="20"/>
      <c r="OYC59" s="20"/>
      <c r="OYD59" s="20"/>
      <c r="OYE59" s="20"/>
      <c r="OYF59" s="20"/>
      <c r="OYG59" s="20"/>
      <c r="OYH59" s="20"/>
      <c r="OYI59" s="20"/>
      <c r="OYJ59" s="20"/>
      <c r="OYK59" s="20"/>
      <c r="OYL59" s="20"/>
      <c r="OYM59" s="20"/>
      <c r="OYN59" s="20"/>
      <c r="OYO59" s="20"/>
      <c r="OYP59" s="20"/>
      <c r="OYQ59" s="20"/>
      <c r="OYR59" s="20"/>
      <c r="OYS59" s="20"/>
      <c r="OYT59" s="20"/>
      <c r="OYU59" s="20"/>
      <c r="OYV59" s="20"/>
      <c r="OYW59" s="20"/>
      <c r="OYX59" s="20"/>
      <c r="OYY59" s="20"/>
      <c r="OYZ59" s="20"/>
      <c r="OZA59" s="20"/>
      <c r="OZB59" s="20"/>
      <c r="OZC59" s="20"/>
      <c r="OZD59" s="20"/>
      <c r="OZE59" s="20"/>
      <c r="OZF59" s="20"/>
      <c r="OZG59" s="20"/>
      <c r="OZH59" s="20"/>
      <c r="OZI59" s="20"/>
      <c r="OZJ59" s="20"/>
      <c r="OZK59" s="20"/>
      <c r="OZL59" s="20"/>
      <c r="OZM59" s="20"/>
      <c r="OZN59" s="20"/>
      <c r="OZO59" s="20"/>
      <c r="OZP59" s="20"/>
      <c r="OZQ59" s="20"/>
      <c r="OZR59" s="20"/>
      <c r="OZS59" s="20"/>
      <c r="OZT59" s="20"/>
      <c r="OZU59" s="20"/>
      <c r="OZV59" s="20"/>
      <c r="OZW59" s="20"/>
      <c r="OZX59" s="20"/>
      <c r="OZY59" s="20"/>
      <c r="OZZ59" s="20"/>
      <c r="PAA59" s="20"/>
      <c r="PAB59" s="20"/>
      <c r="PAC59" s="20"/>
      <c r="PAD59" s="20"/>
      <c r="PAE59" s="20"/>
      <c r="PAF59" s="20"/>
      <c r="PAG59" s="20"/>
      <c r="PAH59" s="20"/>
      <c r="PAI59" s="20"/>
      <c r="PAJ59" s="20"/>
      <c r="PAK59" s="20"/>
      <c r="PAL59" s="20"/>
      <c r="PAM59" s="20"/>
      <c r="PAN59" s="20"/>
      <c r="PAO59" s="20"/>
      <c r="PAP59" s="20"/>
      <c r="PAQ59" s="20"/>
      <c r="PAR59" s="20"/>
      <c r="PAS59" s="20"/>
      <c r="PAT59" s="20"/>
      <c r="PAU59" s="20"/>
      <c r="PAV59" s="20"/>
      <c r="PAW59" s="20"/>
      <c r="PAX59" s="20"/>
      <c r="PAY59" s="20"/>
      <c r="PAZ59" s="20"/>
      <c r="PBA59" s="20"/>
      <c r="PBB59" s="20"/>
      <c r="PBC59" s="20"/>
      <c r="PBD59" s="20"/>
      <c r="PBE59" s="20"/>
      <c r="PBF59" s="20"/>
      <c r="PBG59" s="20"/>
      <c r="PBH59" s="20"/>
      <c r="PBI59" s="20"/>
      <c r="PBJ59" s="20"/>
      <c r="PBK59" s="20"/>
      <c r="PBL59" s="20"/>
      <c r="PBM59" s="20"/>
      <c r="PBN59" s="20"/>
      <c r="PBO59" s="20"/>
      <c r="PBP59" s="20"/>
      <c r="PBQ59" s="20"/>
      <c r="PBR59" s="20"/>
      <c r="PBS59" s="20"/>
      <c r="PBT59" s="20"/>
      <c r="PBU59" s="20"/>
      <c r="PBV59" s="20"/>
      <c r="PBW59" s="20"/>
      <c r="PBX59" s="20"/>
      <c r="PBY59" s="20"/>
      <c r="PBZ59" s="20"/>
      <c r="PCA59" s="20"/>
      <c r="PCB59" s="20"/>
      <c r="PCC59" s="20"/>
      <c r="PCD59" s="20"/>
      <c r="PCE59" s="20"/>
      <c r="PCF59" s="20"/>
      <c r="PCG59" s="20"/>
      <c r="PCH59" s="20"/>
      <c r="PCI59" s="20"/>
      <c r="PCJ59" s="20"/>
      <c r="PCK59" s="20"/>
      <c r="PCL59" s="20"/>
      <c r="PCM59" s="20"/>
      <c r="PCN59" s="20"/>
      <c r="PCO59" s="20"/>
      <c r="PCP59" s="20"/>
      <c r="PCQ59" s="20"/>
      <c r="PCR59" s="20"/>
      <c r="PCS59" s="20"/>
      <c r="PCT59" s="20"/>
      <c r="PCU59" s="20"/>
      <c r="PCV59" s="20"/>
      <c r="PCW59" s="20"/>
      <c r="PCX59" s="20"/>
      <c r="PCY59" s="20"/>
      <c r="PCZ59" s="20"/>
      <c r="PDA59" s="20"/>
      <c r="PDB59" s="20"/>
      <c r="PDC59" s="20"/>
      <c r="PDD59" s="20"/>
      <c r="PDE59" s="20"/>
      <c r="PDF59" s="20"/>
      <c r="PDG59" s="20"/>
      <c r="PDH59" s="20"/>
      <c r="PDI59" s="20"/>
      <c r="PDJ59" s="20"/>
      <c r="PDK59" s="20"/>
      <c r="PDL59" s="20"/>
      <c r="PDM59" s="20"/>
      <c r="PDN59" s="20"/>
      <c r="PDO59" s="20"/>
      <c r="PDP59" s="20"/>
      <c r="PDQ59" s="20"/>
      <c r="PDR59" s="20"/>
      <c r="PDS59" s="20"/>
      <c r="PDT59" s="20"/>
      <c r="PDU59" s="20"/>
      <c r="PDV59" s="20"/>
      <c r="PDW59" s="20"/>
      <c r="PDX59" s="20"/>
      <c r="PDY59" s="20"/>
      <c r="PDZ59" s="20"/>
      <c r="PEA59" s="20"/>
      <c r="PEB59" s="20"/>
      <c r="PEC59" s="20"/>
      <c r="PED59" s="20"/>
      <c r="PEE59" s="20"/>
      <c r="PEF59" s="20"/>
      <c r="PEG59" s="20"/>
      <c r="PEH59" s="20"/>
      <c r="PEI59" s="20"/>
      <c r="PEJ59" s="20"/>
      <c r="PEK59" s="20"/>
      <c r="PEL59" s="20"/>
      <c r="PEM59" s="20"/>
      <c r="PEN59" s="20"/>
      <c r="PEO59" s="20"/>
      <c r="PEP59" s="20"/>
      <c r="PEQ59" s="20"/>
      <c r="PER59" s="20"/>
      <c r="PES59" s="20"/>
      <c r="PET59" s="20"/>
      <c r="PEU59" s="20"/>
      <c r="PEV59" s="20"/>
      <c r="PEW59" s="20"/>
      <c r="PEX59" s="20"/>
      <c r="PEY59" s="20"/>
      <c r="PEZ59" s="20"/>
      <c r="PFA59" s="20"/>
      <c r="PFB59" s="20"/>
      <c r="PFC59" s="20"/>
      <c r="PFD59" s="20"/>
      <c r="PFE59" s="20"/>
      <c r="PFF59" s="20"/>
      <c r="PFG59" s="20"/>
      <c r="PFH59" s="20"/>
      <c r="PFI59" s="20"/>
      <c r="PFJ59" s="20"/>
      <c r="PFK59" s="20"/>
      <c r="PFL59" s="20"/>
      <c r="PFM59" s="20"/>
      <c r="PFN59" s="20"/>
      <c r="PFO59" s="20"/>
      <c r="PFP59" s="20"/>
      <c r="PFQ59" s="20"/>
      <c r="PFR59" s="20"/>
      <c r="PFS59" s="20"/>
      <c r="PFT59" s="20"/>
      <c r="PFU59" s="20"/>
      <c r="PFV59" s="20"/>
      <c r="PFW59" s="20"/>
      <c r="PFX59" s="20"/>
      <c r="PFY59" s="20"/>
      <c r="PFZ59" s="20"/>
      <c r="PGA59" s="20"/>
      <c r="PGB59" s="20"/>
      <c r="PGC59" s="20"/>
      <c r="PGD59" s="20"/>
      <c r="PGE59" s="20"/>
      <c r="PGF59" s="20"/>
      <c r="PGG59" s="20"/>
      <c r="PGH59" s="20"/>
      <c r="PGI59" s="20"/>
      <c r="PGJ59" s="20"/>
      <c r="PGK59" s="20"/>
      <c r="PGL59" s="20"/>
      <c r="PGM59" s="20"/>
      <c r="PGN59" s="20"/>
      <c r="PGO59" s="20"/>
      <c r="PGP59" s="20"/>
      <c r="PGQ59" s="20"/>
      <c r="PGR59" s="20"/>
      <c r="PGS59" s="20"/>
      <c r="PGT59" s="20"/>
      <c r="PGU59" s="20"/>
      <c r="PGV59" s="20"/>
      <c r="PGW59" s="20"/>
      <c r="PGX59" s="20"/>
      <c r="PGY59" s="20"/>
      <c r="PGZ59" s="20"/>
      <c r="PHA59" s="20"/>
      <c r="PHB59" s="20"/>
      <c r="PHC59" s="20"/>
      <c r="PHD59" s="20"/>
      <c r="PHE59" s="20"/>
      <c r="PHF59" s="20"/>
      <c r="PHG59" s="20"/>
      <c r="PHH59" s="20"/>
      <c r="PHI59" s="20"/>
      <c r="PHJ59" s="20"/>
      <c r="PHK59" s="20"/>
      <c r="PHL59" s="20"/>
      <c r="PHM59" s="20"/>
      <c r="PHN59" s="20"/>
      <c r="PHO59" s="20"/>
      <c r="PHP59" s="20"/>
      <c r="PHQ59" s="20"/>
      <c r="PHR59" s="20"/>
      <c r="PHS59" s="20"/>
      <c r="PHT59" s="20"/>
      <c r="PHU59" s="20"/>
      <c r="PHV59" s="20"/>
      <c r="PHW59" s="20"/>
      <c r="PHX59" s="20"/>
      <c r="PHY59" s="20"/>
      <c r="PHZ59" s="20"/>
      <c r="PIA59" s="20"/>
      <c r="PIB59" s="20"/>
      <c r="PIC59" s="20"/>
      <c r="PID59" s="20"/>
      <c r="PIE59" s="20"/>
      <c r="PIF59" s="20"/>
      <c r="PIG59" s="20"/>
      <c r="PIH59" s="20"/>
      <c r="PII59" s="20"/>
      <c r="PIJ59" s="20"/>
      <c r="PIK59" s="20"/>
      <c r="PIL59" s="20"/>
      <c r="PIM59" s="20"/>
      <c r="PIN59" s="20"/>
      <c r="PIO59" s="20"/>
      <c r="PIP59" s="20"/>
      <c r="PIQ59" s="20"/>
      <c r="PIR59" s="20"/>
      <c r="PIS59" s="20"/>
      <c r="PIT59" s="20"/>
      <c r="PIU59" s="20"/>
      <c r="PIV59" s="20"/>
      <c r="PIW59" s="20"/>
      <c r="PIX59" s="20"/>
      <c r="PIY59" s="20"/>
      <c r="PIZ59" s="20"/>
      <c r="PJA59" s="20"/>
      <c r="PJB59" s="20"/>
      <c r="PJC59" s="20"/>
      <c r="PJD59" s="20"/>
      <c r="PJE59" s="20"/>
      <c r="PJF59" s="20"/>
      <c r="PJG59" s="20"/>
      <c r="PJH59" s="20"/>
      <c r="PJI59" s="20"/>
      <c r="PJJ59" s="20"/>
      <c r="PJK59" s="20"/>
      <c r="PJL59" s="20"/>
      <c r="PJM59" s="20"/>
      <c r="PJN59" s="20"/>
      <c r="PJO59" s="20"/>
      <c r="PJP59" s="20"/>
      <c r="PJQ59" s="20"/>
      <c r="PJR59" s="20"/>
      <c r="PJS59" s="20"/>
      <c r="PJT59" s="20"/>
      <c r="PJU59" s="20"/>
      <c r="PJV59" s="20"/>
      <c r="PJW59" s="20"/>
      <c r="PJX59" s="20"/>
      <c r="PJY59" s="20"/>
      <c r="PJZ59" s="20"/>
      <c r="PKA59" s="20"/>
      <c r="PKB59" s="20"/>
      <c r="PKC59" s="20"/>
      <c r="PKD59" s="20"/>
      <c r="PKE59" s="20"/>
      <c r="PKF59" s="20"/>
      <c r="PKG59" s="20"/>
      <c r="PKH59" s="20"/>
      <c r="PKI59" s="20"/>
      <c r="PKJ59" s="20"/>
      <c r="PKK59" s="20"/>
      <c r="PKL59" s="20"/>
      <c r="PKM59" s="20"/>
      <c r="PKN59" s="20"/>
      <c r="PKO59" s="20"/>
      <c r="PKP59" s="20"/>
      <c r="PKQ59" s="20"/>
      <c r="PKR59" s="20"/>
      <c r="PKS59" s="20"/>
      <c r="PKT59" s="20"/>
      <c r="PKU59" s="20"/>
      <c r="PKV59" s="20"/>
      <c r="PKW59" s="20"/>
      <c r="PKX59" s="20"/>
      <c r="PKY59" s="20"/>
      <c r="PKZ59" s="20"/>
      <c r="PLA59" s="20"/>
      <c r="PLB59" s="20"/>
      <c r="PLC59" s="20"/>
      <c r="PLD59" s="20"/>
      <c r="PLE59" s="20"/>
      <c r="PLF59" s="20"/>
      <c r="PLG59" s="20"/>
      <c r="PLH59" s="20"/>
      <c r="PLI59" s="20"/>
      <c r="PLJ59" s="20"/>
      <c r="PLK59" s="20"/>
      <c r="PLL59" s="20"/>
      <c r="PLM59" s="20"/>
      <c r="PLN59" s="20"/>
      <c r="PLO59" s="20"/>
      <c r="PLP59" s="20"/>
      <c r="PLQ59" s="20"/>
      <c r="PLR59" s="20"/>
      <c r="PLS59" s="20"/>
      <c r="PLT59" s="20"/>
      <c r="PLU59" s="20"/>
      <c r="PLV59" s="20"/>
      <c r="PLW59" s="20"/>
      <c r="PLX59" s="20"/>
      <c r="PLY59" s="20"/>
      <c r="PLZ59" s="20"/>
      <c r="PMA59" s="20"/>
      <c r="PMB59" s="20"/>
      <c r="PMC59" s="20"/>
      <c r="PMD59" s="20"/>
      <c r="PME59" s="20"/>
      <c r="PMF59" s="20"/>
      <c r="PMG59" s="20"/>
      <c r="PMH59" s="20"/>
      <c r="PMI59" s="20"/>
      <c r="PMJ59" s="20"/>
      <c r="PMK59" s="20"/>
      <c r="PML59" s="20"/>
      <c r="PMM59" s="20"/>
      <c r="PMN59" s="20"/>
      <c r="PMO59" s="20"/>
      <c r="PMP59" s="20"/>
      <c r="PMQ59" s="20"/>
      <c r="PMR59" s="20"/>
      <c r="PMS59" s="20"/>
      <c r="PMT59" s="20"/>
      <c r="PMU59" s="20"/>
      <c r="PMV59" s="20"/>
      <c r="PMW59" s="20"/>
      <c r="PMX59" s="20"/>
      <c r="PMY59" s="20"/>
      <c r="PMZ59" s="20"/>
      <c r="PNA59" s="20"/>
      <c r="PNB59" s="20"/>
      <c r="PNC59" s="20"/>
      <c r="PND59" s="20"/>
      <c r="PNE59" s="20"/>
      <c r="PNF59" s="20"/>
      <c r="PNG59" s="20"/>
      <c r="PNH59" s="20"/>
      <c r="PNI59" s="20"/>
      <c r="PNJ59" s="20"/>
      <c r="PNK59" s="20"/>
      <c r="PNL59" s="20"/>
      <c r="PNM59" s="20"/>
      <c r="PNN59" s="20"/>
      <c r="PNO59" s="20"/>
      <c r="PNP59" s="20"/>
      <c r="PNQ59" s="20"/>
      <c r="PNR59" s="20"/>
      <c r="PNS59" s="20"/>
      <c r="PNT59" s="20"/>
      <c r="PNU59" s="20"/>
      <c r="PNV59" s="20"/>
      <c r="PNW59" s="20"/>
      <c r="PNX59" s="20"/>
      <c r="PNY59" s="20"/>
      <c r="PNZ59" s="20"/>
      <c r="POA59" s="20"/>
      <c r="POB59" s="20"/>
      <c r="POC59" s="20"/>
      <c r="POD59" s="20"/>
      <c r="POE59" s="20"/>
      <c r="POF59" s="20"/>
      <c r="POG59" s="20"/>
      <c r="POH59" s="20"/>
      <c r="POI59" s="20"/>
      <c r="POJ59" s="20"/>
      <c r="POK59" s="20"/>
      <c r="POL59" s="20"/>
      <c r="POM59" s="20"/>
      <c r="PON59" s="20"/>
      <c r="POO59" s="20"/>
      <c r="POP59" s="20"/>
      <c r="POQ59" s="20"/>
      <c r="POR59" s="20"/>
      <c r="POS59" s="20"/>
      <c r="POT59" s="20"/>
      <c r="POU59" s="20"/>
      <c r="POV59" s="20"/>
      <c r="POW59" s="20"/>
      <c r="POX59" s="20"/>
      <c r="POY59" s="20"/>
      <c r="POZ59" s="20"/>
      <c r="PPA59" s="20"/>
      <c r="PPB59" s="20"/>
      <c r="PPC59" s="20"/>
      <c r="PPD59" s="20"/>
      <c r="PPE59" s="20"/>
      <c r="PPF59" s="20"/>
      <c r="PPG59" s="20"/>
      <c r="PPH59" s="20"/>
      <c r="PPI59" s="20"/>
      <c r="PPJ59" s="20"/>
      <c r="PPK59" s="20"/>
      <c r="PPL59" s="20"/>
      <c r="PPM59" s="20"/>
      <c r="PPN59" s="20"/>
      <c r="PPO59" s="20"/>
      <c r="PPP59" s="20"/>
      <c r="PPQ59" s="20"/>
      <c r="PPR59" s="20"/>
      <c r="PPS59" s="20"/>
      <c r="PPT59" s="20"/>
      <c r="PPU59" s="20"/>
      <c r="PPV59" s="20"/>
      <c r="PPW59" s="20"/>
      <c r="PPX59" s="20"/>
      <c r="PPY59" s="20"/>
      <c r="PPZ59" s="20"/>
      <c r="PQA59" s="20"/>
      <c r="PQB59" s="20"/>
      <c r="PQC59" s="20"/>
      <c r="PQD59" s="20"/>
      <c r="PQE59" s="20"/>
      <c r="PQF59" s="20"/>
      <c r="PQG59" s="20"/>
      <c r="PQH59" s="20"/>
      <c r="PQI59" s="20"/>
      <c r="PQJ59" s="20"/>
      <c r="PQK59" s="20"/>
      <c r="PQL59" s="20"/>
      <c r="PQM59" s="20"/>
      <c r="PQN59" s="20"/>
      <c r="PQO59" s="20"/>
      <c r="PQP59" s="20"/>
      <c r="PQQ59" s="20"/>
      <c r="PQR59" s="20"/>
      <c r="PQS59" s="20"/>
      <c r="PQT59" s="20"/>
      <c r="PQU59" s="20"/>
      <c r="PQV59" s="20"/>
      <c r="PQW59" s="20"/>
      <c r="PQX59" s="20"/>
      <c r="PQY59" s="20"/>
      <c r="PQZ59" s="20"/>
      <c r="PRA59" s="20"/>
      <c r="PRB59" s="20"/>
      <c r="PRC59" s="20"/>
      <c r="PRD59" s="20"/>
      <c r="PRE59" s="20"/>
      <c r="PRF59" s="20"/>
      <c r="PRG59" s="20"/>
      <c r="PRH59" s="20"/>
      <c r="PRI59" s="20"/>
      <c r="PRJ59" s="20"/>
      <c r="PRK59" s="20"/>
      <c r="PRL59" s="20"/>
      <c r="PRM59" s="20"/>
      <c r="PRN59" s="20"/>
      <c r="PRO59" s="20"/>
      <c r="PRP59" s="20"/>
      <c r="PRQ59" s="20"/>
      <c r="PRR59" s="20"/>
      <c r="PRS59" s="20"/>
      <c r="PRT59" s="20"/>
      <c r="PRU59" s="20"/>
      <c r="PRV59" s="20"/>
      <c r="PRW59" s="20"/>
      <c r="PRX59" s="20"/>
      <c r="PRY59" s="20"/>
      <c r="PRZ59" s="20"/>
      <c r="PSA59" s="20"/>
      <c r="PSB59" s="20"/>
      <c r="PSC59" s="20"/>
      <c r="PSD59" s="20"/>
      <c r="PSE59" s="20"/>
      <c r="PSF59" s="20"/>
      <c r="PSG59" s="20"/>
      <c r="PSH59" s="20"/>
      <c r="PSI59" s="20"/>
      <c r="PSJ59" s="20"/>
      <c r="PSK59" s="20"/>
      <c r="PSL59" s="20"/>
      <c r="PSM59" s="20"/>
      <c r="PSN59" s="20"/>
      <c r="PSO59" s="20"/>
      <c r="PSP59" s="20"/>
      <c r="PSQ59" s="20"/>
      <c r="PSR59" s="20"/>
      <c r="PSS59" s="20"/>
      <c r="PST59" s="20"/>
      <c r="PSU59" s="20"/>
      <c r="PSV59" s="20"/>
      <c r="PSW59" s="20"/>
      <c r="PSX59" s="20"/>
      <c r="PSY59" s="20"/>
      <c r="PSZ59" s="20"/>
      <c r="PTA59" s="20"/>
      <c r="PTB59" s="20"/>
      <c r="PTC59" s="20"/>
      <c r="PTD59" s="20"/>
      <c r="PTE59" s="20"/>
      <c r="PTF59" s="20"/>
      <c r="PTG59" s="20"/>
      <c r="PTH59" s="20"/>
      <c r="PTI59" s="20"/>
      <c r="PTJ59" s="20"/>
      <c r="PTK59" s="20"/>
      <c r="PTL59" s="20"/>
      <c r="PTM59" s="20"/>
      <c r="PTN59" s="20"/>
      <c r="PTO59" s="20"/>
      <c r="PTP59" s="20"/>
      <c r="PTQ59" s="20"/>
      <c r="PTR59" s="20"/>
      <c r="PTS59" s="20"/>
      <c r="PTT59" s="20"/>
      <c r="PTU59" s="20"/>
      <c r="PTV59" s="20"/>
      <c r="PTW59" s="20"/>
      <c r="PTX59" s="20"/>
      <c r="PTY59" s="20"/>
      <c r="PTZ59" s="20"/>
      <c r="PUA59" s="20"/>
      <c r="PUB59" s="20"/>
      <c r="PUC59" s="20"/>
      <c r="PUD59" s="20"/>
      <c r="PUE59" s="20"/>
      <c r="PUF59" s="20"/>
      <c r="PUG59" s="20"/>
      <c r="PUH59" s="20"/>
      <c r="PUI59" s="20"/>
      <c r="PUJ59" s="20"/>
      <c r="PUK59" s="20"/>
      <c r="PUL59" s="20"/>
      <c r="PUM59" s="20"/>
      <c r="PUN59" s="20"/>
      <c r="PUO59" s="20"/>
      <c r="PUP59" s="20"/>
      <c r="PUQ59" s="20"/>
      <c r="PUR59" s="20"/>
      <c r="PUS59" s="20"/>
      <c r="PUT59" s="20"/>
      <c r="PUU59" s="20"/>
      <c r="PUV59" s="20"/>
      <c r="PUW59" s="20"/>
      <c r="PUX59" s="20"/>
      <c r="PUY59" s="20"/>
      <c r="PUZ59" s="20"/>
      <c r="PVA59" s="20"/>
      <c r="PVB59" s="20"/>
      <c r="PVC59" s="20"/>
      <c r="PVD59" s="20"/>
      <c r="PVE59" s="20"/>
      <c r="PVF59" s="20"/>
      <c r="PVG59" s="20"/>
      <c r="PVH59" s="20"/>
      <c r="PVI59" s="20"/>
      <c r="PVJ59" s="20"/>
      <c r="PVK59" s="20"/>
      <c r="PVL59" s="20"/>
      <c r="PVM59" s="20"/>
      <c r="PVN59" s="20"/>
      <c r="PVO59" s="20"/>
      <c r="PVP59" s="20"/>
      <c r="PVQ59" s="20"/>
      <c r="PVR59" s="20"/>
      <c r="PVS59" s="20"/>
      <c r="PVT59" s="20"/>
      <c r="PVU59" s="20"/>
      <c r="PVV59" s="20"/>
      <c r="PVW59" s="20"/>
      <c r="PVX59" s="20"/>
      <c r="PVY59" s="20"/>
      <c r="PVZ59" s="20"/>
      <c r="PWA59" s="20"/>
      <c r="PWB59" s="20"/>
      <c r="PWC59" s="20"/>
      <c r="PWD59" s="20"/>
      <c r="PWE59" s="20"/>
      <c r="PWF59" s="20"/>
      <c r="PWG59" s="20"/>
      <c r="PWH59" s="20"/>
      <c r="PWI59" s="20"/>
      <c r="PWJ59" s="20"/>
      <c r="PWK59" s="20"/>
      <c r="PWL59" s="20"/>
      <c r="PWM59" s="20"/>
      <c r="PWN59" s="20"/>
      <c r="PWO59" s="20"/>
      <c r="PWP59" s="20"/>
      <c r="PWQ59" s="20"/>
      <c r="PWR59" s="20"/>
      <c r="PWS59" s="20"/>
      <c r="PWT59" s="20"/>
      <c r="PWU59" s="20"/>
      <c r="PWV59" s="20"/>
      <c r="PWW59" s="20"/>
      <c r="PWX59" s="20"/>
      <c r="PWY59" s="20"/>
      <c r="PWZ59" s="20"/>
      <c r="PXA59" s="20"/>
      <c r="PXB59" s="20"/>
      <c r="PXC59" s="20"/>
      <c r="PXD59" s="20"/>
      <c r="PXE59" s="20"/>
      <c r="PXF59" s="20"/>
      <c r="PXG59" s="20"/>
      <c r="PXH59" s="20"/>
      <c r="PXI59" s="20"/>
      <c r="PXJ59" s="20"/>
      <c r="PXK59" s="20"/>
      <c r="PXL59" s="20"/>
      <c r="PXM59" s="20"/>
      <c r="PXN59" s="20"/>
      <c r="PXO59" s="20"/>
      <c r="PXP59" s="20"/>
      <c r="PXQ59" s="20"/>
      <c r="PXR59" s="20"/>
      <c r="PXS59" s="20"/>
      <c r="PXT59" s="20"/>
      <c r="PXU59" s="20"/>
      <c r="PXV59" s="20"/>
      <c r="PXW59" s="20"/>
      <c r="PXX59" s="20"/>
      <c r="PXY59" s="20"/>
      <c r="PXZ59" s="20"/>
      <c r="PYA59" s="20"/>
      <c r="PYB59" s="20"/>
      <c r="PYC59" s="20"/>
      <c r="PYD59" s="20"/>
      <c r="PYE59" s="20"/>
      <c r="PYF59" s="20"/>
      <c r="PYG59" s="20"/>
      <c r="PYH59" s="20"/>
      <c r="PYI59" s="20"/>
      <c r="PYJ59" s="20"/>
      <c r="PYK59" s="20"/>
      <c r="PYL59" s="20"/>
      <c r="PYM59" s="20"/>
      <c r="PYN59" s="20"/>
      <c r="PYO59" s="20"/>
      <c r="PYP59" s="20"/>
      <c r="PYQ59" s="20"/>
      <c r="PYR59" s="20"/>
      <c r="PYS59" s="20"/>
      <c r="PYT59" s="20"/>
      <c r="PYU59" s="20"/>
      <c r="PYV59" s="20"/>
      <c r="PYW59" s="20"/>
      <c r="PYX59" s="20"/>
      <c r="PYY59" s="20"/>
      <c r="PYZ59" s="20"/>
      <c r="PZA59" s="20"/>
      <c r="PZB59" s="20"/>
      <c r="PZC59" s="20"/>
      <c r="PZD59" s="20"/>
      <c r="PZE59" s="20"/>
      <c r="PZF59" s="20"/>
      <c r="PZG59" s="20"/>
      <c r="PZH59" s="20"/>
      <c r="PZI59" s="20"/>
      <c r="PZJ59" s="20"/>
      <c r="PZK59" s="20"/>
      <c r="PZL59" s="20"/>
      <c r="PZM59" s="20"/>
      <c r="PZN59" s="20"/>
      <c r="PZO59" s="20"/>
      <c r="PZP59" s="20"/>
      <c r="PZQ59" s="20"/>
      <c r="PZR59" s="20"/>
      <c r="PZS59" s="20"/>
      <c r="PZT59" s="20"/>
      <c r="PZU59" s="20"/>
      <c r="PZV59" s="20"/>
      <c r="PZW59" s="20"/>
      <c r="PZX59" s="20"/>
      <c r="PZY59" s="20"/>
      <c r="PZZ59" s="20"/>
      <c r="QAA59" s="20"/>
      <c r="QAB59" s="20"/>
      <c r="QAC59" s="20"/>
      <c r="QAD59" s="20"/>
      <c r="QAE59" s="20"/>
      <c r="QAF59" s="20"/>
      <c r="QAG59" s="20"/>
      <c r="QAH59" s="20"/>
      <c r="QAI59" s="20"/>
      <c r="QAJ59" s="20"/>
      <c r="QAK59" s="20"/>
      <c r="QAL59" s="20"/>
      <c r="QAM59" s="20"/>
      <c r="QAN59" s="20"/>
      <c r="QAO59" s="20"/>
      <c r="QAP59" s="20"/>
      <c r="QAQ59" s="20"/>
      <c r="QAR59" s="20"/>
      <c r="QAS59" s="20"/>
      <c r="QAT59" s="20"/>
      <c r="QAU59" s="20"/>
      <c r="QAV59" s="20"/>
      <c r="QAW59" s="20"/>
      <c r="QAX59" s="20"/>
      <c r="QAY59" s="20"/>
      <c r="QAZ59" s="20"/>
      <c r="QBA59" s="20"/>
      <c r="QBB59" s="20"/>
      <c r="QBC59" s="20"/>
      <c r="QBD59" s="20"/>
      <c r="QBE59" s="20"/>
      <c r="QBF59" s="20"/>
      <c r="QBG59" s="20"/>
      <c r="QBH59" s="20"/>
      <c r="QBI59" s="20"/>
      <c r="QBJ59" s="20"/>
      <c r="QBK59" s="20"/>
      <c r="QBL59" s="20"/>
      <c r="QBM59" s="20"/>
      <c r="QBN59" s="20"/>
      <c r="QBO59" s="20"/>
      <c r="QBP59" s="20"/>
      <c r="QBQ59" s="20"/>
      <c r="QBR59" s="20"/>
      <c r="QBS59" s="20"/>
      <c r="QBT59" s="20"/>
      <c r="QBU59" s="20"/>
      <c r="QBV59" s="20"/>
      <c r="QBW59" s="20"/>
      <c r="QBX59" s="20"/>
      <c r="QBY59" s="20"/>
      <c r="QBZ59" s="20"/>
      <c r="QCA59" s="20"/>
      <c r="QCB59" s="20"/>
      <c r="QCC59" s="20"/>
      <c r="QCD59" s="20"/>
      <c r="QCE59" s="20"/>
      <c r="QCF59" s="20"/>
      <c r="QCG59" s="20"/>
      <c r="QCH59" s="20"/>
      <c r="QCI59" s="20"/>
      <c r="QCJ59" s="20"/>
      <c r="QCK59" s="20"/>
      <c r="QCL59" s="20"/>
      <c r="QCM59" s="20"/>
      <c r="QCN59" s="20"/>
      <c r="QCO59" s="20"/>
      <c r="QCP59" s="20"/>
      <c r="QCQ59" s="20"/>
      <c r="QCR59" s="20"/>
      <c r="QCS59" s="20"/>
      <c r="QCT59" s="20"/>
      <c r="QCU59" s="20"/>
      <c r="QCV59" s="20"/>
      <c r="QCW59" s="20"/>
      <c r="QCX59" s="20"/>
      <c r="QCY59" s="20"/>
      <c r="QCZ59" s="20"/>
      <c r="QDA59" s="20"/>
      <c r="QDB59" s="20"/>
      <c r="QDC59" s="20"/>
      <c r="QDD59" s="20"/>
      <c r="QDE59" s="20"/>
      <c r="QDF59" s="20"/>
      <c r="QDG59" s="20"/>
      <c r="QDH59" s="20"/>
      <c r="QDI59" s="20"/>
      <c r="QDJ59" s="20"/>
      <c r="QDK59" s="20"/>
      <c r="QDL59" s="20"/>
      <c r="QDM59" s="20"/>
      <c r="QDN59" s="20"/>
      <c r="QDO59" s="20"/>
      <c r="QDP59" s="20"/>
      <c r="QDQ59" s="20"/>
      <c r="QDR59" s="20"/>
      <c r="QDS59" s="20"/>
      <c r="QDT59" s="20"/>
      <c r="QDU59" s="20"/>
      <c r="QDV59" s="20"/>
      <c r="QDW59" s="20"/>
      <c r="QDX59" s="20"/>
      <c r="QDY59" s="20"/>
      <c r="QDZ59" s="20"/>
      <c r="QEA59" s="20"/>
      <c r="QEB59" s="20"/>
      <c r="QEC59" s="20"/>
      <c r="QED59" s="20"/>
      <c r="QEE59" s="20"/>
      <c r="QEF59" s="20"/>
      <c r="QEG59" s="20"/>
      <c r="QEH59" s="20"/>
      <c r="QEI59" s="20"/>
      <c r="QEJ59" s="20"/>
      <c r="QEK59" s="20"/>
      <c r="QEL59" s="20"/>
      <c r="QEM59" s="20"/>
      <c r="QEN59" s="20"/>
      <c r="QEO59" s="20"/>
      <c r="QEP59" s="20"/>
      <c r="QEQ59" s="20"/>
      <c r="QER59" s="20"/>
      <c r="QES59" s="20"/>
      <c r="QET59" s="20"/>
      <c r="QEU59" s="20"/>
      <c r="QEV59" s="20"/>
      <c r="QEW59" s="20"/>
      <c r="QEX59" s="20"/>
      <c r="QEY59" s="20"/>
      <c r="QEZ59" s="20"/>
      <c r="QFA59" s="20"/>
      <c r="QFB59" s="20"/>
      <c r="QFC59" s="20"/>
      <c r="QFD59" s="20"/>
      <c r="QFE59" s="20"/>
      <c r="QFF59" s="20"/>
      <c r="QFG59" s="20"/>
      <c r="QFH59" s="20"/>
      <c r="QFI59" s="20"/>
      <c r="QFJ59" s="20"/>
      <c r="QFK59" s="20"/>
      <c r="QFL59" s="20"/>
      <c r="QFM59" s="20"/>
      <c r="QFN59" s="20"/>
      <c r="QFO59" s="20"/>
      <c r="QFP59" s="20"/>
      <c r="QFQ59" s="20"/>
      <c r="QFR59" s="20"/>
      <c r="QFS59" s="20"/>
      <c r="QFT59" s="20"/>
      <c r="QFU59" s="20"/>
      <c r="QFV59" s="20"/>
      <c r="QFW59" s="20"/>
      <c r="QFX59" s="20"/>
      <c r="QFY59" s="20"/>
      <c r="QFZ59" s="20"/>
      <c r="QGA59" s="20"/>
      <c r="QGB59" s="20"/>
      <c r="QGC59" s="20"/>
      <c r="QGD59" s="20"/>
      <c r="QGE59" s="20"/>
      <c r="QGF59" s="20"/>
      <c r="QGG59" s="20"/>
      <c r="QGH59" s="20"/>
      <c r="QGI59" s="20"/>
      <c r="QGJ59" s="20"/>
      <c r="QGK59" s="20"/>
      <c r="QGL59" s="20"/>
      <c r="QGM59" s="20"/>
      <c r="QGN59" s="20"/>
      <c r="QGO59" s="20"/>
      <c r="QGP59" s="20"/>
      <c r="QGQ59" s="20"/>
      <c r="QGR59" s="20"/>
      <c r="QGS59" s="20"/>
      <c r="QGT59" s="20"/>
      <c r="QGU59" s="20"/>
      <c r="QGV59" s="20"/>
      <c r="QGW59" s="20"/>
      <c r="QGX59" s="20"/>
      <c r="QGY59" s="20"/>
      <c r="QGZ59" s="20"/>
      <c r="QHA59" s="20"/>
      <c r="QHB59" s="20"/>
      <c r="QHC59" s="20"/>
      <c r="QHD59" s="20"/>
      <c r="QHE59" s="20"/>
      <c r="QHF59" s="20"/>
      <c r="QHG59" s="20"/>
      <c r="QHH59" s="20"/>
      <c r="QHI59" s="20"/>
      <c r="QHJ59" s="20"/>
      <c r="QHK59" s="20"/>
      <c r="QHL59" s="20"/>
      <c r="QHM59" s="20"/>
      <c r="QHN59" s="20"/>
      <c r="QHO59" s="20"/>
      <c r="QHP59" s="20"/>
      <c r="QHQ59" s="20"/>
      <c r="QHR59" s="20"/>
      <c r="QHS59" s="20"/>
      <c r="QHT59" s="20"/>
      <c r="QHU59" s="20"/>
      <c r="QHV59" s="20"/>
      <c r="QHW59" s="20"/>
      <c r="QHX59" s="20"/>
      <c r="QHY59" s="20"/>
      <c r="QHZ59" s="20"/>
      <c r="QIA59" s="20"/>
      <c r="QIB59" s="20"/>
      <c r="QIC59" s="20"/>
      <c r="QID59" s="20"/>
      <c r="QIE59" s="20"/>
      <c r="QIF59" s="20"/>
      <c r="QIG59" s="20"/>
      <c r="QIH59" s="20"/>
      <c r="QII59" s="20"/>
      <c r="QIJ59" s="20"/>
      <c r="QIK59" s="20"/>
      <c r="QIL59" s="20"/>
      <c r="QIM59" s="20"/>
      <c r="QIN59" s="20"/>
      <c r="QIO59" s="20"/>
      <c r="QIP59" s="20"/>
      <c r="QIQ59" s="20"/>
      <c r="QIR59" s="20"/>
      <c r="QIS59" s="20"/>
      <c r="QIT59" s="20"/>
      <c r="QIU59" s="20"/>
      <c r="QIV59" s="20"/>
      <c r="QIW59" s="20"/>
      <c r="QIX59" s="20"/>
      <c r="QIY59" s="20"/>
      <c r="QIZ59" s="20"/>
      <c r="QJA59" s="20"/>
      <c r="QJB59" s="20"/>
      <c r="QJC59" s="20"/>
      <c r="QJD59" s="20"/>
      <c r="QJE59" s="20"/>
      <c r="QJF59" s="20"/>
      <c r="QJG59" s="20"/>
      <c r="QJH59" s="20"/>
      <c r="QJI59" s="20"/>
      <c r="QJJ59" s="20"/>
      <c r="QJK59" s="20"/>
      <c r="QJL59" s="20"/>
      <c r="QJM59" s="20"/>
      <c r="QJN59" s="20"/>
      <c r="QJO59" s="20"/>
      <c r="QJP59" s="20"/>
      <c r="QJQ59" s="20"/>
      <c r="QJR59" s="20"/>
      <c r="QJS59" s="20"/>
      <c r="QJT59" s="20"/>
      <c r="QJU59" s="20"/>
      <c r="QJV59" s="20"/>
      <c r="QJW59" s="20"/>
      <c r="QJX59" s="20"/>
      <c r="QJY59" s="20"/>
      <c r="QJZ59" s="20"/>
      <c r="QKA59" s="20"/>
      <c r="QKB59" s="20"/>
      <c r="QKC59" s="20"/>
      <c r="QKD59" s="20"/>
      <c r="QKE59" s="20"/>
      <c r="QKF59" s="20"/>
      <c r="QKG59" s="20"/>
      <c r="QKH59" s="20"/>
      <c r="QKI59" s="20"/>
      <c r="QKJ59" s="20"/>
      <c r="QKK59" s="20"/>
      <c r="QKL59" s="20"/>
      <c r="QKM59" s="20"/>
      <c r="QKN59" s="20"/>
      <c r="QKO59" s="20"/>
      <c r="QKP59" s="20"/>
      <c r="QKQ59" s="20"/>
      <c r="QKR59" s="20"/>
      <c r="QKS59" s="20"/>
      <c r="QKT59" s="20"/>
      <c r="QKU59" s="20"/>
      <c r="QKV59" s="20"/>
      <c r="QKW59" s="20"/>
      <c r="QKX59" s="20"/>
      <c r="QKY59" s="20"/>
      <c r="QKZ59" s="20"/>
      <c r="QLA59" s="20"/>
      <c r="QLB59" s="20"/>
      <c r="QLC59" s="20"/>
      <c r="QLD59" s="20"/>
      <c r="QLE59" s="20"/>
      <c r="QLF59" s="20"/>
      <c r="QLG59" s="20"/>
      <c r="QLH59" s="20"/>
      <c r="QLI59" s="20"/>
      <c r="QLJ59" s="20"/>
      <c r="QLK59" s="20"/>
      <c r="QLL59" s="20"/>
      <c r="QLM59" s="20"/>
      <c r="QLN59" s="20"/>
      <c r="QLO59" s="20"/>
      <c r="QLP59" s="20"/>
      <c r="QLQ59" s="20"/>
      <c r="QLR59" s="20"/>
      <c r="QLS59" s="20"/>
      <c r="QLT59" s="20"/>
      <c r="QLU59" s="20"/>
      <c r="QLV59" s="20"/>
      <c r="QLW59" s="20"/>
      <c r="QLX59" s="20"/>
      <c r="QLY59" s="20"/>
      <c r="QLZ59" s="20"/>
      <c r="QMA59" s="20"/>
      <c r="QMB59" s="20"/>
      <c r="QMC59" s="20"/>
      <c r="QMD59" s="20"/>
      <c r="QME59" s="20"/>
      <c r="QMF59" s="20"/>
      <c r="QMG59" s="20"/>
      <c r="QMH59" s="20"/>
      <c r="QMI59" s="20"/>
      <c r="QMJ59" s="20"/>
      <c r="QMK59" s="20"/>
      <c r="QML59" s="20"/>
      <c r="QMM59" s="20"/>
      <c r="QMN59" s="20"/>
      <c r="QMO59" s="20"/>
      <c r="QMP59" s="20"/>
      <c r="QMQ59" s="20"/>
      <c r="QMR59" s="20"/>
      <c r="QMS59" s="20"/>
      <c r="QMT59" s="20"/>
      <c r="QMU59" s="20"/>
      <c r="QMV59" s="20"/>
      <c r="QMW59" s="20"/>
      <c r="QMX59" s="20"/>
      <c r="QMY59" s="20"/>
      <c r="QMZ59" s="20"/>
      <c r="QNA59" s="20"/>
      <c r="QNB59" s="20"/>
      <c r="QNC59" s="20"/>
      <c r="QND59" s="20"/>
      <c r="QNE59" s="20"/>
      <c r="QNF59" s="20"/>
      <c r="QNG59" s="20"/>
      <c r="QNH59" s="20"/>
      <c r="QNI59" s="20"/>
      <c r="QNJ59" s="20"/>
      <c r="QNK59" s="20"/>
      <c r="QNL59" s="20"/>
      <c r="QNM59" s="20"/>
      <c r="QNN59" s="20"/>
      <c r="QNO59" s="20"/>
      <c r="QNP59" s="20"/>
      <c r="QNQ59" s="20"/>
      <c r="QNR59" s="20"/>
      <c r="QNS59" s="20"/>
      <c r="QNT59" s="20"/>
      <c r="QNU59" s="20"/>
      <c r="QNV59" s="20"/>
      <c r="QNW59" s="20"/>
      <c r="QNX59" s="20"/>
      <c r="QNY59" s="20"/>
      <c r="QNZ59" s="20"/>
      <c r="QOA59" s="20"/>
      <c r="QOB59" s="20"/>
      <c r="QOC59" s="20"/>
      <c r="QOD59" s="20"/>
      <c r="QOE59" s="20"/>
      <c r="QOF59" s="20"/>
      <c r="QOG59" s="20"/>
      <c r="QOH59" s="20"/>
      <c r="QOI59" s="20"/>
      <c r="QOJ59" s="20"/>
      <c r="QOK59" s="20"/>
      <c r="QOL59" s="20"/>
      <c r="QOM59" s="20"/>
      <c r="QON59" s="20"/>
      <c r="QOO59" s="20"/>
      <c r="QOP59" s="20"/>
      <c r="QOQ59" s="20"/>
      <c r="QOR59" s="20"/>
      <c r="QOS59" s="20"/>
      <c r="QOT59" s="20"/>
      <c r="QOU59" s="20"/>
      <c r="QOV59" s="20"/>
      <c r="QOW59" s="20"/>
      <c r="QOX59" s="20"/>
      <c r="QOY59" s="20"/>
      <c r="QOZ59" s="20"/>
      <c r="QPA59" s="20"/>
      <c r="QPB59" s="20"/>
      <c r="QPC59" s="20"/>
      <c r="QPD59" s="20"/>
      <c r="QPE59" s="20"/>
      <c r="QPF59" s="20"/>
      <c r="QPG59" s="20"/>
      <c r="QPH59" s="20"/>
      <c r="QPI59" s="20"/>
      <c r="QPJ59" s="20"/>
      <c r="QPK59" s="20"/>
      <c r="QPL59" s="20"/>
      <c r="QPM59" s="20"/>
      <c r="QPN59" s="20"/>
      <c r="QPO59" s="20"/>
      <c r="QPP59" s="20"/>
      <c r="QPQ59" s="20"/>
      <c r="QPR59" s="20"/>
      <c r="QPS59" s="20"/>
      <c r="QPT59" s="20"/>
      <c r="QPU59" s="20"/>
      <c r="QPV59" s="20"/>
      <c r="QPW59" s="20"/>
      <c r="QPX59" s="20"/>
      <c r="QPY59" s="20"/>
      <c r="QPZ59" s="20"/>
      <c r="QQA59" s="20"/>
      <c r="QQB59" s="20"/>
      <c r="QQC59" s="20"/>
      <c r="QQD59" s="20"/>
      <c r="QQE59" s="20"/>
      <c r="QQF59" s="20"/>
      <c r="QQG59" s="20"/>
      <c r="QQH59" s="20"/>
      <c r="QQI59" s="20"/>
      <c r="QQJ59" s="20"/>
      <c r="QQK59" s="20"/>
      <c r="QQL59" s="20"/>
      <c r="QQM59" s="20"/>
      <c r="QQN59" s="20"/>
      <c r="QQO59" s="20"/>
      <c r="QQP59" s="20"/>
      <c r="QQQ59" s="20"/>
      <c r="QQR59" s="20"/>
      <c r="QQS59" s="20"/>
      <c r="QQT59" s="20"/>
      <c r="QQU59" s="20"/>
      <c r="QQV59" s="20"/>
      <c r="QQW59" s="20"/>
      <c r="QQX59" s="20"/>
      <c r="QQY59" s="20"/>
      <c r="QQZ59" s="20"/>
      <c r="QRA59" s="20"/>
      <c r="QRB59" s="20"/>
      <c r="QRC59" s="20"/>
      <c r="QRD59" s="20"/>
      <c r="QRE59" s="20"/>
      <c r="QRF59" s="20"/>
      <c r="QRG59" s="20"/>
      <c r="QRH59" s="20"/>
      <c r="QRI59" s="20"/>
      <c r="QRJ59" s="20"/>
      <c r="QRK59" s="20"/>
      <c r="QRL59" s="20"/>
      <c r="QRM59" s="20"/>
      <c r="QRN59" s="20"/>
      <c r="QRO59" s="20"/>
      <c r="QRP59" s="20"/>
      <c r="QRQ59" s="20"/>
      <c r="QRR59" s="20"/>
      <c r="QRS59" s="20"/>
      <c r="QRT59" s="20"/>
      <c r="QRU59" s="20"/>
      <c r="QRV59" s="20"/>
      <c r="QRW59" s="20"/>
      <c r="QRX59" s="20"/>
      <c r="QRY59" s="20"/>
      <c r="QRZ59" s="20"/>
      <c r="QSA59" s="20"/>
      <c r="QSB59" s="20"/>
      <c r="QSC59" s="20"/>
      <c r="QSD59" s="20"/>
      <c r="QSE59" s="20"/>
      <c r="QSF59" s="20"/>
      <c r="QSG59" s="20"/>
      <c r="QSH59" s="20"/>
      <c r="QSI59" s="20"/>
      <c r="QSJ59" s="20"/>
      <c r="QSK59" s="20"/>
      <c r="QSL59" s="20"/>
      <c r="QSM59" s="20"/>
      <c r="QSN59" s="20"/>
      <c r="QSO59" s="20"/>
      <c r="QSP59" s="20"/>
      <c r="QSQ59" s="20"/>
      <c r="QSR59" s="20"/>
      <c r="QSS59" s="20"/>
      <c r="QST59" s="20"/>
      <c r="QSU59" s="20"/>
      <c r="QSV59" s="20"/>
      <c r="QSW59" s="20"/>
      <c r="QSX59" s="20"/>
      <c r="QSY59" s="20"/>
      <c r="QSZ59" s="20"/>
      <c r="QTA59" s="20"/>
      <c r="QTB59" s="20"/>
      <c r="QTC59" s="20"/>
      <c r="QTD59" s="20"/>
      <c r="QTE59" s="20"/>
      <c r="QTF59" s="20"/>
      <c r="QTG59" s="20"/>
      <c r="QTH59" s="20"/>
      <c r="QTI59" s="20"/>
      <c r="QTJ59" s="20"/>
      <c r="QTK59" s="20"/>
      <c r="QTL59" s="20"/>
      <c r="QTM59" s="20"/>
      <c r="QTN59" s="20"/>
      <c r="QTO59" s="20"/>
      <c r="QTP59" s="20"/>
      <c r="QTQ59" s="20"/>
      <c r="QTR59" s="20"/>
      <c r="QTS59" s="20"/>
      <c r="QTT59" s="20"/>
      <c r="QTU59" s="20"/>
      <c r="QTV59" s="20"/>
      <c r="QTW59" s="20"/>
      <c r="QTX59" s="20"/>
      <c r="QTY59" s="20"/>
      <c r="QTZ59" s="20"/>
      <c r="QUA59" s="20"/>
      <c r="QUB59" s="20"/>
      <c r="QUC59" s="20"/>
      <c r="QUD59" s="20"/>
      <c r="QUE59" s="20"/>
      <c r="QUF59" s="20"/>
      <c r="QUG59" s="20"/>
      <c r="QUH59" s="20"/>
      <c r="QUI59" s="20"/>
      <c r="QUJ59" s="20"/>
      <c r="QUK59" s="20"/>
      <c r="QUL59" s="20"/>
      <c r="QUM59" s="20"/>
      <c r="QUN59" s="20"/>
      <c r="QUO59" s="20"/>
      <c r="QUP59" s="20"/>
      <c r="QUQ59" s="20"/>
      <c r="QUR59" s="20"/>
      <c r="QUS59" s="20"/>
      <c r="QUT59" s="20"/>
      <c r="QUU59" s="20"/>
      <c r="QUV59" s="20"/>
      <c r="QUW59" s="20"/>
      <c r="QUX59" s="20"/>
      <c r="QUY59" s="20"/>
      <c r="QUZ59" s="20"/>
      <c r="QVA59" s="20"/>
      <c r="QVB59" s="20"/>
      <c r="QVC59" s="20"/>
      <c r="QVD59" s="20"/>
      <c r="QVE59" s="20"/>
      <c r="QVF59" s="20"/>
      <c r="QVG59" s="20"/>
      <c r="QVH59" s="20"/>
      <c r="QVI59" s="20"/>
      <c r="QVJ59" s="20"/>
      <c r="QVK59" s="20"/>
      <c r="QVL59" s="20"/>
      <c r="QVM59" s="20"/>
      <c r="QVN59" s="20"/>
      <c r="QVO59" s="20"/>
      <c r="QVP59" s="20"/>
      <c r="QVQ59" s="20"/>
      <c r="QVR59" s="20"/>
      <c r="QVS59" s="20"/>
      <c r="QVT59" s="20"/>
      <c r="QVU59" s="20"/>
      <c r="QVV59" s="20"/>
      <c r="QVW59" s="20"/>
      <c r="QVX59" s="20"/>
      <c r="QVY59" s="20"/>
      <c r="QVZ59" s="20"/>
      <c r="QWA59" s="20"/>
      <c r="QWB59" s="20"/>
      <c r="QWC59" s="20"/>
      <c r="QWD59" s="20"/>
      <c r="QWE59" s="20"/>
      <c r="QWF59" s="20"/>
      <c r="QWG59" s="20"/>
      <c r="QWH59" s="20"/>
      <c r="QWI59" s="20"/>
      <c r="QWJ59" s="20"/>
      <c r="QWK59" s="20"/>
      <c r="QWL59" s="20"/>
      <c r="QWM59" s="20"/>
      <c r="QWN59" s="20"/>
      <c r="QWO59" s="20"/>
      <c r="QWP59" s="20"/>
      <c r="QWQ59" s="20"/>
      <c r="QWR59" s="20"/>
      <c r="QWS59" s="20"/>
      <c r="QWT59" s="20"/>
      <c r="QWU59" s="20"/>
      <c r="QWV59" s="20"/>
      <c r="QWW59" s="20"/>
      <c r="QWX59" s="20"/>
      <c r="QWY59" s="20"/>
      <c r="QWZ59" s="20"/>
      <c r="QXA59" s="20"/>
      <c r="QXB59" s="20"/>
      <c r="QXC59" s="20"/>
      <c r="QXD59" s="20"/>
      <c r="QXE59" s="20"/>
      <c r="QXF59" s="20"/>
      <c r="QXG59" s="20"/>
      <c r="QXH59" s="20"/>
      <c r="QXI59" s="20"/>
      <c r="QXJ59" s="20"/>
      <c r="QXK59" s="20"/>
      <c r="QXL59" s="20"/>
      <c r="QXM59" s="20"/>
      <c r="QXN59" s="20"/>
      <c r="QXO59" s="20"/>
      <c r="QXP59" s="20"/>
      <c r="QXQ59" s="20"/>
      <c r="QXR59" s="20"/>
      <c r="QXS59" s="20"/>
      <c r="QXT59" s="20"/>
      <c r="QXU59" s="20"/>
      <c r="QXV59" s="20"/>
      <c r="QXW59" s="20"/>
      <c r="QXX59" s="20"/>
      <c r="QXY59" s="20"/>
      <c r="QXZ59" s="20"/>
      <c r="QYA59" s="20"/>
      <c r="QYB59" s="20"/>
      <c r="QYC59" s="20"/>
      <c r="QYD59" s="20"/>
      <c r="QYE59" s="20"/>
      <c r="QYF59" s="20"/>
      <c r="QYG59" s="20"/>
      <c r="QYH59" s="20"/>
      <c r="QYI59" s="20"/>
      <c r="QYJ59" s="20"/>
      <c r="QYK59" s="20"/>
      <c r="QYL59" s="20"/>
      <c r="QYM59" s="20"/>
      <c r="QYN59" s="20"/>
      <c r="QYO59" s="20"/>
      <c r="QYP59" s="20"/>
      <c r="QYQ59" s="20"/>
      <c r="QYR59" s="20"/>
      <c r="QYS59" s="20"/>
      <c r="QYT59" s="20"/>
      <c r="QYU59" s="20"/>
      <c r="QYV59" s="20"/>
      <c r="QYW59" s="20"/>
      <c r="QYX59" s="20"/>
      <c r="QYY59" s="20"/>
      <c r="QYZ59" s="20"/>
      <c r="QZA59" s="20"/>
      <c r="QZB59" s="20"/>
      <c r="QZC59" s="20"/>
      <c r="QZD59" s="20"/>
      <c r="QZE59" s="20"/>
      <c r="QZF59" s="20"/>
      <c r="QZG59" s="20"/>
      <c r="QZH59" s="20"/>
      <c r="QZI59" s="20"/>
      <c r="QZJ59" s="20"/>
      <c r="QZK59" s="20"/>
      <c r="QZL59" s="20"/>
      <c r="QZM59" s="20"/>
      <c r="QZN59" s="20"/>
      <c r="QZO59" s="20"/>
      <c r="QZP59" s="20"/>
      <c r="QZQ59" s="20"/>
      <c r="QZR59" s="20"/>
      <c r="QZS59" s="20"/>
      <c r="QZT59" s="20"/>
      <c r="QZU59" s="20"/>
      <c r="QZV59" s="20"/>
      <c r="QZW59" s="20"/>
      <c r="QZX59" s="20"/>
      <c r="QZY59" s="20"/>
      <c r="QZZ59" s="20"/>
      <c r="RAA59" s="20"/>
      <c r="RAB59" s="20"/>
      <c r="RAC59" s="20"/>
      <c r="RAD59" s="20"/>
      <c r="RAE59" s="20"/>
      <c r="RAF59" s="20"/>
      <c r="RAG59" s="20"/>
      <c r="RAH59" s="20"/>
      <c r="RAI59" s="20"/>
      <c r="RAJ59" s="20"/>
      <c r="RAK59" s="20"/>
      <c r="RAL59" s="20"/>
      <c r="RAM59" s="20"/>
      <c r="RAN59" s="20"/>
      <c r="RAO59" s="20"/>
      <c r="RAP59" s="20"/>
      <c r="RAQ59" s="20"/>
      <c r="RAR59" s="20"/>
      <c r="RAS59" s="20"/>
      <c r="RAT59" s="20"/>
      <c r="RAU59" s="20"/>
      <c r="RAV59" s="20"/>
      <c r="RAW59" s="20"/>
      <c r="RAX59" s="20"/>
      <c r="RAY59" s="20"/>
      <c r="RAZ59" s="20"/>
      <c r="RBA59" s="20"/>
      <c r="RBB59" s="20"/>
      <c r="RBC59" s="20"/>
      <c r="RBD59" s="20"/>
      <c r="RBE59" s="20"/>
      <c r="RBF59" s="20"/>
      <c r="RBG59" s="20"/>
      <c r="RBH59" s="20"/>
      <c r="RBI59" s="20"/>
      <c r="RBJ59" s="20"/>
      <c r="RBK59" s="20"/>
      <c r="RBL59" s="20"/>
      <c r="RBM59" s="20"/>
      <c r="RBN59" s="20"/>
      <c r="RBO59" s="20"/>
      <c r="RBP59" s="20"/>
      <c r="RBQ59" s="20"/>
      <c r="RBR59" s="20"/>
      <c r="RBS59" s="20"/>
      <c r="RBT59" s="20"/>
      <c r="RBU59" s="20"/>
      <c r="RBV59" s="20"/>
      <c r="RBW59" s="20"/>
      <c r="RBX59" s="20"/>
      <c r="RBY59" s="20"/>
      <c r="RBZ59" s="20"/>
      <c r="RCA59" s="20"/>
      <c r="RCB59" s="20"/>
      <c r="RCC59" s="20"/>
      <c r="RCD59" s="20"/>
      <c r="RCE59" s="20"/>
      <c r="RCF59" s="20"/>
      <c r="RCG59" s="20"/>
      <c r="RCH59" s="20"/>
      <c r="RCI59" s="20"/>
      <c r="RCJ59" s="20"/>
      <c r="RCK59" s="20"/>
      <c r="RCL59" s="20"/>
      <c r="RCM59" s="20"/>
      <c r="RCN59" s="20"/>
      <c r="RCO59" s="20"/>
      <c r="RCP59" s="20"/>
      <c r="RCQ59" s="20"/>
      <c r="RCR59" s="20"/>
      <c r="RCS59" s="20"/>
      <c r="RCT59" s="20"/>
      <c r="RCU59" s="20"/>
      <c r="RCV59" s="20"/>
      <c r="RCW59" s="20"/>
      <c r="RCX59" s="20"/>
      <c r="RCY59" s="20"/>
      <c r="RCZ59" s="20"/>
      <c r="RDA59" s="20"/>
      <c r="RDB59" s="20"/>
      <c r="RDC59" s="20"/>
      <c r="RDD59" s="20"/>
      <c r="RDE59" s="20"/>
      <c r="RDF59" s="20"/>
      <c r="RDG59" s="20"/>
      <c r="RDH59" s="20"/>
      <c r="RDI59" s="20"/>
      <c r="RDJ59" s="20"/>
      <c r="RDK59" s="20"/>
      <c r="RDL59" s="20"/>
      <c r="RDM59" s="20"/>
      <c r="RDN59" s="20"/>
      <c r="RDO59" s="20"/>
      <c r="RDP59" s="20"/>
      <c r="RDQ59" s="20"/>
      <c r="RDR59" s="20"/>
      <c r="RDS59" s="20"/>
      <c r="RDT59" s="20"/>
      <c r="RDU59" s="20"/>
      <c r="RDV59" s="20"/>
      <c r="RDW59" s="20"/>
      <c r="RDX59" s="20"/>
      <c r="RDY59" s="20"/>
      <c r="RDZ59" s="20"/>
      <c r="REA59" s="20"/>
      <c r="REB59" s="20"/>
      <c r="REC59" s="20"/>
      <c r="RED59" s="20"/>
      <c r="REE59" s="20"/>
      <c r="REF59" s="20"/>
      <c r="REG59" s="20"/>
      <c r="REH59" s="20"/>
      <c r="REI59" s="20"/>
      <c r="REJ59" s="20"/>
      <c r="REK59" s="20"/>
      <c r="REL59" s="20"/>
      <c r="REM59" s="20"/>
      <c r="REN59" s="20"/>
      <c r="REO59" s="20"/>
      <c r="REP59" s="20"/>
      <c r="REQ59" s="20"/>
      <c r="RER59" s="20"/>
      <c r="RES59" s="20"/>
      <c r="RET59" s="20"/>
      <c r="REU59" s="20"/>
      <c r="REV59" s="20"/>
      <c r="REW59" s="20"/>
      <c r="REX59" s="20"/>
      <c r="REY59" s="20"/>
      <c r="REZ59" s="20"/>
      <c r="RFA59" s="20"/>
      <c r="RFB59" s="20"/>
      <c r="RFC59" s="20"/>
      <c r="RFD59" s="20"/>
      <c r="RFE59" s="20"/>
      <c r="RFF59" s="20"/>
      <c r="RFG59" s="20"/>
      <c r="RFH59" s="20"/>
      <c r="RFI59" s="20"/>
      <c r="RFJ59" s="20"/>
      <c r="RFK59" s="20"/>
      <c r="RFL59" s="20"/>
      <c r="RFM59" s="20"/>
      <c r="RFN59" s="20"/>
      <c r="RFO59" s="20"/>
      <c r="RFP59" s="20"/>
      <c r="RFQ59" s="20"/>
      <c r="RFR59" s="20"/>
      <c r="RFS59" s="20"/>
      <c r="RFT59" s="20"/>
      <c r="RFU59" s="20"/>
      <c r="RFV59" s="20"/>
      <c r="RFW59" s="20"/>
      <c r="RFX59" s="20"/>
      <c r="RFY59" s="20"/>
      <c r="RFZ59" s="20"/>
      <c r="RGA59" s="20"/>
      <c r="RGB59" s="20"/>
      <c r="RGC59" s="20"/>
      <c r="RGD59" s="20"/>
      <c r="RGE59" s="20"/>
      <c r="RGF59" s="20"/>
      <c r="RGG59" s="20"/>
      <c r="RGH59" s="20"/>
      <c r="RGI59" s="20"/>
      <c r="RGJ59" s="20"/>
      <c r="RGK59" s="20"/>
      <c r="RGL59" s="20"/>
      <c r="RGM59" s="20"/>
      <c r="RGN59" s="20"/>
      <c r="RGO59" s="20"/>
      <c r="RGP59" s="20"/>
      <c r="RGQ59" s="20"/>
      <c r="RGR59" s="20"/>
      <c r="RGS59" s="20"/>
      <c r="RGT59" s="20"/>
      <c r="RGU59" s="20"/>
      <c r="RGV59" s="20"/>
      <c r="RGW59" s="20"/>
      <c r="RGX59" s="20"/>
      <c r="RGY59" s="20"/>
      <c r="RGZ59" s="20"/>
      <c r="RHA59" s="20"/>
      <c r="RHB59" s="20"/>
      <c r="RHC59" s="20"/>
      <c r="RHD59" s="20"/>
      <c r="RHE59" s="20"/>
      <c r="RHF59" s="20"/>
      <c r="RHG59" s="20"/>
      <c r="RHH59" s="20"/>
      <c r="RHI59" s="20"/>
      <c r="RHJ59" s="20"/>
      <c r="RHK59" s="20"/>
      <c r="RHL59" s="20"/>
      <c r="RHM59" s="20"/>
      <c r="RHN59" s="20"/>
      <c r="RHO59" s="20"/>
      <c r="RHP59" s="20"/>
      <c r="RHQ59" s="20"/>
      <c r="RHR59" s="20"/>
      <c r="RHS59" s="20"/>
      <c r="RHT59" s="20"/>
      <c r="RHU59" s="20"/>
      <c r="RHV59" s="20"/>
      <c r="RHW59" s="20"/>
      <c r="RHX59" s="20"/>
      <c r="RHY59" s="20"/>
      <c r="RHZ59" s="20"/>
      <c r="RIA59" s="20"/>
      <c r="RIB59" s="20"/>
      <c r="RIC59" s="20"/>
      <c r="RID59" s="20"/>
      <c r="RIE59" s="20"/>
      <c r="RIF59" s="20"/>
      <c r="RIG59" s="20"/>
      <c r="RIH59" s="20"/>
      <c r="RII59" s="20"/>
      <c r="RIJ59" s="20"/>
      <c r="RIK59" s="20"/>
      <c r="RIL59" s="20"/>
      <c r="RIM59" s="20"/>
      <c r="RIN59" s="20"/>
      <c r="RIO59" s="20"/>
      <c r="RIP59" s="20"/>
      <c r="RIQ59" s="20"/>
      <c r="RIR59" s="20"/>
      <c r="RIS59" s="20"/>
      <c r="RIT59" s="20"/>
      <c r="RIU59" s="20"/>
      <c r="RIV59" s="20"/>
      <c r="RIW59" s="20"/>
      <c r="RIX59" s="20"/>
      <c r="RIY59" s="20"/>
      <c r="RIZ59" s="20"/>
      <c r="RJA59" s="20"/>
      <c r="RJB59" s="20"/>
      <c r="RJC59" s="20"/>
      <c r="RJD59" s="20"/>
      <c r="RJE59" s="20"/>
      <c r="RJF59" s="20"/>
      <c r="RJG59" s="20"/>
      <c r="RJH59" s="20"/>
      <c r="RJI59" s="20"/>
      <c r="RJJ59" s="20"/>
      <c r="RJK59" s="20"/>
      <c r="RJL59" s="20"/>
      <c r="RJM59" s="20"/>
      <c r="RJN59" s="20"/>
      <c r="RJO59" s="20"/>
      <c r="RJP59" s="20"/>
      <c r="RJQ59" s="20"/>
      <c r="RJR59" s="20"/>
      <c r="RJS59" s="20"/>
      <c r="RJT59" s="20"/>
      <c r="RJU59" s="20"/>
      <c r="RJV59" s="20"/>
      <c r="RJW59" s="20"/>
      <c r="RJX59" s="20"/>
      <c r="RJY59" s="20"/>
      <c r="RJZ59" s="20"/>
      <c r="RKA59" s="20"/>
      <c r="RKB59" s="20"/>
      <c r="RKC59" s="20"/>
      <c r="RKD59" s="20"/>
      <c r="RKE59" s="20"/>
      <c r="RKF59" s="20"/>
      <c r="RKG59" s="20"/>
      <c r="RKH59" s="20"/>
      <c r="RKI59" s="20"/>
      <c r="RKJ59" s="20"/>
      <c r="RKK59" s="20"/>
      <c r="RKL59" s="20"/>
      <c r="RKM59" s="20"/>
      <c r="RKN59" s="20"/>
      <c r="RKO59" s="20"/>
      <c r="RKP59" s="20"/>
      <c r="RKQ59" s="20"/>
      <c r="RKR59" s="20"/>
      <c r="RKS59" s="20"/>
      <c r="RKT59" s="20"/>
      <c r="RKU59" s="20"/>
      <c r="RKV59" s="20"/>
      <c r="RKW59" s="20"/>
      <c r="RKX59" s="20"/>
      <c r="RKY59" s="20"/>
      <c r="RKZ59" s="20"/>
      <c r="RLA59" s="20"/>
      <c r="RLB59" s="20"/>
      <c r="RLC59" s="20"/>
      <c r="RLD59" s="20"/>
      <c r="RLE59" s="20"/>
      <c r="RLF59" s="20"/>
      <c r="RLG59" s="20"/>
      <c r="RLH59" s="20"/>
      <c r="RLI59" s="20"/>
      <c r="RLJ59" s="20"/>
      <c r="RLK59" s="20"/>
      <c r="RLL59" s="20"/>
      <c r="RLM59" s="20"/>
      <c r="RLN59" s="20"/>
      <c r="RLO59" s="20"/>
      <c r="RLP59" s="20"/>
      <c r="RLQ59" s="20"/>
      <c r="RLR59" s="20"/>
      <c r="RLS59" s="20"/>
      <c r="RLT59" s="20"/>
      <c r="RLU59" s="20"/>
      <c r="RLV59" s="20"/>
      <c r="RLW59" s="20"/>
      <c r="RLX59" s="20"/>
      <c r="RLY59" s="20"/>
      <c r="RLZ59" s="20"/>
      <c r="RMA59" s="20"/>
      <c r="RMB59" s="20"/>
      <c r="RMC59" s="20"/>
      <c r="RMD59" s="20"/>
      <c r="RME59" s="20"/>
      <c r="RMF59" s="20"/>
      <c r="RMG59" s="20"/>
      <c r="RMH59" s="20"/>
      <c r="RMI59" s="20"/>
      <c r="RMJ59" s="20"/>
      <c r="RMK59" s="20"/>
      <c r="RML59" s="20"/>
      <c r="RMM59" s="20"/>
      <c r="RMN59" s="20"/>
      <c r="RMO59" s="20"/>
      <c r="RMP59" s="20"/>
      <c r="RMQ59" s="20"/>
      <c r="RMR59" s="20"/>
      <c r="RMS59" s="20"/>
      <c r="RMT59" s="20"/>
      <c r="RMU59" s="20"/>
      <c r="RMV59" s="20"/>
      <c r="RMW59" s="20"/>
      <c r="RMX59" s="20"/>
      <c r="RMY59" s="20"/>
      <c r="RMZ59" s="20"/>
      <c r="RNA59" s="20"/>
      <c r="RNB59" s="20"/>
      <c r="RNC59" s="20"/>
      <c r="RND59" s="20"/>
      <c r="RNE59" s="20"/>
      <c r="RNF59" s="20"/>
      <c r="RNG59" s="20"/>
      <c r="RNH59" s="20"/>
      <c r="RNI59" s="20"/>
      <c r="RNJ59" s="20"/>
      <c r="RNK59" s="20"/>
      <c r="RNL59" s="20"/>
      <c r="RNM59" s="20"/>
      <c r="RNN59" s="20"/>
      <c r="RNO59" s="20"/>
      <c r="RNP59" s="20"/>
      <c r="RNQ59" s="20"/>
      <c r="RNR59" s="20"/>
      <c r="RNS59" s="20"/>
      <c r="RNT59" s="20"/>
      <c r="RNU59" s="20"/>
      <c r="RNV59" s="20"/>
      <c r="RNW59" s="20"/>
      <c r="RNX59" s="20"/>
      <c r="RNY59" s="20"/>
      <c r="RNZ59" s="20"/>
      <c r="ROA59" s="20"/>
      <c r="ROB59" s="20"/>
      <c r="ROC59" s="20"/>
      <c r="ROD59" s="20"/>
      <c r="ROE59" s="20"/>
      <c r="ROF59" s="20"/>
      <c r="ROG59" s="20"/>
      <c r="ROH59" s="20"/>
      <c r="ROI59" s="20"/>
      <c r="ROJ59" s="20"/>
      <c r="ROK59" s="20"/>
      <c r="ROL59" s="20"/>
      <c r="ROM59" s="20"/>
      <c r="RON59" s="20"/>
      <c r="ROO59" s="20"/>
      <c r="ROP59" s="20"/>
      <c r="ROQ59" s="20"/>
      <c r="ROR59" s="20"/>
      <c r="ROS59" s="20"/>
      <c r="ROT59" s="20"/>
      <c r="ROU59" s="20"/>
      <c r="ROV59" s="20"/>
      <c r="ROW59" s="20"/>
      <c r="ROX59" s="20"/>
      <c r="ROY59" s="20"/>
      <c r="ROZ59" s="20"/>
      <c r="RPA59" s="20"/>
      <c r="RPB59" s="20"/>
      <c r="RPC59" s="20"/>
      <c r="RPD59" s="20"/>
      <c r="RPE59" s="20"/>
      <c r="RPF59" s="20"/>
      <c r="RPG59" s="20"/>
      <c r="RPH59" s="20"/>
      <c r="RPI59" s="20"/>
      <c r="RPJ59" s="20"/>
      <c r="RPK59" s="20"/>
      <c r="RPL59" s="20"/>
      <c r="RPM59" s="20"/>
      <c r="RPN59" s="20"/>
      <c r="RPO59" s="20"/>
      <c r="RPP59" s="20"/>
      <c r="RPQ59" s="20"/>
      <c r="RPR59" s="20"/>
      <c r="RPS59" s="20"/>
      <c r="RPT59" s="20"/>
      <c r="RPU59" s="20"/>
      <c r="RPV59" s="20"/>
      <c r="RPW59" s="20"/>
      <c r="RPX59" s="20"/>
      <c r="RPY59" s="20"/>
      <c r="RPZ59" s="20"/>
      <c r="RQA59" s="20"/>
      <c r="RQB59" s="20"/>
      <c r="RQC59" s="20"/>
      <c r="RQD59" s="20"/>
      <c r="RQE59" s="20"/>
      <c r="RQF59" s="20"/>
      <c r="RQG59" s="20"/>
      <c r="RQH59" s="20"/>
      <c r="RQI59" s="20"/>
      <c r="RQJ59" s="20"/>
      <c r="RQK59" s="20"/>
      <c r="RQL59" s="20"/>
      <c r="RQM59" s="20"/>
      <c r="RQN59" s="20"/>
      <c r="RQO59" s="20"/>
      <c r="RQP59" s="20"/>
      <c r="RQQ59" s="20"/>
      <c r="RQR59" s="20"/>
      <c r="RQS59" s="20"/>
      <c r="RQT59" s="20"/>
      <c r="RQU59" s="20"/>
      <c r="RQV59" s="20"/>
      <c r="RQW59" s="20"/>
      <c r="RQX59" s="20"/>
      <c r="RQY59" s="20"/>
      <c r="RQZ59" s="20"/>
      <c r="RRA59" s="20"/>
      <c r="RRB59" s="20"/>
      <c r="RRC59" s="20"/>
      <c r="RRD59" s="20"/>
      <c r="RRE59" s="20"/>
      <c r="RRF59" s="20"/>
      <c r="RRG59" s="20"/>
      <c r="RRH59" s="20"/>
      <c r="RRI59" s="20"/>
      <c r="RRJ59" s="20"/>
      <c r="RRK59" s="20"/>
      <c r="RRL59" s="20"/>
      <c r="RRM59" s="20"/>
      <c r="RRN59" s="20"/>
      <c r="RRO59" s="20"/>
      <c r="RRP59" s="20"/>
      <c r="RRQ59" s="20"/>
      <c r="RRR59" s="20"/>
      <c r="RRS59" s="20"/>
      <c r="RRT59" s="20"/>
      <c r="RRU59" s="20"/>
      <c r="RRV59" s="20"/>
      <c r="RRW59" s="20"/>
      <c r="RRX59" s="20"/>
      <c r="RRY59" s="20"/>
      <c r="RRZ59" s="20"/>
      <c r="RSA59" s="20"/>
      <c r="RSB59" s="20"/>
      <c r="RSC59" s="20"/>
      <c r="RSD59" s="20"/>
      <c r="RSE59" s="20"/>
      <c r="RSF59" s="20"/>
      <c r="RSG59" s="20"/>
      <c r="RSH59" s="20"/>
      <c r="RSI59" s="20"/>
      <c r="RSJ59" s="20"/>
      <c r="RSK59" s="20"/>
      <c r="RSL59" s="20"/>
      <c r="RSM59" s="20"/>
      <c r="RSN59" s="20"/>
      <c r="RSO59" s="20"/>
      <c r="RSP59" s="20"/>
      <c r="RSQ59" s="20"/>
      <c r="RSR59" s="20"/>
      <c r="RSS59" s="20"/>
      <c r="RST59" s="20"/>
      <c r="RSU59" s="20"/>
      <c r="RSV59" s="20"/>
      <c r="RSW59" s="20"/>
      <c r="RSX59" s="20"/>
      <c r="RSY59" s="20"/>
      <c r="RSZ59" s="20"/>
      <c r="RTA59" s="20"/>
      <c r="RTB59" s="20"/>
      <c r="RTC59" s="20"/>
      <c r="RTD59" s="20"/>
      <c r="RTE59" s="20"/>
      <c r="RTF59" s="20"/>
      <c r="RTG59" s="20"/>
      <c r="RTH59" s="20"/>
      <c r="RTI59" s="20"/>
      <c r="RTJ59" s="20"/>
      <c r="RTK59" s="20"/>
      <c r="RTL59" s="20"/>
      <c r="RTM59" s="20"/>
      <c r="RTN59" s="20"/>
      <c r="RTO59" s="20"/>
      <c r="RTP59" s="20"/>
      <c r="RTQ59" s="20"/>
      <c r="RTR59" s="20"/>
      <c r="RTS59" s="20"/>
      <c r="RTT59" s="20"/>
      <c r="RTU59" s="20"/>
      <c r="RTV59" s="20"/>
      <c r="RTW59" s="20"/>
      <c r="RTX59" s="20"/>
      <c r="RTY59" s="20"/>
      <c r="RTZ59" s="20"/>
      <c r="RUA59" s="20"/>
      <c r="RUB59" s="20"/>
      <c r="RUC59" s="20"/>
      <c r="RUD59" s="20"/>
      <c r="RUE59" s="20"/>
      <c r="RUF59" s="20"/>
      <c r="RUG59" s="20"/>
      <c r="RUH59" s="20"/>
      <c r="RUI59" s="20"/>
      <c r="RUJ59" s="20"/>
      <c r="RUK59" s="20"/>
      <c r="RUL59" s="20"/>
      <c r="RUM59" s="20"/>
      <c r="RUN59" s="20"/>
      <c r="RUO59" s="20"/>
      <c r="RUP59" s="20"/>
      <c r="RUQ59" s="20"/>
      <c r="RUR59" s="20"/>
      <c r="RUS59" s="20"/>
      <c r="RUT59" s="20"/>
      <c r="RUU59" s="20"/>
      <c r="RUV59" s="20"/>
      <c r="RUW59" s="20"/>
      <c r="RUX59" s="20"/>
      <c r="RUY59" s="20"/>
      <c r="RUZ59" s="20"/>
      <c r="RVA59" s="20"/>
      <c r="RVB59" s="20"/>
      <c r="RVC59" s="20"/>
      <c r="RVD59" s="20"/>
      <c r="RVE59" s="20"/>
      <c r="RVF59" s="20"/>
      <c r="RVG59" s="20"/>
      <c r="RVH59" s="20"/>
      <c r="RVI59" s="20"/>
      <c r="RVJ59" s="20"/>
      <c r="RVK59" s="20"/>
      <c r="RVL59" s="20"/>
      <c r="RVM59" s="20"/>
      <c r="RVN59" s="20"/>
      <c r="RVO59" s="20"/>
      <c r="RVP59" s="20"/>
      <c r="RVQ59" s="20"/>
      <c r="RVR59" s="20"/>
      <c r="RVS59" s="20"/>
      <c r="RVT59" s="20"/>
      <c r="RVU59" s="20"/>
      <c r="RVV59" s="20"/>
      <c r="RVW59" s="20"/>
      <c r="RVX59" s="20"/>
      <c r="RVY59" s="20"/>
      <c r="RVZ59" s="20"/>
      <c r="RWA59" s="20"/>
      <c r="RWB59" s="20"/>
      <c r="RWC59" s="20"/>
      <c r="RWD59" s="20"/>
      <c r="RWE59" s="20"/>
      <c r="RWF59" s="20"/>
      <c r="RWG59" s="20"/>
      <c r="RWH59" s="20"/>
      <c r="RWI59" s="20"/>
      <c r="RWJ59" s="20"/>
      <c r="RWK59" s="20"/>
      <c r="RWL59" s="20"/>
      <c r="RWM59" s="20"/>
      <c r="RWN59" s="20"/>
      <c r="RWO59" s="20"/>
      <c r="RWP59" s="20"/>
      <c r="RWQ59" s="20"/>
      <c r="RWR59" s="20"/>
      <c r="RWS59" s="20"/>
      <c r="RWT59" s="20"/>
      <c r="RWU59" s="20"/>
      <c r="RWV59" s="20"/>
      <c r="RWW59" s="20"/>
      <c r="RWX59" s="20"/>
      <c r="RWY59" s="20"/>
      <c r="RWZ59" s="20"/>
      <c r="RXA59" s="20"/>
      <c r="RXB59" s="20"/>
      <c r="RXC59" s="20"/>
      <c r="RXD59" s="20"/>
      <c r="RXE59" s="20"/>
      <c r="RXF59" s="20"/>
      <c r="RXG59" s="20"/>
      <c r="RXH59" s="20"/>
      <c r="RXI59" s="20"/>
      <c r="RXJ59" s="20"/>
      <c r="RXK59" s="20"/>
      <c r="RXL59" s="20"/>
      <c r="RXM59" s="20"/>
      <c r="RXN59" s="20"/>
      <c r="RXO59" s="20"/>
      <c r="RXP59" s="20"/>
      <c r="RXQ59" s="20"/>
      <c r="RXR59" s="20"/>
      <c r="RXS59" s="20"/>
      <c r="RXT59" s="20"/>
      <c r="RXU59" s="20"/>
      <c r="RXV59" s="20"/>
      <c r="RXW59" s="20"/>
      <c r="RXX59" s="20"/>
      <c r="RXY59" s="20"/>
      <c r="RXZ59" s="20"/>
      <c r="RYA59" s="20"/>
      <c r="RYB59" s="20"/>
      <c r="RYC59" s="20"/>
      <c r="RYD59" s="20"/>
      <c r="RYE59" s="20"/>
      <c r="RYF59" s="20"/>
      <c r="RYG59" s="20"/>
      <c r="RYH59" s="20"/>
      <c r="RYI59" s="20"/>
      <c r="RYJ59" s="20"/>
      <c r="RYK59" s="20"/>
      <c r="RYL59" s="20"/>
      <c r="RYM59" s="20"/>
      <c r="RYN59" s="20"/>
      <c r="RYO59" s="20"/>
      <c r="RYP59" s="20"/>
      <c r="RYQ59" s="20"/>
      <c r="RYR59" s="20"/>
      <c r="RYS59" s="20"/>
      <c r="RYT59" s="20"/>
      <c r="RYU59" s="20"/>
      <c r="RYV59" s="20"/>
      <c r="RYW59" s="20"/>
      <c r="RYX59" s="20"/>
      <c r="RYY59" s="20"/>
      <c r="RYZ59" s="20"/>
      <c r="RZA59" s="20"/>
      <c r="RZB59" s="20"/>
      <c r="RZC59" s="20"/>
      <c r="RZD59" s="20"/>
      <c r="RZE59" s="20"/>
      <c r="RZF59" s="20"/>
      <c r="RZG59" s="20"/>
      <c r="RZH59" s="20"/>
      <c r="RZI59" s="20"/>
      <c r="RZJ59" s="20"/>
      <c r="RZK59" s="20"/>
      <c r="RZL59" s="20"/>
      <c r="RZM59" s="20"/>
      <c r="RZN59" s="20"/>
      <c r="RZO59" s="20"/>
      <c r="RZP59" s="20"/>
      <c r="RZQ59" s="20"/>
      <c r="RZR59" s="20"/>
      <c r="RZS59" s="20"/>
      <c r="RZT59" s="20"/>
      <c r="RZU59" s="20"/>
      <c r="RZV59" s="20"/>
      <c r="RZW59" s="20"/>
      <c r="RZX59" s="20"/>
      <c r="RZY59" s="20"/>
      <c r="RZZ59" s="20"/>
      <c r="SAA59" s="20"/>
      <c r="SAB59" s="20"/>
      <c r="SAC59" s="20"/>
      <c r="SAD59" s="20"/>
      <c r="SAE59" s="20"/>
      <c r="SAF59" s="20"/>
      <c r="SAG59" s="20"/>
      <c r="SAH59" s="20"/>
      <c r="SAI59" s="20"/>
      <c r="SAJ59" s="20"/>
      <c r="SAK59" s="20"/>
      <c r="SAL59" s="20"/>
      <c r="SAM59" s="20"/>
      <c r="SAN59" s="20"/>
      <c r="SAO59" s="20"/>
      <c r="SAP59" s="20"/>
      <c r="SAQ59" s="20"/>
      <c r="SAR59" s="20"/>
      <c r="SAS59" s="20"/>
      <c r="SAT59" s="20"/>
      <c r="SAU59" s="20"/>
      <c r="SAV59" s="20"/>
      <c r="SAW59" s="20"/>
      <c r="SAX59" s="20"/>
      <c r="SAY59" s="20"/>
      <c r="SAZ59" s="20"/>
      <c r="SBA59" s="20"/>
      <c r="SBB59" s="20"/>
      <c r="SBC59" s="20"/>
      <c r="SBD59" s="20"/>
      <c r="SBE59" s="20"/>
      <c r="SBF59" s="20"/>
      <c r="SBG59" s="20"/>
      <c r="SBH59" s="20"/>
      <c r="SBI59" s="20"/>
      <c r="SBJ59" s="20"/>
      <c r="SBK59" s="20"/>
      <c r="SBL59" s="20"/>
      <c r="SBM59" s="20"/>
      <c r="SBN59" s="20"/>
      <c r="SBO59" s="20"/>
      <c r="SBP59" s="20"/>
      <c r="SBQ59" s="20"/>
      <c r="SBR59" s="20"/>
      <c r="SBS59" s="20"/>
      <c r="SBT59" s="20"/>
      <c r="SBU59" s="20"/>
      <c r="SBV59" s="20"/>
      <c r="SBW59" s="20"/>
      <c r="SBX59" s="20"/>
      <c r="SBY59" s="20"/>
      <c r="SBZ59" s="20"/>
      <c r="SCA59" s="20"/>
      <c r="SCB59" s="20"/>
      <c r="SCC59" s="20"/>
      <c r="SCD59" s="20"/>
      <c r="SCE59" s="20"/>
      <c r="SCF59" s="20"/>
      <c r="SCG59" s="20"/>
      <c r="SCH59" s="20"/>
      <c r="SCI59" s="20"/>
      <c r="SCJ59" s="20"/>
      <c r="SCK59" s="20"/>
      <c r="SCL59" s="20"/>
      <c r="SCM59" s="20"/>
      <c r="SCN59" s="20"/>
      <c r="SCO59" s="20"/>
      <c r="SCP59" s="20"/>
      <c r="SCQ59" s="20"/>
      <c r="SCR59" s="20"/>
      <c r="SCS59" s="20"/>
      <c r="SCT59" s="20"/>
      <c r="SCU59" s="20"/>
      <c r="SCV59" s="20"/>
      <c r="SCW59" s="20"/>
      <c r="SCX59" s="20"/>
      <c r="SCY59" s="20"/>
      <c r="SCZ59" s="20"/>
      <c r="SDA59" s="20"/>
      <c r="SDB59" s="20"/>
      <c r="SDC59" s="20"/>
      <c r="SDD59" s="20"/>
      <c r="SDE59" s="20"/>
      <c r="SDF59" s="20"/>
      <c r="SDG59" s="20"/>
      <c r="SDH59" s="20"/>
      <c r="SDI59" s="20"/>
      <c r="SDJ59" s="20"/>
      <c r="SDK59" s="20"/>
      <c r="SDL59" s="20"/>
      <c r="SDM59" s="20"/>
      <c r="SDN59" s="20"/>
      <c r="SDO59" s="20"/>
      <c r="SDP59" s="20"/>
      <c r="SDQ59" s="20"/>
      <c r="SDR59" s="20"/>
      <c r="SDS59" s="20"/>
      <c r="SDT59" s="20"/>
      <c r="SDU59" s="20"/>
      <c r="SDV59" s="20"/>
      <c r="SDW59" s="20"/>
      <c r="SDX59" s="20"/>
      <c r="SDY59" s="20"/>
      <c r="SDZ59" s="20"/>
      <c r="SEA59" s="20"/>
      <c r="SEB59" s="20"/>
      <c r="SEC59" s="20"/>
      <c r="SED59" s="20"/>
      <c r="SEE59" s="20"/>
      <c r="SEF59" s="20"/>
      <c r="SEG59" s="20"/>
      <c r="SEH59" s="20"/>
      <c r="SEI59" s="20"/>
      <c r="SEJ59" s="20"/>
      <c r="SEK59" s="20"/>
      <c r="SEL59" s="20"/>
      <c r="SEM59" s="20"/>
      <c r="SEN59" s="20"/>
      <c r="SEO59" s="20"/>
      <c r="SEP59" s="20"/>
      <c r="SEQ59" s="20"/>
      <c r="SER59" s="20"/>
      <c r="SES59" s="20"/>
      <c r="SET59" s="20"/>
      <c r="SEU59" s="20"/>
      <c r="SEV59" s="20"/>
      <c r="SEW59" s="20"/>
      <c r="SEX59" s="20"/>
      <c r="SEY59" s="20"/>
      <c r="SEZ59" s="20"/>
      <c r="SFA59" s="20"/>
      <c r="SFB59" s="20"/>
      <c r="SFC59" s="20"/>
      <c r="SFD59" s="20"/>
      <c r="SFE59" s="20"/>
      <c r="SFF59" s="20"/>
      <c r="SFG59" s="20"/>
      <c r="SFH59" s="20"/>
      <c r="SFI59" s="20"/>
      <c r="SFJ59" s="20"/>
      <c r="SFK59" s="20"/>
      <c r="SFL59" s="20"/>
      <c r="SFM59" s="20"/>
      <c r="SFN59" s="20"/>
      <c r="SFO59" s="20"/>
      <c r="SFP59" s="20"/>
      <c r="SFQ59" s="20"/>
      <c r="SFR59" s="20"/>
      <c r="SFS59" s="20"/>
      <c r="SFT59" s="20"/>
      <c r="SFU59" s="20"/>
      <c r="SFV59" s="20"/>
      <c r="SFW59" s="20"/>
      <c r="SFX59" s="20"/>
      <c r="SFY59" s="20"/>
      <c r="SFZ59" s="20"/>
      <c r="SGA59" s="20"/>
      <c r="SGB59" s="20"/>
      <c r="SGC59" s="20"/>
      <c r="SGD59" s="20"/>
      <c r="SGE59" s="20"/>
      <c r="SGF59" s="20"/>
      <c r="SGG59" s="20"/>
      <c r="SGH59" s="20"/>
      <c r="SGI59" s="20"/>
      <c r="SGJ59" s="20"/>
      <c r="SGK59" s="20"/>
      <c r="SGL59" s="20"/>
      <c r="SGM59" s="20"/>
      <c r="SGN59" s="20"/>
      <c r="SGO59" s="20"/>
      <c r="SGP59" s="20"/>
      <c r="SGQ59" s="20"/>
      <c r="SGR59" s="20"/>
      <c r="SGS59" s="20"/>
      <c r="SGT59" s="20"/>
      <c r="SGU59" s="20"/>
      <c r="SGV59" s="20"/>
      <c r="SGW59" s="20"/>
      <c r="SGX59" s="20"/>
      <c r="SGY59" s="20"/>
      <c r="SGZ59" s="20"/>
      <c r="SHA59" s="20"/>
      <c r="SHB59" s="20"/>
      <c r="SHC59" s="20"/>
      <c r="SHD59" s="20"/>
      <c r="SHE59" s="20"/>
      <c r="SHF59" s="20"/>
      <c r="SHG59" s="20"/>
      <c r="SHH59" s="20"/>
      <c r="SHI59" s="20"/>
      <c r="SHJ59" s="20"/>
      <c r="SHK59" s="20"/>
      <c r="SHL59" s="20"/>
      <c r="SHM59" s="20"/>
      <c r="SHN59" s="20"/>
      <c r="SHO59" s="20"/>
      <c r="SHP59" s="20"/>
      <c r="SHQ59" s="20"/>
      <c r="SHR59" s="20"/>
      <c r="SHS59" s="20"/>
      <c r="SHT59" s="20"/>
      <c r="SHU59" s="20"/>
      <c r="SHV59" s="20"/>
      <c r="SHW59" s="20"/>
      <c r="SHX59" s="20"/>
      <c r="SHY59" s="20"/>
      <c r="SHZ59" s="20"/>
      <c r="SIA59" s="20"/>
      <c r="SIB59" s="20"/>
      <c r="SIC59" s="20"/>
      <c r="SID59" s="20"/>
      <c r="SIE59" s="20"/>
      <c r="SIF59" s="20"/>
      <c r="SIG59" s="20"/>
      <c r="SIH59" s="20"/>
      <c r="SII59" s="20"/>
      <c r="SIJ59" s="20"/>
      <c r="SIK59" s="20"/>
      <c r="SIL59" s="20"/>
      <c r="SIM59" s="20"/>
      <c r="SIN59" s="20"/>
      <c r="SIO59" s="20"/>
      <c r="SIP59" s="20"/>
      <c r="SIQ59" s="20"/>
      <c r="SIR59" s="20"/>
      <c r="SIS59" s="20"/>
      <c r="SIT59" s="20"/>
      <c r="SIU59" s="20"/>
      <c r="SIV59" s="20"/>
      <c r="SIW59" s="20"/>
      <c r="SIX59" s="20"/>
      <c r="SIY59" s="20"/>
      <c r="SIZ59" s="20"/>
      <c r="SJA59" s="20"/>
      <c r="SJB59" s="20"/>
      <c r="SJC59" s="20"/>
      <c r="SJD59" s="20"/>
      <c r="SJE59" s="20"/>
      <c r="SJF59" s="20"/>
      <c r="SJG59" s="20"/>
      <c r="SJH59" s="20"/>
      <c r="SJI59" s="20"/>
      <c r="SJJ59" s="20"/>
      <c r="SJK59" s="20"/>
      <c r="SJL59" s="20"/>
      <c r="SJM59" s="20"/>
      <c r="SJN59" s="20"/>
      <c r="SJO59" s="20"/>
      <c r="SJP59" s="20"/>
      <c r="SJQ59" s="20"/>
      <c r="SJR59" s="20"/>
      <c r="SJS59" s="20"/>
      <c r="SJT59" s="20"/>
      <c r="SJU59" s="20"/>
      <c r="SJV59" s="20"/>
      <c r="SJW59" s="20"/>
      <c r="SJX59" s="20"/>
      <c r="SJY59" s="20"/>
      <c r="SJZ59" s="20"/>
      <c r="SKA59" s="20"/>
      <c r="SKB59" s="20"/>
      <c r="SKC59" s="20"/>
      <c r="SKD59" s="20"/>
      <c r="SKE59" s="20"/>
      <c r="SKF59" s="20"/>
      <c r="SKG59" s="20"/>
      <c r="SKH59" s="20"/>
      <c r="SKI59" s="20"/>
      <c r="SKJ59" s="20"/>
      <c r="SKK59" s="20"/>
      <c r="SKL59" s="20"/>
      <c r="SKM59" s="20"/>
      <c r="SKN59" s="20"/>
      <c r="SKO59" s="20"/>
      <c r="SKP59" s="20"/>
      <c r="SKQ59" s="20"/>
      <c r="SKR59" s="20"/>
      <c r="SKS59" s="20"/>
      <c r="SKT59" s="20"/>
      <c r="SKU59" s="20"/>
      <c r="SKV59" s="20"/>
      <c r="SKW59" s="20"/>
      <c r="SKX59" s="20"/>
      <c r="SKY59" s="20"/>
      <c r="SKZ59" s="20"/>
      <c r="SLA59" s="20"/>
      <c r="SLB59" s="20"/>
      <c r="SLC59" s="20"/>
      <c r="SLD59" s="20"/>
      <c r="SLE59" s="20"/>
      <c r="SLF59" s="20"/>
      <c r="SLG59" s="20"/>
      <c r="SLH59" s="20"/>
      <c r="SLI59" s="20"/>
      <c r="SLJ59" s="20"/>
      <c r="SLK59" s="20"/>
      <c r="SLL59" s="20"/>
      <c r="SLM59" s="20"/>
      <c r="SLN59" s="20"/>
      <c r="SLO59" s="20"/>
      <c r="SLP59" s="20"/>
      <c r="SLQ59" s="20"/>
      <c r="SLR59" s="20"/>
      <c r="SLS59" s="20"/>
      <c r="SLT59" s="20"/>
      <c r="SLU59" s="20"/>
      <c r="SLV59" s="20"/>
      <c r="SLW59" s="20"/>
      <c r="SLX59" s="20"/>
      <c r="SLY59" s="20"/>
      <c r="SLZ59" s="20"/>
      <c r="SMA59" s="20"/>
      <c r="SMB59" s="20"/>
      <c r="SMC59" s="20"/>
      <c r="SMD59" s="20"/>
      <c r="SME59" s="20"/>
      <c r="SMF59" s="20"/>
      <c r="SMG59" s="20"/>
      <c r="SMH59" s="20"/>
      <c r="SMI59" s="20"/>
      <c r="SMJ59" s="20"/>
      <c r="SMK59" s="20"/>
      <c r="SML59" s="20"/>
      <c r="SMM59" s="20"/>
      <c r="SMN59" s="20"/>
      <c r="SMO59" s="20"/>
      <c r="SMP59" s="20"/>
      <c r="SMQ59" s="20"/>
      <c r="SMR59" s="20"/>
      <c r="SMS59" s="20"/>
      <c r="SMT59" s="20"/>
      <c r="SMU59" s="20"/>
      <c r="SMV59" s="20"/>
      <c r="SMW59" s="20"/>
      <c r="SMX59" s="20"/>
      <c r="SMY59" s="20"/>
      <c r="SMZ59" s="20"/>
      <c r="SNA59" s="20"/>
      <c r="SNB59" s="20"/>
      <c r="SNC59" s="20"/>
      <c r="SND59" s="20"/>
      <c r="SNE59" s="20"/>
      <c r="SNF59" s="20"/>
      <c r="SNG59" s="20"/>
      <c r="SNH59" s="20"/>
      <c r="SNI59" s="20"/>
      <c r="SNJ59" s="20"/>
      <c r="SNK59" s="20"/>
      <c r="SNL59" s="20"/>
      <c r="SNM59" s="20"/>
      <c r="SNN59" s="20"/>
      <c r="SNO59" s="20"/>
      <c r="SNP59" s="20"/>
      <c r="SNQ59" s="20"/>
      <c r="SNR59" s="20"/>
      <c r="SNS59" s="20"/>
      <c r="SNT59" s="20"/>
      <c r="SNU59" s="20"/>
      <c r="SNV59" s="20"/>
      <c r="SNW59" s="20"/>
      <c r="SNX59" s="20"/>
      <c r="SNY59" s="20"/>
      <c r="SNZ59" s="20"/>
      <c r="SOA59" s="20"/>
      <c r="SOB59" s="20"/>
      <c r="SOC59" s="20"/>
      <c r="SOD59" s="20"/>
      <c r="SOE59" s="20"/>
      <c r="SOF59" s="20"/>
      <c r="SOG59" s="20"/>
      <c r="SOH59" s="20"/>
      <c r="SOI59" s="20"/>
      <c r="SOJ59" s="20"/>
      <c r="SOK59" s="20"/>
      <c r="SOL59" s="20"/>
      <c r="SOM59" s="20"/>
      <c r="SON59" s="20"/>
      <c r="SOO59" s="20"/>
      <c r="SOP59" s="20"/>
      <c r="SOQ59" s="20"/>
      <c r="SOR59" s="20"/>
      <c r="SOS59" s="20"/>
      <c r="SOT59" s="20"/>
      <c r="SOU59" s="20"/>
      <c r="SOV59" s="20"/>
      <c r="SOW59" s="20"/>
      <c r="SOX59" s="20"/>
      <c r="SOY59" s="20"/>
      <c r="SOZ59" s="20"/>
      <c r="SPA59" s="20"/>
      <c r="SPB59" s="20"/>
      <c r="SPC59" s="20"/>
      <c r="SPD59" s="20"/>
      <c r="SPE59" s="20"/>
      <c r="SPF59" s="20"/>
      <c r="SPG59" s="20"/>
      <c r="SPH59" s="20"/>
      <c r="SPI59" s="20"/>
      <c r="SPJ59" s="20"/>
      <c r="SPK59" s="20"/>
      <c r="SPL59" s="20"/>
      <c r="SPM59" s="20"/>
      <c r="SPN59" s="20"/>
      <c r="SPO59" s="20"/>
      <c r="SPP59" s="20"/>
      <c r="SPQ59" s="20"/>
      <c r="SPR59" s="20"/>
      <c r="SPS59" s="20"/>
      <c r="SPT59" s="20"/>
      <c r="SPU59" s="20"/>
      <c r="SPV59" s="20"/>
      <c r="SPW59" s="20"/>
      <c r="SPX59" s="20"/>
      <c r="SPY59" s="20"/>
      <c r="SPZ59" s="20"/>
      <c r="SQA59" s="20"/>
      <c r="SQB59" s="20"/>
      <c r="SQC59" s="20"/>
      <c r="SQD59" s="20"/>
      <c r="SQE59" s="20"/>
      <c r="SQF59" s="20"/>
      <c r="SQG59" s="20"/>
      <c r="SQH59" s="20"/>
      <c r="SQI59" s="20"/>
      <c r="SQJ59" s="20"/>
      <c r="SQK59" s="20"/>
      <c r="SQL59" s="20"/>
      <c r="SQM59" s="20"/>
      <c r="SQN59" s="20"/>
      <c r="SQO59" s="20"/>
      <c r="SQP59" s="20"/>
      <c r="SQQ59" s="20"/>
      <c r="SQR59" s="20"/>
      <c r="SQS59" s="20"/>
      <c r="SQT59" s="20"/>
      <c r="SQU59" s="20"/>
      <c r="SQV59" s="20"/>
      <c r="SQW59" s="20"/>
      <c r="SQX59" s="20"/>
      <c r="SQY59" s="20"/>
      <c r="SQZ59" s="20"/>
      <c r="SRA59" s="20"/>
      <c r="SRB59" s="20"/>
      <c r="SRC59" s="20"/>
      <c r="SRD59" s="20"/>
      <c r="SRE59" s="20"/>
      <c r="SRF59" s="20"/>
      <c r="SRG59" s="20"/>
      <c r="SRH59" s="20"/>
      <c r="SRI59" s="20"/>
      <c r="SRJ59" s="20"/>
      <c r="SRK59" s="20"/>
      <c r="SRL59" s="20"/>
      <c r="SRM59" s="20"/>
      <c r="SRN59" s="20"/>
      <c r="SRO59" s="20"/>
      <c r="SRP59" s="20"/>
      <c r="SRQ59" s="20"/>
      <c r="SRR59" s="20"/>
      <c r="SRS59" s="20"/>
      <c r="SRT59" s="20"/>
      <c r="SRU59" s="20"/>
      <c r="SRV59" s="20"/>
      <c r="SRW59" s="20"/>
      <c r="SRX59" s="20"/>
      <c r="SRY59" s="20"/>
      <c r="SRZ59" s="20"/>
      <c r="SSA59" s="20"/>
      <c r="SSB59" s="20"/>
      <c r="SSC59" s="20"/>
      <c r="SSD59" s="20"/>
      <c r="SSE59" s="20"/>
      <c r="SSF59" s="20"/>
      <c r="SSG59" s="20"/>
      <c r="SSH59" s="20"/>
      <c r="SSI59" s="20"/>
      <c r="SSJ59" s="20"/>
      <c r="SSK59" s="20"/>
      <c r="SSL59" s="20"/>
      <c r="SSM59" s="20"/>
      <c r="SSN59" s="20"/>
      <c r="SSO59" s="20"/>
      <c r="SSP59" s="20"/>
      <c r="SSQ59" s="20"/>
      <c r="SSR59" s="20"/>
      <c r="SSS59" s="20"/>
      <c r="SST59" s="20"/>
      <c r="SSU59" s="20"/>
      <c r="SSV59" s="20"/>
      <c r="SSW59" s="20"/>
      <c r="SSX59" s="20"/>
      <c r="SSY59" s="20"/>
      <c r="SSZ59" s="20"/>
      <c r="STA59" s="20"/>
      <c r="STB59" s="20"/>
      <c r="STC59" s="20"/>
      <c r="STD59" s="20"/>
      <c r="STE59" s="20"/>
      <c r="STF59" s="20"/>
      <c r="STG59" s="20"/>
      <c r="STH59" s="20"/>
      <c r="STI59" s="20"/>
      <c r="STJ59" s="20"/>
      <c r="STK59" s="20"/>
      <c r="STL59" s="20"/>
      <c r="STM59" s="20"/>
      <c r="STN59" s="20"/>
      <c r="STO59" s="20"/>
      <c r="STP59" s="20"/>
      <c r="STQ59" s="20"/>
      <c r="STR59" s="20"/>
      <c r="STS59" s="20"/>
      <c r="STT59" s="20"/>
      <c r="STU59" s="20"/>
      <c r="STV59" s="20"/>
      <c r="STW59" s="20"/>
      <c r="STX59" s="20"/>
      <c r="STY59" s="20"/>
      <c r="STZ59" s="20"/>
      <c r="SUA59" s="20"/>
      <c r="SUB59" s="20"/>
      <c r="SUC59" s="20"/>
      <c r="SUD59" s="20"/>
      <c r="SUE59" s="20"/>
      <c r="SUF59" s="20"/>
      <c r="SUG59" s="20"/>
      <c r="SUH59" s="20"/>
      <c r="SUI59" s="20"/>
      <c r="SUJ59" s="20"/>
      <c r="SUK59" s="20"/>
      <c r="SUL59" s="20"/>
      <c r="SUM59" s="20"/>
      <c r="SUN59" s="20"/>
      <c r="SUO59" s="20"/>
      <c r="SUP59" s="20"/>
      <c r="SUQ59" s="20"/>
      <c r="SUR59" s="20"/>
      <c r="SUS59" s="20"/>
      <c r="SUT59" s="20"/>
      <c r="SUU59" s="20"/>
      <c r="SUV59" s="20"/>
      <c r="SUW59" s="20"/>
      <c r="SUX59" s="20"/>
      <c r="SUY59" s="20"/>
      <c r="SUZ59" s="20"/>
      <c r="SVA59" s="20"/>
      <c r="SVB59" s="20"/>
      <c r="SVC59" s="20"/>
      <c r="SVD59" s="20"/>
      <c r="SVE59" s="20"/>
      <c r="SVF59" s="20"/>
      <c r="SVG59" s="20"/>
      <c r="SVH59" s="20"/>
      <c r="SVI59" s="20"/>
      <c r="SVJ59" s="20"/>
      <c r="SVK59" s="20"/>
      <c r="SVL59" s="20"/>
      <c r="SVM59" s="20"/>
      <c r="SVN59" s="20"/>
      <c r="SVO59" s="20"/>
      <c r="SVP59" s="20"/>
      <c r="SVQ59" s="20"/>
      <c r="SVR59" s="20"/>
      <c r="SVS59" s="20"/>
      <c r="SVT59" s="20"/>
      <c r="SVU59" s="20"/>
      <c r="SVV59" s="20"/>
      <c r="SVW59" s="20"/>
      <c r="SVX59" s="20"/>
      <c r="SVY59" s="20"/>
      <c r="SVZ59" s="20"/>
      <c r="SWA59" s="20"/>
      <c r="SWB59" s="20"/>
      <c r="SWC59" s="20"/>
      <c r="SWD59" s="20"/>
      <c r="SWE59" s="20"/>
      <c r="SWF59" s="20"/>
      <c r="SWG59" s="20"/>
      <c r="SWH59" s="20"/>
      <c r="SWI59" s="20"/>
      <c r="SWJ59" s="20"/>
      <c r="SWK59" s="20"/>
      <c r="SWL59" s="20"/>
      <c r="SWM59" s="20"/>
      <c r="SWN59" s="20"/>
      <c r="SWO59" s="20"/>
      <c r="SWP59" s="20"/>
      <c r="SWQ59" s="20"/>
      <c r="SWR59" s="20"/>
      <c r="SWS59" s="20"/>
      <c r="SWT59" s="20"/>
      <c r="SWU59" s="20"/>
      <c r="SWV59" s="20"/>
      <c r="SWW59" s="20"/>
      <c r="SWX59" s="20"/>
      <c r="SWY59" s="20"/>
      <c r="SWZ59" s="20"/>
      <c r="SXA59" s="20"/>
      <c r="SXB59" s="20"/>
      <c r="SXC59" s="20"/>
      <c r="SXD59" s="20"/>
      <c r="SXE59" s="20"/>
      <c r="SXF59" s="20"/>
      <c r="SXG59" s="20"/>
      <c r="SXH59" s="20"/>
      <c r="SXI59" s="20"/>
      <c r="SXJ59" s="20"/>
      <c r="SXK59" s="20"/>
      <c r="SXL59" s="20"/>
      <c r="SXM59" s="20"/>
      <c r="SXN59" s="20"/>
      <c r="SXO59" s="20"/>
      <c r="SXP59" s="20"/>
      <c r="SXQ59" s="20"/>
      <c r="SXR59" s="20"/>
      <c r="SXS59" s="20"/>
      <c r="SXT59" s="20"/>
      <c r="SXU59" s="20"/>
      <c r="SXV59" s="20"/>
      <c r="SXW59" s="20"/>
      <c r="SXX59" s="20"/>
      <c r="SXY59" s="20"/>
      <c r="SXZ59" s="20"/>
      <c r="SYA59" s="20"/>
      <c r="SYB59" s="20"/>
      <c r="SYC59" s="20"/>
      <c r="SYD59" s="20"/>
      <c r="SYE59" s="20"/>
      <c r="SYF59" s="20"/>
      <c r="SYG59" s="20"/>
      <c r="SYH59" s="20"/>
      <c r="SYI59" s="20"/>
      <c r="SYJ59" s="20"/>
      <c r="SYK59" s="20"/>
      <c r="SYL59" s="20"/>
      <c r="SYM59" s="20"/>
      <c r="SYN59" s="20"/>
      <c r="SYO59" s="20"/>
      <c r="SYP59" s="20"/>
      <c r="SYQ59" s="20"/>
      <c r="SYR59" s="20"/>
      <c r="SYS59" s="20"/>
      <c r="SYT59" s="20"/>
      <c r="SYU59" s="20"/>
      <c r="SYV59" s="20"/>
      <c r="SYW59" s="20"/>
      <c r="SYX59" s="20"/>
      <c r="SYY59" s="20"/>
      <c r="SYZ59" s="20"/>
      <c r="SZA59" s="20"/>
      <c r="SZB59" s="20"/>
      <c r="SZC59" s="20"/>
      <c r="SZD59" s="20"/>
      <c r="SZE59" s="20"/>
      <c r="SZF59" s="20"/>
      <c r="SZG59" s="20"/>
      <c r="SZH59" s="20"/>
      <c r="SZI59" s="20"/>
      <c r="SZJ59" s="20"/>
      <c r="SZK59" s="20"/>
      <c r="SZL59" s="20"/>
      <c r="SZM59" s="20"/>
      <c r="SZN59" s="20"/>
      <c r="SZO59" s="20"/>
      <c r="SZP59" s="20"/>
      <c r="SZQ59" s="20"/>
      <c r="SZR59" s="20"/>
      <c r="SZS59" s="20"/>
      <c r="SZT59" s="20"/>
      <c r="SZU59" s="20"/>
      <c r="SZV59" s="20"/>
      <c r="SZW59" s="20"/>
      <c r="SZX59" s="20"/>
      <c r="SZY59" s="20"/>
      <c r="SZZ59" s="20"/>
      <c r="TAA59" s="20"/>
      <c r="TAB59" s="20"/>
      <c r="TAC59" s="20"/>
      <c r="TAD59" s="20"/>
      <c r="TAE59" s="20"/>
      <c r="TAF59" s="20"/>
      <c r="TAG59" s="20"/>
      <c r="TAH59" s="20"/>
      <c r="TAI59" s="20"/>
      <c r="TAJ59" s="20"/>
      <c r="TAK59" s="20"/>
      <c r="TAL59" s="20"/>
      <c r="TAM59" s="20"/>
      <c r="TAN59" s="20"/>
      <c r="TAO59" s="20"/>
      <c r="TAP59" s="20"/>
      <c r="TAQ59" s="20"/>
      <c r="TAR59" s="20"/>
      <c r="TAS59" s="20"/>
      <c r="TAT59" s="20"/>
      <c r="TAU59" s="20"/>
      <c r="TAV59" s="20"/>
      <c r="TAW59" s="20"/>
      <c r="TAX59" s="20"/>
      <c r="TAY59" s="20"/>
      <c r="TAZ59" s="20"/>
      <c r="TBA59" s="20"/>
      <c r="TBB59" s="20"/>
      <c r="TBC59" s="20"/>
      <c r="TBD59" s="20"/>
      <c r="TBE59" s="20"/>
      <c r="TBF59" s="20"/>
      <c r="TBG59" s="20"/>
      <c r="TBH59" s="20"/>
      <c r="TBI59" s="20"/>
      <c r="TBJ59" s="20"/>
      <c r="TBK59" s="20"/>
      <c r="TBL59" s="20"/>
      <c r="TBM59" s="20"/>
      <c r="TBN59" s="20"/>
      <c r="TBO59" s="20"/>
      <c r="TBP59" s="20"/>
      <c r="TBQ59" s="20"/>
      <c r="TBR59" s="20"/>
      <c r="TBS59" s="20"/>
      <c r="TBT59" s="20"/>
      <c r="TBU59" s="20"/>
      <c r="TBV59" s="20"/>
      <c r="TBW59" s="20"/>
      <c r="TBX59" s="20"/>
      <c r="TBY59" s="20"/>
      <c r="TBZ59" s="20"/>
      <c r="TCA59" s="20"/>
      <c r="TCB59" s="20"/>
      <c r="TCC59" s="20"/>
      <c r="TCD59" s="20"/>
      <c r="TCE59" s="20"/>
      <c r="TCF59" s="20"/>
      <c r="TCG59" s="20"/>
      <c r="TCH59" s="20"/>
      <c r="TCI59" s="20"/>
      <c r="TCJ59" s="20"/>
      <c r="TCK59" s="20"/>
      <c r="TCL59" s="20"/>
      <c r="TCM59" s="20"/>
      <c r="TCN59" s="20"/>
      <c r="TCO59" s="20"/>
      <c r="TCP59" s="20"/>
      <c r="TCQ59" s="20"/>
      <c r="TCR59" s="20"/>
      <c r="TCS59" s="20"/>
      <c r="TCT59" s="20"/>
      <c r="TCU59" s="20"/>
      <c r="TCV59" s="20"/>
      <c r="TCW59" s="20"/>
      <c r="TCX59" s="20"/>
      <c r="TCY59" s="20"/>
      <c r="TCZ59" s="20"/>
      <c r="TDA59" s="20"/>
      <c r="TDB59" s="20"/>
      <c r="TDC59" s="20"/>
      <c r="TDD59" s="20"/>
      <c r="TDE59" s="20"/>
      <c r="TDF59" s="20"/>
      <c r="TDG59" s="20"/>
      <c r="TDH59" s="20"/>
      <c r="TDI59" s="20"/>
      <c r="TDJ59" s="20"/>
      <c r="TDK59" s="20"/>
      <c r="TDL59" s="20"/>
      <c r="TDM59" s="20"/>
      <c r="TDN59" s="20"/>
      <c r="TDO59" s="20"/>
      <c r="TDP59" s="20"/>
      <c r="TDQ59" s="20"/>
      <c r="TDR59" s="20"/>
      <c r="TDS59" s="20"/>
      <c r="TDT59" s="20"/>
      <c r="TDU59" s="20"/>
      <c r="TDV59" s="20"/>
      <c r="TDW59" s="20"/>
      <c r="TDX59" s="20"/>
      <c r="TDY59" s="20"/>
      <c r="TDZ59" s="20"/>
      <c r="TEA59" s="20"/>
      <c r="TEB59" s="20"/>
      <c r="TEC59" s="20"/>
      <c r="TED59" s="20"/>
      <c r="TEE59" s="20"/>
      <c r="TEF59" s="20"/>
      <c r="TEG59" s="20"/>
      <c r="TEH59" s="20"/>
      <c r="TEI59" s="20"/>
      <c r="TEJ59" s="20"/>
      <c r="TEK59" s="20"/>
      <c r="TEL59" s="20"/>
      <c r="TEM59" s="20"/>
      <c r="TEN59" s="20"/>
      <c r="TEO59" s="20"/>
      <c r="TEP59" s="20"/>
      <c r="TEQ59" s="20"/>
      <c r="TER59" s="20"/>
      <c r="TES59" s="20"/>
      <c r="TET59" s="20"/>
      <c r="TEU59" s="20"/>
      <c r="TEV59" s="20"/>
      <c r="TEW59" s="20"/>
      <c r="TEX59" s="20"/>
      <c r="TEY59" s="20"/>
      <c r="TEZ59" s="20"/>
      <c r="TFA59" s="20"/>
      <c r="TFB59" s="20"/>
      <c r="TFC59" s="20"/>
      <c r="TFD59" s="20"/>
      <c r="TFE59" s="20"/>
      <c r="TFF59" s="20"/>
      <c r="TFG59" s="20"/>
      <c r="TFH59" s="20"/>
      <c r="TFI59" s="20"/>
      <c r="TFJ59" s="20"/>
      <c r="TFK59" s="20"/>
      <c r="TFL59" s="20"/>
      <c r="TFM59" s="20"/>
      <c r="TFN59" s="20"/>
      <c r="TFO59" s="20"/>
      <c r="TFP59" s="20"/>
      <c r="TFQ59" s="20"/>
      <c r="TFR59" s="20"/>
      <c r="TFS59" s="20"/>
      <c r="TFT59" s="20"/>
      <c r="TFU59" s="20"/>
      <c r="TFV59" s="20"/>
      <c r="TFW59" s="20"/>
      <c r="TFX59" s="20"/>
      <c r="TFY59" s="20"/>
      <c r="TFZ59" s="20"/>
      <c r="TGA59" s="20"/>
      <c r="TGB59" s="20"/>
      <c r="TGC59" s="20"/>
      <c r="TGD59" s="20"/>
      <c r="TGE59" s="20"/>
      <c r="TGF59" s="20"/>
      <c r="TGG59" s="20"/>
      <c r="TGH59" s="20"/>
      <c r="TGI59" s="20"/>
      <c r="TGJ59" s="20"/>
      <c r="TGK59" s="20"/>
      <c r="TGL59" s="20"/>
      <c r="TGM59" s="20"/>
      <c r="TGN59" s="20"/>
      <c r="TGO59" s="20"/>
      <c r="TGP59" s="20"/>
      <c r="TGQ59" s="20"/>
      <c r="TGR59" s="20"/>
      <c r="TGS59" s="20"/>
      <c r="TGT59" s="20"/>
      <c r="TGU59" s="20"/>
      <c r="TGV59" s="20"/>
      <c r="TGW59" s="20"/>
      <c r="TGX59" s="20"/>
      <c r="TGY59" s="20"/>
      <c r="TGZ59" s="20"/>
      <c r="THA59" s="20"/>
      <c r="THB59" s="20"/>
      <c r="THC59" s="20"/>
      <c r="THD59" s="20"/>
      <c r="THE59" s="20"/>
      <c r="THF59" s="20"/>
      <c r="THG59" s="20"/>
      <c r="THH59" s="20"/>
      <c r="THI59" s="20"/>
      <c r="THJ59" s="20"/>
      <c r="THK59" s="20"/>
      <c r="THL59" s="20"/>
      <c r="THM59" s="20"/>
      <c r="THN59" s="20"/>
      <c r="THO59" s="20"/>
      <c r="THP59" s="20"/>
      <c r="THQ59" s="20"/>
      <c r="THR59" s="20"/>
      <c r="THS59" s="20"/>
      <c r="THT59" s="20"/>
      <c r="THU59" s="20"/>
      <c r="THV59" s="20"/>
      <c r="THW59" s="20"/>
      <c r="THX59" s="20"/>
      <c r="THY59" s="20"/>
      <c r="THZ59" s="20"/>
      <c r="TIA59" s="20"/>
      <c r="TIB59" s="20"/>
      <c r="TIC59" s="20"/>
      <c r="TID59" s="20"/>
      <c r="TIE59" s="20"/>
      <c r="TIF59" s="20"/>
      <c r="TIG59" s="20"/>
      <c r="TIH59" s="20"/>
      <c r="TII59" s="20"/>
      <c r="TIJ59" s="20"/>
      <c r="TIK59" s="20"/>
      <c r="TIL59" s="20"/>
      <c r="TIM59" s="20"/>
      <c r="TIN59" s="20"/>
      <c r="TIO59" s="20"/>
      <c r="TIP59" s="20"/>
      <c r="TIQ59" s="20"/>
      <c r="TIR59" s="20"/>
      <c r="TIS59" s="20"/>
      <c r="TIT59" s="20"/>
      <c r="TIU59" s="20"/>
      <c r="TIV59" s="20"/>
      <c r="TIW59" s="20"/>
      <c r="TIX59" s="20"/>
      <c r="TIY59" s="20"/>
      <c r="TIZ59" s="20"/>
      <c r="TJA59" s="20"/>
      <c r="TJB59" s="20"/>
      <c r="TJC59" s="20"/>
      <c r="TJD59" s="20"/>
      <c r="TJE59" s="20"/>
      <c r="TJF59" s="20"/>
      <c r="TJG59" s="20"/>
      <c r="TJH59" s="20"/>
      <c r="TJI59" s="20"/>
      <c r="TJJ59" s="20"/>
      <c r="TJK59" s="20"/>
      <c r="TJL59" s="20"/>
      <c r="TJM59" s="20"/>
      <c r="TJN59" s="20"/>
      <c r="TJO59" s="20"/>
      <c r="TJP59" s="20"/>
      <c r="TJQ59" s="20"/>
      <c r="TJR59" s="20"/>
      <c r="TJS59" s="20"/>
      <c r="TJT59" s="20"/>
      <c r="TJU59" s="20"/>
      <c r="TJV59" s="20"/>
      <c r="TJW59" s="20"/>
      <c r="TJX59" s="20"/>
      <c r="TJY59" s="20"/>
      <c r="TJZ59" s="20"/>
      <c r="TKA59" s="20"/>
      <c r="TKB59" s="20"/>
      <c r="TKC59" s="20"/>
      <c r="TKD59" s="20"/>
      <c r="TKE59" s="20"/>
      <c r="TKF59" s="20"/>
      <c r="TKG59" s="20"/>
      <c r="TKH59" s="20"/>
      <c r="TKI59" s="20"/>
      <c r="TKJ59" s="20"/>
      <c r="TKK59" s="20"/>
      <c r="TKL59" s="20"/>
      <c r="TKM59" s="20"/>
      <c r="TKN59" s="20"/>
      <c r="TKO59" s="20"/>
      <c r="TKP59" s="20"/>
      <c r="TKQ59" s="20"/>
      <c r="TKR59" s="20"/>
      <c r="TKS59" s="20"/>
      <c r="TKT59" s="20"/>
      <c r="TKU59" s="20"/>
      <c r="TKV59" s="20"/>
      <c r="TKW59" s="20"/>
      <c r="TKX59" s="20"/>
      <c r="TKY59" s="20"/>
      <c r="TKZ59" s="20"/>
      <c r="TLA59" s="20"/>
      <c r="TLB59" s="20"/>
      <c r="TLC59" s="20"/>
      <c r="TLD59" s="20"/>
      <c r="TLE59" s="20"/>
      <c r="TLF59" s="20"/>
      <c r="TLG59" s="20"/>
      <c r="TLH59" s="20"/>
      <c r="TLI59" s="20"/>
      <c r="TLJ59" s="20"/>
      <c r="TLK59" s="20"/>
      <c r="TLL59" s="20"/>
      <c r="TLM59" s="20"/>
      <c r="TLN59" s="20"/>
      <c r="TLO59" s="20"/>
      <c r="TLP59" s="20"/>
      <c r="TLQ59" s="20"/>
      <c r="TLR59" s="20"/>
      <c r="TLS59" s="20"/>
      <c r="TLT59" s="20"/>
      <c r="TLU59" s="20"/>
      <c r="TLV59" s="20"/>
      <c r="TLW59" s="20"/>
      <c r="TLX59" s="20"/>
      <c r="TLY59" s="20"/>
      <c r="TLZ59" s="20"/>
      <c r="TMA59" s="20"/>
      <c r="TMB59" s="20"/>
      <c r="TMC59" s="20"/>
      <c r="TMD59" s="20"/>
      <c r="TME59" s="20"/>
      <c r="TMF59" s="20"/>
      <c r="TMG59" s="20"/>
      <c r="TMH59" s="20"/>
      <c r="TMI59" s="20"/>
      <c r="TMJ59" s="20"/>
      <c r="TMK59" s="20"/>
      <c r="TML59" s="20"/>
      <c r="TMM59" s="20"/>
      <c r="TMN59" s="20"/>
      <c r="TMO59" s="20"/>
      <c r="TMP59" s="20"/>
      <c r="TMQ59" s="20"/>
      <c r="TMR59" s="20"/>
      <c r="TMS59" s="20"/>
      <c r="TMT59" s="20"/>
      <c r="TMU59" s="20"/>
      <c r="TMV59" s="20"/>
      <c r="TMW59" s="20"/>
      <c r="TMX59" s="20"/>
      <c r="TMY59" s="20"/>
      <c r="TMZ59" s="20"/>
      <c r="TNA59" s="20"/>
      <c r="TNB59" s="20"/>
      <c r="TNC59" s="20"/>
      <c r="TND59" s="20"/>
      <c r="TNE59" s="20"/>
      <c r="TNF59" s="20"/>
      <c r="TNG59" s="20"/>
      <c r="TNH59" s="20"/>
      <c r="TNI59" s="20"/>
      <c r="TNJ59" s="20"/>
      <c r="TNK59" s="20"/>
      <c r="TNL59" s="20"/>
      <c r="TNM59" s="20"/>
      <c r="TNN59" s="20"/>
      <c r="TNO59" s="20"/>
      <c r="TNP59" s="20"/>
      <c r="TNQ59" s="20"/>
      <c r="TNR59" s="20"/>
      <c r="TNS59" s="20"/>
      <c r="TNT59" s="20"/>
      <c r="TNU59" s="20"/>
      <c r="TNV59" s="20"/>
      <c r="TNW59" s="20"/>
      <c r="TNX59" s="20"/>
      <c r="TNY59" s="20"/>
      <c r="TNZ59" s="20"/>
      <c r="TOA59" s="20"/>
      <c r="TOB59" s="20"/>
      <c r="TOC59" s="20"/>
      <c r="TOD59" s="20"/>
      <c r="TOE59" s="20"/>
      <c r="TOF59" s="20"/>
      <c r="TOG59" s="20"/>
      <c r="TOH59" s="20"/>
      <c r="TOI59" s="20"/>
      <c r="TOJ59" s="20"/>
      <c r="TOK59" s="20"/>
      <c r="TOL59" s="20"/>
      <c r="TOM59" s="20"/>
      <c r="TON59" s="20"/>
      <c r="TOO59" s="20"/>
      <c r="TOP59" s="20"/>
      <c r="TOQ59" s="20"/>
      <c r="TOR59" s="20"/>
      <c r="TOS59" s="20"/>
      <c r="TOT59" s="20"/>
      <c r="TOU59" s="20"/>
      <c r="TOV59" s="20"/>
      <c r="TOW59" s="20"/>
      <c r="TOX59" s="20"/>
      <c r="TOY59" s="20"/>
      <c r="TOZ59" s="20"/>
      <c r="TPA59" s="20"/>
      <c r="TPB59" s="20"/>
      <c r="TPC59" s="20"/>
      <c r="TPD59" s="20"/>
      <c r="TPE59" s="20"/>
      <c r="TPF59" s="20"/>
      <c r="TPG59" s="20"/>
      <c r="TPH59" s="20"/>
      <c r="TPI59" s="20"/>
      <c r="TPJ59" s="20"/>
      <c r="TPK59" s="20"/>
      <c r="TPL59" s="20"/>
      <c r="TPM59" s="20"/>
      <c r="TPN59" s="20"/>
      <c r="TPO59" s="20"/>
      <c r="TPP59" s="20"/>
      <c r="TPQ59" s="20"/>
      <c r="TPR59" s="20"/>
      <c r="TPS59" s="20"/>
      <c r="TPT59" s="20"/>
      <c r="TPU59" s="20"/>
      <c r="TPV59" s="20"/>
      <c r="TPW59" s="20"/>
      <c r="TPX59" s="20"/>
      <c r="TPY59" s="20"/>
      <c r="TPZ59" s="20"/>
      <c r="TQA59" s="20"/>
      <c r="TQB59" s="20"/>
      <c r="TQC59" s="20"/>
      <c r="TQD59" s="20"/>
      <c r="TQE59" s="20"/>
      <c r="TQF59" s="20"/>
      <c r="TQG59" s="20"/>
      <c r="TQH59" s="20"/>
      <c r="TQI59" s="20"/>
      <c r="TQJ59" s="20"/>
      <c r="TQK59" s="20"/>
      <c r="TQL59" s="20"/>
      <c r="TQM59" s="20"/>
      <c r="TQN59" s="20"/>
      <c r="TQO59" s="20"/>
      <c r="TQP59" s="20"/>
      <c r="TQQ59" s="20"/>
      <c r="TQR59" s="20"/>
      <c r="TQS59" s="20"/>
      <c r="TQT59" s="20"/>
      <c r="TQU59" s="20"/>
      <c r="TQV59" s="20"/>
      <c r="TQW59" s="20"/>
      <c r="TQX59" s="20"/>
      <c r="TQY59" s="20"/>
      <c r="TQZ59" s="20"/>
      <c r="TRA59" s="20"/>
      <c r="TRB59" s="20"/>
      <c r="TRC59" s="20"/>
      <c r="TRD59" s="20"/>
      <c r="TRE59" s="20"/>
      <c r="TRF59" s="20"/>
      <c r="TRG59" s="20"/>
      <c r="TRH59" s="20"/>
      <c r="TRI59" s="20"/>
      <c r="TRJ59" s="20"/>
      <c r="TRK59" s="20"/>
      <c r="TRL59" s="20"/>
      <c r="TRM59" s="20"/>
      <c r="TRN59" s="20"/>
      <c r="TRO59" s="20"/>
      <c r="TRP59" s="20"/>
      <c r="TRQ59" s="20"/>
      <c r="TRR59" s="20"/>
      <c r="TRS59" s="20"/>
      <c r="TRT59" s="20"/>
      <c r="TRU59" s="20"/>
      <c r="TRV59" s="20"/>
      <c r="TRW59" s="20"/>
      <c r="TRX59" s="20"/>
      <c r="TRY59" s="20"/>
      <c r="TRZ59" s="20"/>
      <c r="TSA59" s="20"/>
      <c r="TSB59" s="20"/>
      <c r="TSC59" s="20"/>
      <c r="TSD59" s="20"/>
      <c r="TSE59" s="20"/>
      <c r="TSF59" s="20"/>
      <c r="TSG59" s="20"/>
      <c r="TSH59" s="20"/>
      <c r="TSI59" s="20"/>
      <c r="TSJ59" s="20"/>
      <c r="TSK59" s="20"/>
      <c r="TSL59" s="20"/>
      <c r="TSM59" s="20"/>
      <c r="TSN59" s="20"/>
      <c r="TSO59" s="20"/>
      <c r="TSP59" s="20"/>
      <c r="TSQ59" s="20"/>
      <c r="TSR59" s="20"/>
      <c r="TSS59" s="20"/>
      <c r="TST59" s="20"/>
      <c r="TSU59" s="20"/>
      <c r="TSV59" s="20"/>
      <c r="TSW59" s="20"/>
      <c r="TSX59" s="20"/>
      <c r="TSY59" s="20"/>
      <c r="TSZ59" s="20"/>
      <c r="TTA59" s="20"/>
      <c r="TTB59" s="20"/>
      <c r="TTC59" s="20"/>
      <c r="TTD59" s="20"/>
      <c r="TTE59" s="20"/>
      <c r="TTF59" s="20"/>
      <c r="TTG59" s="20"/>
      <c r="TTH59" s="20"/>
      <c r="TTI59" s="20"/>
      <c r="TTJ59" s="20"/>
      <c r="TTK59" s="20"/>
      <c r="TTL59" s="20"/>
      <c r="TTM59" s="20"/>
      <c r="TTN59" s="20"/>
      <c r="TTO59" s="20"/>
      <c r="TTP59" s="20"/>
      <c r="TTQ59" s="20"/>
      <c r="TTR59" s="20"/>
      <c r="TTS59" s="20"/>
      <c r="TTT59" s="20"/>
      <c r="TTU59" s="20"/>
      <c r="TTV59" s="20"/>
      <c r="TTW59" s="20"/>
      <c r="TTX59" s="20"/>
      <c r="TTY59" s="20"/>
      <c r="TTZ59" s="20"/>
      <c r="TUA59" s="20"/>
      <c r="TUB59" s="20"/>
      <c r="TUC59" s="20"/>
      <c r="TUD59" s="20"/>
      <c r="TUE59" s="20"/>
      <c r="TUF59" s="20"/>
      <c r="TUG59" s="20"/>
      <c r="TUH59" s="20"/>
      <c r="TUI59" s="20"/>
      <c r="TUJ59" s="20"/>
      <c r="TUK59" s="20"/>
      <c r="TUL59" s="20"/>
      <c r="TUM59" s="20"/>
      <c r="TUN59" s="20"/>
      <c r="TUO59" s="20"/>
      <c r="TUP59" s="20"/>
      <c r="TUQ59" s="20"/>
      <c r="TUR59" s="20"/>
      <c r="TUS59" s="20"/>
      <c r="TUT59" s="20"/>
      <c r="TUU59" s="20"/>
      <c r="TUV59" s="20"/>
      <c r="TUW59" s="20"/>
      <c r="TUX59" s="20"/>
      <c r="TUY59" s="20"/>
      <c r="TUZ59" s="20"/>
      <c r="TVA59" s="20"/>
      <c r="TVB59" s="20"/>
      <c r="TVC59" s="20"/>
      <c r="TVD59" s="20"/>
      <c r="TVE59" s="20"/>
      <c r="TVF59" s="20"/>
      <c r="TVG59" s="20"/>
      <c r="TVH59" s="20"/>
      <c r="TVI59" s="20"/>
      <c r="TVJ59" s="20"/>
      <c r="TVK59" s="20"/>
      <c r="TVL59" s="20"/>
      <c r="TVM59" s="20"/>
      <c r="TVN59" s="20"/>
      <c r="TVO59" s="20"/>
      <c r="TVP59" s="20"/>
      <c r="TVQ59" s="20"/>
      <c r="TVR59" s="20"/>
      <c r="TVS59" s="20"/>
      <c r="TVT59" s="20"/>
      <c r="TVU59" s="20"/>
      <c r="TVV59" s="20"/>
      <c r="TVW59" s="20"/>
      <c r="TVX59" s="20"/>
      <c r="TVY59" s="20"/>
      <c r="TVZ59" s="20"/>
      <c r="TWA59" s="20"/>
      <c r="TWB59" s="20"/>
      <c r="TWC59" s="20"/>
      <c r="TWD59" s="20"/>
      <c r="TWE59" s="20"/>
      <c r="TWF59" s="20"/>
      <c r="TWG59" s="20"/>
      <c r="TWH59" s="20"/>
      <c r="TWI59" s="20"/>
      <c r="TWJ59" s="20"/>
      <c r="TWK59" s="20"/>
      <c r="TWL59" s="20"/>
      <c r="TWM59" s="20"/>
      <c r="TWN59" s="20"/>
      <c r="TWO59" s="20"/>
      <c r="TWP59" s="20"/>
      <c r="TWQ59" s="20"/>
      <c r="TWR59" s="20"/>
      <c r="TWS59" s="20"/>
      <c r="TWT59" s="20"/>
      <c r="TWU59" s="20"/>
      <c r="TWV59" s="20"/>
      <c r="TWW59" s="20"/>
      <c r="TWX59" s="20"/>
      <c r="TWY59" s="20"/>
      <c r="TWZ59" s="20"/>
      <c r="TXA59" s="20"/>
      <c r="TXB59" s="20"/>
      <c r="TXC59" s="20"/>
      <c r="TXD59" s="20"/>
      <c r="TXE59" s="20"/>
      <c r="TXF59" s="20"/>
      <c r="TXG59" s="20"/>
      <c r="TXH59" s="20"/>
      <c r="TXI59" s="20"/>
      <c r="TXJ59" s="20"/>
      <c r="TXK59" s="20"/>
      <c r="TXL59" s="20"/>
      <c r="TXM59" s="20"/>
      <c r="TXN59" s="20"/>
      <c r="TXO59" s="20"/>
      <c r="TXP59" s="20"/>
      <c r="TXQ59" s="20"/>
      <c r="TXR59" s="20"/>
      <c r="TXS59" s="20"/>
      <c r="TXT59" s="20"/>
      <c r="TXU59" s="20"/>
      <c r="TXV59" s="20"/>
      <c r="TXW59" s="20"/>
      <c r="TXX59" s="20"/>
      <c r="TXY59" s="20"/>
      <c r="TXZ59" s="20"/>
      <c r="TYA59" s="20"/>
      <c r="TYB59" s="20"/>
      <c r="TYC59" s="20"/>
      <c r="TYD59" s="20"/>
      <c r="TYE59" s="20"/>
      <c r="TYF59" s="20"/>
      <c r="TYG59" s="20"/>
      <c r="TYH59" s="20"/>
      <c r="TYI59" s="20"/>
      <c r="TYJ59" s="20"/>
      <c r="TYK59" s="20"/>
      <c r="TYL59" s="20"/>
      <c r="TYM59" s="20"/>
      <c r="TYN59" s="20"/>
      <c r="TYO59" s="20"/>
      <c r="TYP59" s="20"/>
      <c r="TYQ59" s="20"/>
      <c r="TYR59" s="20"/>
      <c r="TYS59" s="20"/>
      <c r="TYT59" s="20"/>
      <c r="TYU59" s="20"/>
      <c r="TYV59" s="20"/>
      <c r="TYW59" s="20"/>
      <c r="TYX59" s="20"/>
      <c r="TYY59" s="20"/>
      <c r="TYZ59" s="20"/>
      <c r="TZA59" s="20"/>
      <c r="TZB59" s="20"/>
      <c r="TZC59" s="20"/>
      <c r="TZD59" s="20"/>
      <c r="TZE59" s="20"/>
      <c r="TZF59" s="20"/>
      <c r="TZG59" s="20"/>
      <c r="TZH59" s="20"/>
      <c r="TZI59" s="20"/>
      <c r="TZJ59" s="20"/>
      <c r="TZK59" s="20"/>
      <c r="TZL59" s="20"/>
      <c r="TZM59" s="20"/>
      <c r="TZN59" s="20"/>
      <c r="TZO59" s="20"/>
      <c r="TZP59" s="20"/>
      <c r="TZQ59" s="20"/>
      <c r="TZR59" s="20"/>
      <c r="TZS59" s="20"/>
      <c r="TZT59" s="20"/>
      <c r="TZU59" s="20"/>
      <c r="TZV59" s="20"/>
      <c r="TZW59" s="20"/>
      <c r="TZX59" s="20"/>
      <c r="TZY59" s="20"/>
      <c r="TZZ59" s="20"/>
      <c r="UAA59" s="20"/>
      <c r="UAB59" s="20"/>
      <c r="UAC59" s="20"/>
      <c r="UAD59" s="20"/>
      <c r="UAE59" s="20"/>
      <c r="UAF59" s="20"/>
      <c r="UAG59" s="20"/>
      <c r="UAH59" s="20"/>
      <c r="UAI59" s="20"/>
      <c r="UAJ59" s="20"/>
      <c r="UAK59" s="20"/>
      <c r="UAL59" s="20"/>
      <c r="UAM59" s="20"/>
      <c r="UAN59" s="20"/>
      <c r="UAO59" s="20"/>
      <c r="UAP59" s="20"/>
      <c r="UAQ59" s="20"/>
      <c r="UAR59" s="20"/>
      <c r="UAS59" s="20"/>
      <c r="UAT59" s="20"/>
      <c r="UAU59" s="20"/>
      <c r="UAV59" s="20"/>
      <c r="UAW59" s="20"/>
      <c r="UAX59" s="20"/>
      <c r="UAY59" s="20"/>
      <c r="UAZ59" s="20"/>
      <c r="UBA59" s="20"/>
      <c r="UBB59" s="20"/>
      <c r="UBC59" s="20"/>
      <c r="UBD59" s="20"/>
      <c r="UBE59" s="20"/>
      <c r="UBF59" s="20"/>
      <c r="UBG59" s="20"/>
      <c r="UBH59" s="20"/>
      <c r="UBI59" s="20"/>
      <c r="UBJ59" s="20"/>
      <c r="UBK59" s="20"/>
      <c r="UBL59" s="20"/>
      <c r="UBM59" s="20"/>
      <c r="UBN59" s="20"/>
      <c r="UBO59" s="20"/>
      <c r="UBP59" s="20"/>
      <c r="UBQ59" s="20"/>
      <c r="UBR59" s="20"/>
      <c r="UBS59" s="20"/>
      <c r="UBT59" s="20"/>
      <c r="UBU59" s="20"/>
      <c r="UBV59" s="20"/>
      <c r="UBW59" s="20"/>
      <c r="UBX59" s="20"/>
      <c r="UBY59" s="20"/>
      <c r="UBZ59" s="20"/>
      <c r="UCA59" s="20"/>
      <c r="UCB59" s="20"/>
      <c r="UCC59" s="20"/>
      <c r="UCD59" s="20"/>
      <c r="UCE59" s="20"/>
      <c r="UCF59" s="20"/>
      <c r="UCG59" s="20"/>
      <c r="UCH59" s="20"/>
      <c r="UCI59" s="20"/>
      <c r="UCJ59" s="20"/>
      <c r="UCK59" s="20"/>
      <c r="UCL59" s="20"/>
      <c r="UCM59" s="20"/>
      <c r="UCN59" s="20"/>
      <c r="UCO59" s="20"/>
      <c r="UCP59" s="20"/>
      <c r="UCQ59" s="20"/>
      <c r="UCR59" s="20"/>
      <c r="UCS59" s="20"/>
      <c r="UCT59" s="20"/>
      <c r="UCU59" s="20"/>
      <c r="UCV59" s="20"/>
      <c r="UCW59" s="20"/>
      <c r="UCX59" s="20"/>
      <c r="UCY59" s="20"/>
      <c r="UCZ59" s="20"/>
      <c r="UDA59" s="20"/>
      <c r="UDB59" s="20"/>
      <c r="UDC59" s="20"/>
      <c r="UDD59" s="20"/>
      <c r="UDE59" s="20"/>
      <c r="UDF59" s="20"/>
      <c r="UDG59" s="20"/>
      <c r="UDH59" s="20"/>
      <c r="UDI59" s="20"/>
      <c r="UDJ59" s="20"/>
      <c r="UDK59" s="20"/>
      <c r="UDL59" s="20"/>
      <c r="UDM59" s="20"/>
      <c r="UDN59" s="20"/>
      <c r="UDO59" s="20"/>
      <c r="UDP59" s="20"/>
      <c r="UDQ59" s="20"/>
      <c r="UDR59" s="20"/>
      <c r="UDS59" s="20"/>
      <c r="UDT59" s="20"/>
      <c r="UDU59" s="20"/>
      <c r="UDV59" s="20"/>
      <c r="UDW59" s="20"/>
      <c r="UDX59" s="20"/>
      <c r="UDY59" s="20"/>
      <c r="UDZ59" s="20"/>
      <c r="UEA59" s="20"/>
      <c r="UEB59" s="20"/>
      <c r="UEC59" s="20"/>
      <c r="UED59" s="20"/>
      <c r="UEE59" s="20"/>
      <c r="UEF59" s="20"/>
      <c r="UEG59" s="20"/>
      <c r="UEH59" s="20"/>
      <c r="UEI59" s="20"/>
      <c r="UEJ59" s="20"/>
      <c r="UEK59" s="20"/>
      <c r="UEL59" s="20"/>
      <c r="UEM59" s="20"/>
      <c r="UEN59" s="20"/>
      <c r="UEO59" s="20"/>
      <c r="UEP59" s="20"/>
      <c r="UEQ59" s="20"/>
      <c r="UER59" s="20"/>
      <c r="UES59" s="20"/>
      <c r="UET59" s="20"/>
      <c r="UEU59" s="20"/>
      <c r="UEV59" s="20"/>
      <c r="UEW59" s="20"/>
      <c r="UEX59" s="20"/>
      <c r="UEY59" s="20"/>
      <c r="UEZ59" s="20"/>
      <c r="UFA59" s="20"/>
      <c r="UFB59" s="20"/>
      <c r="UFC59" s="20"/>
      <c r="UFD59" s="20"/>
      <c r="UFE59" s="20"/>
      <c r="UFF59" s="20"/>
      <c r="UFG59" s="20"/>
      <c r="UFH59" s="20"/>
      <c r="UFI59" s="20"/>
      <c r="UFJ59" s="20"/>
      <c r="UFK59" s="20"/>
      <c r="UFL59" s="20"/>
      <c r="UFM59" s="20"/>
      <c r="UFN59" s="20"/>
      <c r="UFO59" s="20"/>
      <c r="UFP59" s="20"/>
      <c r="UFQ59" s="20"/>
      <c r="UFR59" s="20"/>
      <c r="UFS59" s="20"/>
      <c r="UFT59" s="20"/>
      <c r="UFU59" s="20"/>
      <c r="UFV59" s="20"/>
      <c r="UFW59" s="20"/>
      <c r="UFX59" s="20"/>
      <c r="UFY59" s="20"/>
      <c r="UFZ59" s="20"/>
      <c r="UGA59" s="20"/>
      <c r="UGB59" s="20"/>
      <c r="UGC59" s="20"/>
      <c r="UGD59" s="20"/>
      <c r="UGE59" s="20"/>
      <c r="UGF59" s="20"/>
      <c r="UGG59" s="20"/>
      <c r="UGH59" s="20"/>
      <c r="UGI59" s="20"/>
      <c r="UGJ59" s="20"/>
      <c r="UGK59" s="20"/>
      <c r="UGL59" s="20"/>
      <c r="UGM59" s="20"/>
      <c r="UGN59" s="20"/>
      <c r="UGO59" s="20"/>
      <c r="UGP59" s="20"/>
      <c r="UGQ59" s="20"/>
      <c r="UGR59" s="20"/>
      <c r="UGS59" s="20"/>
      <c r="UGT59" s="20"/>
      <c r="UGU59" s="20"/>
      <c r="UGV59" s="20"/>
      <c r="UGW59" s="20"/>
      <c r="UGX59" s="20"/>
      <c r="UGY59" s="20"/>
      <c r="UGZ59" s="20"/>
      <c r="UHA59" s="20"/>
      <c r="UHB59" s="20"/>
      <c r="UHC59" s="20"/>
      <c r="UHD59" s="20"/>
      <c r="UHE59" s="20"/>
      <c r="UHF59" s="20"/>
      <c r="UHG59" s="20"/>
      <c r="UHH59" s="20"/>
      <c r="UHI59" s="20"/>
      <c r="UHJ59" s="20"/>
      <c r="UHK59" s="20"/>
      <c r="UHL59" s="20"/>
      <c r="UHM59" s="20"/>
      <c r="UHN59" s="20"/>
      <c r="UHO59" s="20"/>
      <c r="UHP59" s="20"/>
      <c r="UHQ59" s="20"/>
      <c r="UHR59" s="20"/>
      <c r="UHS59" s="20"/>
      <c r="UHT59" s="20"/>
      <c r="UHU59" s="20"/>
      <c r="UHV59" s="20"/>
      <c r="UHW59" s="20"/>
      <c r="UHX59" s="20"/>
      <c r="UHY59" s="20"/>
      <c r="UHZ59" s="20"/>
      <c r="UIA59" s="20"/>
      <c r="UIB59" s="20"/>
      <c r="UIC59" s="20"/>
      <c r="UID59" s="20"/>
      <c r="UIE59" s="20"/>
      <c r="UIF59" s="20"/>
      <c r="UIG59" s="20"/>
      <c r="UIH59" s="20"/>
      <c r="UII59" s="20"/>
      <c r="UIJ59" s="20"/>
      <c r="UIK59" s="20"/>
      <c r="UIL59" s="20"/>
      <c r="UIM59" s="20"/>
      <c r="UIN59" s="20"/>
      <c r="UIO59" s="20"/>
      <c r="UIP59" s="20"/>
      <c r="UIQ59" s="20"/>
      <c r="UIR59" s="20"/>
      <c r="UIS59" s="20"/>
      <c r="UIT59" s="20"/>
      <c r="UIU59" s="20"/>
      <c r="UIV59" s="20"/>
      <c r="UIW59" s="20"/>
      <c r="UIX59" s="20"/>
      <c r="UIY59" s="20"/>
      <c r="UIZ59" s="20"/>
      <c r="UJA59" s="20"/>
      <c r="UJB59" s="20"/>
      <c r="UJC59" s="20"/>
      <c r="UJD59" s="20"/>
      <c r="UJE59" s="20"/>
      <c r="UJF59" s="20"/>
      <c r="UJG59" s="20"/>
      <c r="UJH59" s="20"/>
      <c r="UJI59" s="20"/>
      <c r="UJJ59" s="20"/>
      <c r="UJK59" s="20"/>
      <c r="UJL59" s="20"/>
      <c r="UJM59" s="20"/>
      <c r="UJN59" s="20"/>
      <c r="UJO59" s="20"/>
      <c r="UJP59" s="20"/>
      <c r="UJQ59" s="20"/>
      <c r="UJR59" s="20"/>
      <c r="UJS59" s="20"/>
      <c r="UJT59" s="20"/>
      <c r="UJU59" s="20"/>
      <c r="UJV59" s="20"/>
      <c r="UJW59" s="20"/>
      <c r="UJX59" s="20"/>
      <c r="UJY59" s="20"/>
      <c r="UJZ59" s="20"/>
      <c r="UKA59" s="20"/>
      <c r="UKB59" s="20"/>
      <c r="UKC59" s="20"/>
      <c r="UKD59" s="20"/>
      <c r="UKE59" s="20"/>
      <c r="UKF59" s="20"/>
      <c r="UKG59" s="20"/>
      <c r="UKH59" s="20"/>
      <c r="UKI59" s="20"/>
      <c r="UKJ59" s="20"/>
      <c r="UKK59" s="20"/>
      <c r="UKL59" s="20"/>
      <c r="UKM59" s="20"/>
      <c r="UKN59" s="20"/>
      <c r="UKO59" s="20"/>
      <c r="UKP59" s="20"/>
      <c r="UKQ59" s="20"/>
      <c r="UKR59" s="20"/>
      <c r="UKS59" s="20"/>
      <c r="UKT59" s="20"/>
      <c r="UKU59" s="20"/>
      <c r="UKV59" s="20"/>
      <c r="UKW59" s="20"/>
      <c r="UKX59" s="20"/>
      <c r="UKY59" s="20"/>
      <c r="UKZ59" s="20"/>
      <c r="ULA59" s="20"/>
      <c r="ULB59" s="20"/>
      <c r="ULC59" s="20"/>
      <c r="ULD59" s="20"/>
      <c r="ULE59" s="20"/>
      <c r="ULF59" s="20"/>
      <c r="ULG59" s="20"/>
      <c r="ULH59" s="20"/>
      <c r="ULI59" s="20"/>
      <c r="ULJ59" s="20"/>
      <c r="ULK59" s="20"/>
      <c r="ULL59" s="20"/>
      <c r="ULM59" s="20"/>
      <c r="ULN59" s="20"/>
      <c r="ULO59" s="20"/>
      <c r="ULP59" s="20"/>
      <c r="ULQ59" s="20"/>
      <c r="ULR59" s="20"/>
      <c r="ULS59" s="20"/>
      <c r="ULT59" s="20"/>
      <c r="ULU59" s="20"/>
      <c r="ULV59" s="20"/>
      <c r="ULW59" s="20"/>
      <c r="ULX59" s="20"/>
      <c r="ULY59" s="20"/>
      <c r="ULZ59" s="20"/>
      <c r="UMA59" s="20"/>
      <c r="UMB59" s="20"/>
      <c r="UMC59" s="20"/>
      <c r="UMD59" s="20"/>
      <c r="UME59" s="20"/>
      <c r="UMF59" s="20"/>
      <c r="UMG59" s="20"/>
      <c r="UMH59" s="20"/>
      <c r="UMI59" s="20"/>
      <c r="UMJ59" s="20"/>
      <c r="UMK59" s="20"/>
      <c r="UML59" s="20"/>
      <c r="UMM59" s="20"/>
      <c r="UMN59" s="20"/>
      <c r="UMO59" s="20"/>
      <c r="UMP59" s="20"/>
      <c r="UMQ59" s="20"/>
      <c r="UMR59" s="20"/>
      <c r="UMS59" s="20"/>
      <c r="UMT59" s="20"/>
      <c r="UMU59" s="20"/>
      <c r="UMV59" s="20"/>
      <c r="UMW59" s="20"/>
      <c r="UMX59" s="20"/>
      <c r="UMY59" s="20"/>
      <c r="UMZ59" s="20"/>
      <c r="UNA59" s="20"/>
      <c r="UNB59" s="20"/>
      <c r="UNC59" s="20"/>
      <c r="UND59" s="20"/>
      <c r="UNE59" s="20"/>
      <c r="UNF59" s="20"/>
      <c r="UNG59" s="20"/>
      <c r="UNH59" s="20"/>
      <c r="UNI59" s="20"/>
      <c r="UNJ59" s="20"/>
      <c r="UNK59" s="20"/>
      <c r="UNL59" s="20"/>
      <c r="UNM59" s="20"/>
      <c r="UNN59" s="20"/>
      <c r="UNO59" s="20"/>
      <c r="UNP59" s="20"/>
      <c r="UNQ59" s="20"/>
      <c r="UNR59" s="20"/>
      <c r="UNS59" s="20"/>
      <c r="UNT59" s="20"/>
      <c r="UNU59" s="20"/>
      <c r="UNV59" s="20"/>
      <c r="UNW59" s="20"/>
      <c r="UNX59" s="20"/>
      <c r="UNY59" s="20"/>
      <c r="UNZ59" s="20"/>
      <c r="UOA59" s="20"/>
      <c r="UOB59" s="20"/>
      <c r="UOC59" s="20"/>
      <c r="UOD59" s="20"/>
      <c r="UOE59" s="20"/>
      <c r="UOF59" s="20"/>
      <c r="UOG59" s="20"/>
      <c r="UOH59" s="20"/>
      <c r="UOI59" s="20"/>
      <c r="UOJ59" s="20"/>
      <c r="UOK59" s="20"/>
      <c r="UOL59" s="20"/>
      <c r="UOM59" s="20"/>
      <c r="UON59" s="20"/>
      <c r="UOO59" s="20"/>
      <c r="UOP59" s="20"/>
      <c r="UOQ59" s="20"/>
      <c r="UOR59" s="20"/>
      <c r="UOS59" s="20"/>
      <c r="UOT59" s="20"/>
      <c r="UOU59" s="20"/>
      <c r="UOV59" s="20"/>
      <c r="UOW59" s="20"/>
      <c r="UOX59" s="20"/>
      <c r="UOY59" s="20"/>
      <c r="UOZ59" s="20"/>
      <c r="UPA59" s="20"/>
      <c r="UPB59" s="20"/>
      <c r="UPC59" s="20"/>
      <c r="UPD59" s="20"/>
      <c r="UPE59" s="20"/>
      <c r="UPF59" s="20"/>
      <c r="UPG59" s="20"/>
      <c r="UPH59" s="20"/>
      <c r="UPI59" s="20"/>
      <c r="UPJ59" s="20"/>
      <c r="UPK59" s="20"/>
      <c r="UPL59" s="20"/>
      <c r="UPM59" s="20"/>
      <c r="UPN59" s="20"/>
      <c r="UPO59" s="20"/>
      <c r="UPP59" s="20"/>
      <c r="UPQ59" s="20"/>
      <c r="UPR59" s="20"/>
      <c r="UPS59" s="20"/>
      <c r="UPT59" s="20"/>
      <c r="UPU59" s="20"/>
      <c r="UPV59" s="20"/>
      <c r="UPW59" s="20"/>
      <c r="UPX59" s="20"/>
      <c r="UPY59" s="20"/>
      <c r="UPZ59" s="20"/>
      <c r="UQA59" s="20"/>
      <c r="UQB59" s="20"/>
      <c r="UQC59" s="20"/>
      <c r="UQD59" s="20"/>
      <c r="UQE59" s="20"/>
      <c r="UQF59" s="20"/>
      <c r="UQG59" s="20"/>
      <c r="UQH59" s="20"/>
      <c r="UQI59" s="20"/>
      <c r="UQJ59" s="20"/>
      <c r="UQK59" s="20"/>
      <c r="UQL59" s="20"/>
      <c r="UQM59" s="20"/>
      <c r="UQN59" s="20"/>
      <c r="UQO59" s="20"/>
      <c r="UQP59" s="20"/>
      <c r="UQQ59" s="20"/>
      <c r="UQR59" s="20"/>
      <c r="UQS59" s="20"/>
      <c r="UQT59" s="20"/>
      <c r="UQU59" s="20"/>
      <c r="UQV59" s="20"/>
      <c r="UQW59" s="20"/>
      <c r="UQX59" s="20"/>
      <c r="UQY59" s="20"/>
      <c r="UQZ59" s="20"/>
      <c r="URA59" s="20"/>
      <c r="URB59" s="20"/>
      <c r="URC59" s="20"/>
      <c r="URD59" s="20"/>
      <c r="URE59" s="20"/>
      <c r="URF59" s="20"/>
      <c r="URG59" s="20"/>
      <c r="URH59" s="20"/>
      <c r="URI59" s="20"/>
      <c r="URJ59" s="20"/>
      <c r="URK59" s="20"/>
      <c r="URL59" s="20"/>
      <c r="URM59" s="20"/>
      <c r="URN59" s="20"/>
      <c r="URO59" s="20"/>
      <c r="URP59" s="20"/>
      <c r="URQ59" s="20"/>
      <c r="URR59" s="20"/>
      <c r="URS59" s="20"/>
      <c r="URT59" s="20"/>
      <c r="URU59" s="20"/>
      <c r="URV59" s="20"/>
      <c r="URW59" s="20"/>
      <c r="URX59" s="20"/>
      <c r="URY59" s="20"/>
      <c r="URZ59" s="20"/>
      <c r="USA59" s="20"/>
      <c r="USB59" s="20"/>
      <c r="USC59" s="20"/>
      <c r="USD59" s="20"/>
      <c r="USE59" s="20"/>
      <c r="USF59" s="20"/>
      <c r="USG59" s="20"/>
      <c r="USH59" s="20"/>
      <c r="USI59" s="20"/>
      <c r="USJ59" s="20"/>
      <c r="USK59" s="20"/>
      <c r="USL59" s="20"/>
      <c r="USM59" s="20"/>
      <c r="USN59" s="20"/>
      <c r="USO59" s="20"/>
      <c r="USP59" s="20"/>
      <c r="USQ59" s="20"/>
      <c r="USR59" s="20"/>
      <c r="USS59" s="20"/>
      <c r="UST59" s="20"/>
      <c r="USU59" s="20"/>
      <c r="USV59" s="20"/>
      <c r="USW59" s="20"/>
      <c r="USX59" s="20"/>
      <c r="USY59" s="20"/>
      <c r="USZ59" s="20"/>
      <c r="UTA59" s="20"/>
      <c r="UTB59" s="20"/>
      <c r="UTC59" s="20"/>
      <c r="UTD59" s="20"/>
      <c r="UTE59" s="20"/>
      <c r="UTF59" s="20"/>
      <c r="UTG59" s="20"/>
      <c r="UTH59" s="20"/>
      <c r="UTI59" s="20"/>
      <c r="UTJ59" s="20"/>
      <c r="UTK59" s="20"/>
      <c r="UTL59" s="20"/>
      <c r="UTM59" s="20"/>
      <c r="UTN59" s="20"/>
      <c r="UTO59" s="20"/>
      <c r="UTP59" s="20"/>
      <c r="UTQ59" s="20"/>
      <c r="UTR59" s="20"/>
      <c r="UTS59" s="20"/>
      <c r="UTT59" s="20"/>
      <c r="UTU59" s="20"/>
      <c r="UTV59" s="20"/>
      <c r="UTW59" s="20"/>
      <c r="UTX59" s="20"/>
      <c r="UTY59" s="20"/>
      <c r="UTZ59" s="20"/>
      <c r="UUA59" s="20"/>
      <c r="UUB59" s="20"/>
      <c r="UUC59" s="20"/>
      <c r="UUD59" s="20"/>
      <c r="UUE59" s="20"/>
      <c r="UUF59" s="20"/>
      <c r="UUG59" s="20"/>
      <c r="UUH59" s="20"/>
      <c r="UUI59" s="20"/>
      <c r="UUJ59" s="20"/>
      <c r="UUK59" s="20"/>
      <c r="UUL59" s="20"/>
      <c r="UUM59" s="20"/>
      <c r="UUN59" s="20"/>
      <c r="UUO59" s="20"/>
      <c r="UUP59" s="20"/>
      <c r="UUQ59" s="20"/>
      <c r="UUR59" s="20"/>
      <c r="UUS59" s="20"/>
      <c r="UUT59" s="20"/>
      <c r="UUU59" s="20"/>
      <c r="UUV59" s="20"/>
      <c r="UUW59" s="20"/>
      <c r="UUX59" s="20"/>
      <c r="UUY59" s="20"/>
      <c r="UUZ59" s="20"/>
      <c r="UVA59" s="20"/>
      <c r="UVB59" s="20"/>
      <c r="UVC59" s="20"/>
      <c r="UVD59" s="20"/>
      <c r="UVE59" s="20"/>
      <c r="UVF59" s="20"/>
      <c r="UVG59" s="20"/>
      <c r="UVH59" s="20"/>
      <c r="UVI59" s="20"/>
      <c r="UVJ59" s="20"/>
      <c r="UVK59" s="20"/>
      <c r="UVL59" s="20"/>
      <c r="UVM59" s="20"/>
      <c r="UVN59" s="20"/>
      <c r="UVO59" s="20"/>
      <c r="UVP59" s="20"/>
      <c r="UVQ59" s="20"/>
      <c r="UVR59" s="20"/>
      <c r="UVS59" s="20"/>
      <c r="UVT59" s="20"/>
      <c r="UVU59" s="20"/>
      <c r="UVV59" s="20"/>
      <c r="UVW59" s="20"/>
      <c r="UVX59" s="20"/>
      <c r="UVY59" s="20"/>
      <c r="UVZ59" s="20"/>
      <c r="UWA59" s="20"/>
      <c r="UWB59" s="20"/>
      <c r="UWC59" s="20"/>
      <c r="UWD59" s="20"/>
      <c r="UWE59" s="20"/>
      <c r="UWF59" s="20"/>
      <c r="UWG59" s="20"/>
      <c r="UWH59" s="20"/>
      <c r="UWI59" s="20"/>
      <c r="UWJ59" s="20"/>
      <c r="UWK59" s="20"/>
      <c r="UWL59" s="20"/>
      <c r="UWM59" s="20"/>
      <c r="UWN59" s="20"/>
      <c r="UWO59" s="20"/>
      <c r="UWP59" s="20"/>
      <c r="UWQ59" s="20"/>
      <c r="UWR59" s="20"/>
      <c r="UWS59" s="20"/>
      <c r="UWT59" s="20"/>
      <c r="UWU59" s="20"/>
      <c r="UWV59" s="20"/>
      <c r="UWW59" s="20"/>
      <c r="UWX59" s="20"/>
      <c r="UWY59" s="20"/>
      <c r="UWZ59" s="20"/>
      <c r="UXA59" s="20"/>
      <c r="UXB59" s="20"/>
      <c r="UXC59" s="20"/>
      <c r="UXD59" s="20"/>
      <c r="UXE59" s="20"/>
      <c r="UXF59" s="20"/>
      <c r="UXG59" s="20"/>
      <c r="UXH59" s="20"/>
      <c r="UXI59" s="20"/>
      <c r="UXJ59" s="20"/>
      <c r="UXK59" s="20"/>
      <c r="UXL59" s="20"/>
      <c r="UXM59" s="20"/>
      <c r="UXN59" s="20"/>
      <c r="UXO59" s="20"/>
      <c r="UXP59" s="20"/>
      <c r="UXQ59" s="20"/>
      <c r="UXR59" s="20"/>
      <c r="UXS59" s="20"/>
      <c r="UXT59" s="20"/>
      <c r="UXU59" s="20"/>
      <c r="UXV59" s="20"/>
      <c r="UXW59" s="20"/>
      <c r="UXX59" s="20"/>
      <c r="UXY59" s="20"/>
      <c r="UXZ59" s="20"/>
      <c r="UYA59" s="20"/>
      <c r="UYB59" s="20"/>
      <c r="UYC59" s="20"/>
      <c r="UYD59" s="20"/>
      <c r="UYE59" s="20"/>
      <c r="UYF59" s="20"/>
      <c r="UYG59" s="20"/>
      <c r="UYH59" s="20"/>
      <c r="UYI59" s="20"/>
      <c r="UYJ59" s="20"/>
      <c r="UYK59" s="20"/>
      <c r="UYL59" s="20"/>
      <c r="UYM59" s="20"/>
      <c r="UYN59" s="20"/>
      <c r="UYO59" s="20"/>
      <c r="UYP59" s="20"/>
      <c r="UYQ59" s="20"/>
      <c r="UYR59" s="20"/>
      <c r="UYS59" s="20"/>
      <c r="UYT59" s="20"/>
      <c r="UYU59" s="20"/>
      <c r="UYV59" s="20"/>
      <c r="UYW59" s="20"/>
      <c r="UYX59" s="20"/>
      <c r="UYY59" s="20"/>
      <c r="UYZ59" s="20"/>
      <c r="UZA59" s="20"/>
      <c r="UZB59" s="20"/>
      <c r="UZC59" s="20"/>
      <c r="UZD59" s="20"/>
      <c r="UZE59" s="20"/>
      <c r="UZF59" s="20"/>
      <c r="UZG59" s="20"/>
      <c r="UZH59" s="20"/>
      <c r="UZI59" s="20"/>
      <c r="UZJ59" s="20"/>
      <c r="UZK59" s="20"/>
      <c r="UZL59" s="20"/>
      <c r="UZM59" s="20"/>
      <c r="UZN59" s="20"/>
      <c r="UZO59" s="20"/>
      <c r="UZP59" s="20"/>
      <c r="UZQ59" s="20"/>
      <c r="UZR59" s="20"/>
      <c r="UZS59" s="20"/>
      <c r="UZT59" s="20"/>
      <c r="UZU59" s="20"/>
      <c r="UZV59" s="20"/>
      <c r="UZW59" s="20"/>
      <c r="UZX59" s="20"/>
      <c r="UZY59" s="20"/>
      <c r="UZZ59" s="20"/>
      <c r="VAA59" s="20"/>
      <c r="VAB59" s="20"/>
      <c r="VAC59" s="20"/>
      <c r="VAD59" s="20"/>
      <c r="VAE59" s="20"/>
      <c r="VAF59" s="20"/>
      <c r="VAG59" s="20"/>
      <c r="VAH59" s="20"/>
      <c r="VAI59" s="20"/>
      <c r="VAJ59" s="20"/>
      <c r="VAK59" s="20"/>
      <c r="VAL59" s="20"/>
      <c r="VAM59" s="20"/>
      <c r="VAN59" s="20"/>
      <c r="VAO59" s="20"/>
      <c r="VAP59" s="20"/>
      <c r="VAQ59" s="20"/>
      <c r="VAR59" s="20"/>
      <c r="VAS59" s="20"/>
      <c r="VAT59" s="20"/>
      <c r="VAU59" s="20"/>
      <c r="VAV59" s="20"/>
      <c r="VAW59" s="20"/>
      <c r="VAX59" s="20"/>
      <c r="VAY59" s="20"/>
      <c r="VAZ59" s="20"/>
      <c r="VBA59" s="20"/>
      <c r="VBB59" s="20"/>
      <c r="VBC59" s="20"/>
      <c r="VBD59" s="20"/>
      <c r="VBE59" s="20"/>
      <c r="VBF59" s="20"/>
      <c r="VBG59" s="20"/>
      <c r="VBH59" s="20"/>
      <c r="VBI59" s="20"/>
      <c r="VBJ59" s="20"/>
      <c r="VBK59" s="20"/>
      <c r="VBL59" s="20"/>
      <c r="VBM59" s="20"/>
      <c r="VBN59" s="20"/>
      <c r="VBO59" s="20"/>
      <c r="VBP59" s="20"/>
      <c r="VBQ59" s="20"/>
      <c r="VBR59" s="20"/>
      <c r="VBS59" s="20"/>
      <c r="VBT59" s="20"/>
      <c r="VBU59" s="20"/>
      <c r="VBV59" s="20"/>
      <c r="VBW59" s="20"/>
      <c r="VBX59" s="20"/>
      <c r="VBY59" s="20"/>
      <c r="VBZ59" s="20"/>
      <c r="VCA59" s="20"/>
      <c r="VCB59" s="20"/>
      <c r="VCC59" s="20"/>
      <c r="VCD59" s="20"/>
      <c r="VCE59" s="20"/>
      <c r="VCF59" s="20"/>
      <c r="VCG59" s="20"/>
      <c r="VCH59" s="20"/>
      <c r="VCI59" s="20"/>
      <c r="VCJ59" s="20"/>
      <c r="VCK59" s="20"/>
      <c r="VCL59" s="20"/>
      <c r="VCM59" s="20"/>
      <c r="VCN59" s="20"/>
      <c r="VCO59" s="20"/>
      <c r="VCP59" s="20"/>
      <c r="VCQ59" s="20"/>
      <c r="VCR59" s="20"/>
      <c r="VCS59" s="20"/>
      <c r="VCT59" s="20"/>
      <c r="VCU59" s="20"/>
      <c r="VCV59" s="20"/>
      <c r="VCW59" s="20"/>
      <c r="VCX59" s="20"/>
      <c r="VCY59" s="20"/>
      <c r="VCZ59" s="20"/>
      <c r="VDA59" s="20"/>
      <c r="VDB59" s="20"/>
      <c r="VDC59" s="20"/>
      <c r="VDD59" s="20"/>
      <c r="VDE59" s="20"/>
      <c r="VDF59" s="20"/>
      <c r="VDG59" s="20"/>
      <c r="VDH59" s="20"/>
      <c r="VDI59" s="20"/>
      <c r="VDJ59" s="20"/>
      <c r="VDK59" s="20"/>
      <c r="VDL59" s="20"/>
      <c r="VDM59" s="20"/>
      <c r="VDN59" s="20"/>
      <c r="VDO59" s="20"/>
      <c r="VDP59" s="20"/>
      <c r="VDQ59" s="20"/>
      <c r="VDR59" s="20"/>
      <c r="VDS59" s="20"/>
      <c r="VDT59" s="20"/>
      <c r="VDU59" s="20"/>
      <c r="VDV59" s="20"/>
      <c r="VDW59" s="20"/>
      <c r="VDX59" s="20"/>
      <c r="VDY59" s="20"/>
      <c r="VDZ59" s="20"/>
      <c r="VEA59" s="20"/>
      <c r="VEB59" s="20"/>
      <c r="VEC59" s="20"/>
      <c r="VED59" s="20"/>
      <c r="VEE59" s="20"/>
      <c r="VEF59" s="20"/>
      <c r="VEG59" s="20"/>
      <c r="VEH59" s="20"/>
      <c r="VEI59" s="20"/>
      <c r="VEJ59" s="20"/>
      <c r="VEK59" s="20"/>
      <c r="VEL59" s="20"/>
      <c r="VEM59" s="20"/>
      <c r="VEN59" s="20"/>
      <c r="VEO59" s="20"/>
      <c r="VEP59" s="20"/>
      <c r="VEQ59" s="20"/>
      <c r="VER59" s="20"/>
      <c r="VES59" s="20"/>
      <c r="VET59" s="20"/>
      <c r="VEU59" s="20"/>
      <c r="VEV59" s="20"/>
      <c r="VEW59" s="20"/>
      <c r="VEX59" s="20"/>
      <c r="VEY59" s="20"/>
      <c r="VEZ59" s="20"/>
      <c r="VFA59" s="20"/>
      <c r="VFB59" s="20"/>
      <c r="VFC59" s="20"/>
      <c r="VFD59" s="20"/>
      <c r="VFE59" s="20"/>
      <c r="VFF59" s="20"/>
      <c r="VFG59" s="20"/>
      <c r="VFH59" s="20"/>
      <c r="VFI59" s="20"/>
      <c r="VFJ59" s="20"/>
      <c r="VFK59" s="20"/>
      <c r="VFL59" s="20"/>
      <c r="VFM59" s="20"/>
      <c r="VFN59" s="20"/>
      <c r="VFO59" s="20"/>
      <c r="VFP59" s="20"/>
      <c r="VFQ59" s="20"/>
      <c r="VFR59" s="20"/>
      <c r="VFS59" s="20"/>
      <c r="VFT59" s="20"/>
      <c r="VFU59" s="20"/>
      <c r="VFV59" s="20"/>
      <c r="VFW59" s="20"/>
      <c r="VFX59" s="20"/>
      <c r="VFY59" s="20"/>
      <c r="VFZ59" s="20"/>
      <c r="VGA59" s="20"/>
      <c r="VGB59" s="20"/>
      <c r="VGC59" s="20"/>
      <c r="VGD59" s="20"/>
      <c r="VGE59" s="20"/>
      <c r="VGF59" s="20"/>
      <c r="VGG59" s="20"/>
      <c r="VGH59" s="20"/>
      <c r="VGI59" s="20"/>
      <c r="VGJ59" s="20"/>
      <c r="VGK59" s="20"/>
      <c r="VGL59" s="20"/>
      <c r="VGM59" s="20"/>
      <c r="VGN59" s="20"/>
      <c r="VGO59" s="20"/>
      <c r="VGP59" s="20"/>
      <c r="VGQ59" s="20"/>
      <c r="VGR59" s="20"/>
      <c r="VGS59" s="20"/>
      <c r="VGT59" s="20"/>
      <c r="VGU59" s="20"/>
      <c r="VGV59" s="20"/>
      <c r="VGW59" s="20"/>
      <c r="VGX59" s="20"/>
      <c r="VGY59" s="20"/>
      <c r="VGZ59" s="20"/>
      <c r="VHA59" s="20"/>
      <c r="VHB59" s="20"/>
      <c r="VHC59" s="20"/>
      <c r="VHD59" s="20"/>
      <c r="VHE59" s="20"/>
      <c r="VHF59" s="20"/>
      <c r="VHG59" s="20"/>
      <c r="VHH59" s="20"/>
      <c r="VHI59" s="20"/>
      <c r="VHJ59" s="20"/>
      <c r="VHK59" s="20"/>
      <c r="VHL59" s="20"/>
      <c r="VHM59" s="20"/>
      <c r="VHN59" s="20"/>
      <c r="VHO59" s="20"/>
      <c r="VHP59" s="20"/>
      <c r="VHQ59" s="20"/>
      <c r="VHR59" s="20"/>
      <c r="VHS59" s="20"/>
      <c r="VHT59" s="20"/>
      <c r="VHU59" s="20"/>
      <c r="VHV59" s="20"/>
      <c r="VHW59" s="20"/>
      <c r="VHX59" s="20"/>
      <c r="VHY59" s="20"/>
      <c r="VHZ59" s="20"/>
      <c r="VIA59" s="20"/>
      <c r="VIB59" s="20"/>
      <c r="VIC59" s="20"/>
      <c r="VID59" s="20"/>
      <c r="VIE59" s="20"/>
      <c r="VIF59" s="20"/>
      <c r="VIG59" s="20"/>
      <c r="VIH59" s="20"/>
      <c r="VII59" s="20"/>
      <c r="VIJ59" s="20"/>
      <c r="VIK59" s="20"/>
      <c r="VIL59" s="20"/>
      <c r="VIM59" s="20"/>
      <c r="VIN59" s="20"/>
      <c r="VIO59" s="20"/>
      <c r="VIP59" s="20"/>
      <c r="VIQ59" s="20"/>
      <c r="VIR59" s="20"/>
      <c r="VIS59" s="20"/>
      <c r="VIT59" s="20"/>
      <c r="VIU59" s="20"/>
      <c r="VIV59" s="20"/>
      <c r="VIW59" s="20"/>
      <c r="VIX59" s="20"/>
      <c r="VIY59" s="20"/>
      <c r="VIZ59" s="20"/>
      <c r="VJA59" s="20"/>
      <c r="VJB59" s="20"/>
      <c r="VJC59" s="20"/>
      <c r="VJD59" s="20"/>
      <c r="VJE59" s="20"/>
      <c r="VJF59" s="20"/>
      <c r="VJG59" s="20"/>
      <c r="VJH59" s="20"/>
      <c r="VJI59" s="20"/>
      <c r="VJJ59" s="20"/>
      <c r="VJK59" s="20"/>
      <c r="VJL59" s="20"/>
      <c r="VJM59" s="20"/>
      <c r="VJN59" s="20"/>
      <c r="VJO59" s="20"/>
      <c r="VJP59" s="20"/>
      <c r="VJQ59" s="20"/>
      <c r="VJR59" s="20"/>
      <c r="VJS59" s="20"/>
      <c r="VJT59" s="20"/>
      <c r="VJU59" s="20"/>
      <c r="VJV59" s="20"/>
      <c r="VJW59" s="20"/>
      <c r="VJX59" s="20"/>
      <c r="VJY59" s="20"/>
      <c r="VJZ59" s="20"/>
      <c r="VKA59" s="20"/>
      <c r="VKB59" s="20"/>
      <c r="VKC59" s="20"/>
      <c r="VKD59" s="20"/>
      <c r="VKE59" s="20"/>
      <c r="VKF59" s="20"/>
      <c r="VKG59" s="20"/>
      <c r="VKH59" s="20"/>
      <c r="VKI59" s="20"/>
      <c r="VKJ59" s="20"/>
      <c r="VKK59" s="20"/>
      <c r="VKL59" s="20"/>
      <c r="VKM59" s="20"/>
      <c r="VKN59" s="20"/>
      <c r="VKO59" s="20"/>
      <c r="VKP59" s="20"/>
      <c r="VKQ59" s="20"/>
      <c r="VKR59" s="20"/>
      <c r="VKS59" s="20"/>
      <c r="VKT59" s="20"/>
      <c r="VKU59" s="20"/>
      <c r="VKV59" s="20"/>
      <c r="VKW59" s="20"/>
      <c r="VKX59" s="20"/>
      <c r="VKY59" s="20"/>
      <c r="VKZ59" s="20"/>
      <c r="VLA59" s="20"/>
      <c r="VLB59" s="20"/>
      <c r="VLC59" s="20"/>
      <c r="VLD59" s="20"/>
      <c r="VLE59" s="20"/>
      <c r="VLF59" s="20"/>
      <c r="VLG59" s="20"/>
      <c r="VLH59" s="20"/>
      <c r="VLI59" s="20"/>
      <c r="VLJ59" s="20"/>
      <c r="VLK59" s="20"/>
      <c r="VLL59" s="20"/>
      <c r="VLM59" s="20"/>
      <c r="VLN59" s="20"/>
      <c r="VLO59" s="20"/>
      <c r="VLP59" s="20"/>
      <c r="VLQ59" s="20"/>
      <c r="VLR59" s="20"/>
      <c r="VLS59" s="20"/>
      <c r="VLT59" s="20"/>
      <c r="VLU59" s="20"/>
      <c r="VLV59" s="20"/>
      <c r="VLW59" s="20"/>
      <c r="VLX59" s="20"/>
      <c r="VLY59" s="20"/>
      <c r="VLZ59" s="20"/>
      <c r="VMA59" s="20"/>
      <c r="VMB59" s="20"/>
      <c r="VMC59" s="20"/>
      <c r="VMD59" s="20"/>
      <c r="VME59" s="20"/>
      <c r="VMF59" s="20"/>
      <c r="VMG59" s="20"/>
      <c r="VMH59" s="20"/>
      <c r="VMI59" s="20"/>
      <c r="VMJ59" s="20"/>
      <c r="VMK59" s="20"/>
      <c r="VML59" s="20"/>
      <c r="VMM59" s="20"/>
      <c r="VMN59" s="20"/>
      <c r="VMO59" s="20"/>
      <c r="VMP59" s="20"/>
      <c r="VMQ59" s="20"/>
      <c r="VMR59" s="20"/>
      <c r="VMS59" s="20"/>
      <c r="VMT59" s="20"/>
      <c r="VMU59" s="20"/>
      <c r="VMV59" s="20"/>
      <c r="VMW59" s="20"/>
      <c r="VMX59" s="20"/>
      <c r="VMY59" s="20"/>
      <c r="VMZ59" s="20"/>
      <c r="VNA59" s="20"/>
      <c r="VNB59" s="20"/>
      <c r="VNC59" s="20"/>
      <c r="VND59" s="20"/>
      <c r="VNE59" s="20"/>
      <c r="VNF59" s="20"/>
      <c r="VNG59" s="20"/>
      <c r="VNH59" s="20"/>
      <c r="VNI59" s="20"/>
      <c r="VNJ59" s="20"/>
      <c r="VNK59" s="20"/>
      <c r="VNL59" s="20"/>
      <c r="VNM59" s="20"/>
      <c r="VNN59" s="20"/>
      <c r="VNO59" s="20"/>
      <c r="VNP59" s="20"/>
      <c r="VNQ59" s="20"/>
      <c r="VNR59" s="20"/>
      <c r="VNS59" s="20"/>
      <c r="VNT59" s="20"/>
      <c r="VNU59" s="20"/>
      <c r="VNV59" s="20"/>
      <c r="VNW59" s="20"/>
      <c r="VNX59" s="20"/>
      <c r="VNY59" s="20"/>
      <c r="VNZ59" s="20"/>
      <c r="VOA59" s="20"/>
      <c r="VOB59" s="20"/>
      <c r="VOC59" s="20"/>
      <c r="VOD59" s="20"/>
      <c r="VOE59" s="20"/>
      <c r="VOF59" s="20"/>
      <c r="VOG59" s="20"/>
      <c r="VOH59" s="20"/>
      <c r="VOI59" s="20"/>
      <c r="VOJ59" s="20"/>
      <c r="VOK59" s="20"/>
      <c r="VOL59" s="20"/>
      <c r="VOM59" s="20"/>
      <c r="VON59" s="20"/>
      <c r="VOO59" s="20"/>
      <c r="VOP59" s="20"/>
      <c r="VOQ59" s="20"/>
      <c r="VOR59" s="20"/>
      <c r="VOS59" s="20"/>
      <c r="VOT59" s="20"/>
      <c r="VOU59" s="20"/>
      <c r="VOV59" s="20"/>
      <c r="VOW59" s="20"/>
      <c r="VOX59" s="20"/>
      <c r="VOY59" s="20"/>
      <c r="VOZ59" s="20"/>
      <c r="VPA59" s="20"/>
      <c r="VPB59" s="20"/>
      <c r="VPC59" s="20"/>
      <c r="VPD59" s="20"/>
      <c r="VPE59" s="20"/>
      <c r="VPF59" s="20"/>
      <c r="VPG59" s="20"/>
      <c r="VPH59" s="20"/>
      <c r="VPI59" s="20"/>
      <c r="VPJ59" s="20"/>
      <c r="VPK59" s="20"/>
      <c r="VPL59" s="20"/>
      <c r="VPM59" s="20"/>
      <c r="VPN59" s="20"/>
      <c r="VPO59" s="20"/>
      <c r="VPP59" s="20"/>
      <c r="VPQ59" s="20"/>
      <c r="VPR59" s="20"/>
      <c r="VPS59" s="20"/>
      <c r="VPT59" s="20"/>
      <c r="VPU59" s="20"/>
      <c r="VPV59" s="20"/>
      <c r="VPW59" s="20"/>
      <c r="VPX59" s="20"/>
      <c r="VPY59" s="20"/>
      <c r="VPZ59" s="20"/>
      <c r="VQA59" s="20"/>
      <c r="VQB59" s="20"/>
      <c r="VQC59" s="20"/>
      <c r="VQD59" s="20"/>
      <c r="VQE59" s="20"/>
      <c r="VQF59" s="20"/>
      <c r="VQG59" s="20"/>
      <c r="VQH59" s="20"/>
      <c r="VQI59" s="20"/>
      <c r="VQJ59" s="20"/>
      <c r="VQK59" s="20"/>
      <c r="VQL59" s="20"/>
      <c r="VQM59" s="20"/>
      <c r="VQN59" s="20"/>
      <c r="VQO59" s="20"/>
      <c r="VQP59" s="20"/>
      <c r="VQQ59" s="20"/>
      <c r="VQR59" s="20"/>
      <c r="VQS59" s="20"/>
      <c r="VQT59" s="20"/>
      <c r="VQU59" s="20"/>
      <c r="VQV59" s="20"/>
      <c r="VQW59" s="20"/>
      <c r="VQX59" s="20"/>
      <c r="VQY59" s="20"/>
      <c r="VQZ59" s="20"/>
      <c r="VRA59" s="20"/>
      <c r="VRB59" s="20"/>
      <c r="VRC59" s="20"/>
      <c r="VRD59" s="20"/>
      <c r="VRE59" s="20"/>
      <c r="VRF59" s="20"/>
      <c r="VRG59" s="20"/>
      <c r="VRH59" s="20"/>
      <c r="VRI59" s="20"/>
      <c r="VRJ59" s="20"/>
      <c r="VRK59" s="20"/>
      <c r="VRL59" s="20"/>
      <c r="VRM59" s="20"/>
      <c r="VRN59" s="20"/>
      <c r="VRO59" s="20"/>
      <c r="VRP59" s="20"/>
      <c r="VRQ59" s="20"/>
      <c r="VRR59" s="20"/>
      <c r="VRS59" s="20"/>
      <c r="VRT59" s="20"/>
      <c r="VRU59" s="20"/>
      <c r="VRV59" s="20"/>
      <c r="VRW59" s="20"/>
      <c r="VRX59" s="20"/>
      <c r="VRY59" s="20"/>
      <c r="VRZ59" s="20"/>
      <c r="VSA59" s="20"/>
      <c r="VSB59" s="20"/>
      <c r="VSC59" s="20"/>
      <c r="VSD59" s="20"/>
      <c r="VSE59" s="20"/>
      <c r="VSF59" s="20"/>
      <c r="VSG59" s="20"/>
      <c r="VSH59" s="20"/>
      <c r="VSI59" s="20"/>
      <c r="VSJ59" s="20"/>
      <c r="VSK59" s="20"/>
      <c r="VSL59" s="20"/>
      <c r="VSM59" s="20"/>
      <c r="VSN59" s="20"/>
      <c r="VSO59" s="20"/>
      <c r="VSP59" s="20"/>
      <c r="VSQ59" s="20"/>
      <c r="VSR59" s="20"/>
      <c r="VSS59" s="20"/>
      <c r="VST59" s="20"/>
      <c r="VSU59" s="20"/>
      <c r="VSV59" s="20"/>
      <c r="VSW59" s="20"/>
      <c r="VSX59" s="20"/>
      <c r="VSY59" s="20"/>
      <c r="VSZ59" s="20"/>
      <c r="VTA59" s="20"/>
      <c r="VTB59" s="20"/>
      <c r="VTC59" s="20"/>
      <c r="VTD59" s="20"/>
      <c r="VTE59" s="20"/>
      <c r="VTF59" s="20"/>
      <c r="VTG59" s="20"/>
      <c r="VTH59" s="20"/>
      <c r="VTI59" s="20"/>
      <c r="VTJ59" s="20"/>
      <c r="VTK59" s="20"/>
      <c r="VTL59" s="20"/>
      <c r="VTM59" s="20"/>
      <c r="VTN59" s="20"/>
      <c r="VTO59" s="20"/>
      <c r="VTP59" s="20"/>
      <c r="VTQ59" s="20"/>
      <c r="VTR59" s="20"/>
      <c r="VTS59" s="20"/>
      <c r="VTT59" s="20"/>
      <c r="VTU59" s="20"/>
      <c r="VTV59" s="20"/>
      <c r="VTW59" s="20"/>
      <c r="VTX59" s="20"/>
      <c r="VTY59" s="20"/>
      <c r="VTZ59" s="20"/>
      <c r="VUA59" s="20"/>
      <c r="VUB59" s="20"/>
      <c r="VUC59" s="20"/>
      <c r="VUD59" s="20"/>
      <c r="VUE59" s="20"/>
      <c r="VUF59" s="20"/>
      <c r="VUG59" s="20"/>
      <c r="VUH59" s="20"/>
      <c r="VUI59" s="20"/>
      <c r="VUJ59" s="20"/>
      <c r="VUK59" s="20"/>
      <c r="VUL59" s="20"/>
      <c r="VUM59" s="20"/>
      <c r="VUN59" s="20"/>
      <c r="VUO59" s="20"/>
      <c r="VUP59" s="20"/>
      <c r="VUQ59" s="20"/>
      <c r="VUR59" s="20"/>
      <c r="VUS59" s="20"/>
      <c r="VUT59" s="20"/>
      <c r="VUU59" s="20"/>
      <c r="VUV59" s="20"/>
      <c r="VUW59" s="20"/>
      <c r="VUX59" s="20"/>
      <c r="VUY59" s="20"/>
      <c r="VUZ59" s="20"/>
      <c r="VVA59" s="20"/>
      <c r="VVB59" s="20"/>
      <c r="VVC59" s="20"/>
      <c r="VVD59" s="20"/>
      <c r="VVE59" s="20"/>
      <c r="VVF59" s="20"/>
      <c r="VVG59" s="20"/>
      <c r="VVH59" s="20"/>
      <c r="VVI59" s="20"/>
      <c r="VVJ59" s="20"/>
      <c r="VVK59" s="20"/>
      <c r="VVL59" s="20"/>
      <c r="VVM59" s="20"/>
      <c r="VVN59" s="20"/>
      <c r="VVO59" s="20"/>
      <c r="VVP59" s="20"/>
      <c r="VVQ59" s="20"/>
      <c r="VVR59" s="20"/>
      <c r="VVS59" s="20"/>
      <c r="VVT59" s="20"/>
      <c r="VVU59" s="20"/>
      <c r="VVV59" s="20"/>
      <c r="VVW59" s="20"/>
      <c r="VVX59" s="20"/>
      <c r="VVY59" s="20"/>
      <c r="VVZ59" s="20"/>
      <c r="VWA59" s="20"/>
      <c r="VWB59" s="20"/>
      <c r="VWC59" s="20"/>
      <c r="VWD59" s="20"/>
      <c r="VWE59" s="20"/>
      <c r="VWF59" s="20"/>
      <c r="VWG59" s="20"/>
      <c r="VWH59" s="20"/>
      <c r="VWI59" s="20"/>
      <c r="VWJ59" s="20"/>
      <c r="VWK59" s="20"/>
      <c r="VWL59" s="20"/>
      <c r="VWM59" s="20"/>
      <c r="VWN59" s="20"/>
      <c r="VWO59" s="20"/>
      <c r="VWP59" s="20"/>
      <c r="VWQ59" s="20"/>
      <c r="VWR59" s="20"/>
      <c r="VWS59" s="20"/>
      <c r="VWT59" s="20"/>
      <c r="VWU59" s="20"/>
      <c r="VWV59" s="20"/>
      <c r="VWW59" s="20"/>
      <c r="VWX59" s="20"/>
      <c r="VWY59" s="20"/>
      <c r="VWZ59" s="20"/>
      <c r="VXA59" s="20"/>
      <c r="VXB59" s="20"/>
      <c r="VXC59" s="20"/>
      <c r="VXD59" s="20"/>
      <c r="VXE59" s="20"/>
      <c r="VXF59" s="20"/>
      <c r="VXG59" s="20"/>
      <c r="VXH59" s="20"/>
      <c r="VXI59" s="20"/>
      <c r="VXJ59" s="20"/>
      <c r="VXK59" s="20"/>
      <c r="VXL59" s="20"/>
      <c r="VXM59" s="20"/>
      <c r="VXN59" s="20"/>
      <c r="VXO59" s="20"/>
      <c r="VXP59" s="20"/>
      <c r="VXQ59" s="20"/>
      <c r="VXR59" s="20"/>
      <c r="VXS59" s="20"/>
      <c r="VXT59" s="20"/>
      <c r="VXU59" s="20"/>
      <c r="VXV59" s="20"/>
      <c r="VXW59" s="20"/>
      <c r="VXX59" s="20"/>
      <c r="VXY59" s="20"/>
      <c r="VXZ59" s="20"/>
      <c r="VYA59" s="20"/>
      <c r="VYB59" s="20"/>
      <c r="VYC59" s="20"/>
      <c r="VYD59" s="20"/>
      <c r="VYE59" s="20"/>
      <c r="VYF59" s="20"/>
      <c r="VYG59" s="20"/>
      <c r="VYH59" s="20"/>
      <c r="VYI59" s="20"/>
      <c r="VYJ59" s="20"/>
      <c r="VYK59" s="20"/>
      <c r="VYL59" s="20"/>
      <c r="VYM59" s="20"/>
      <c r="VYN59" s="20"/>
      <c r="VYO59" s="20"/>
      <c r="VYP59" s="20"/>
      <c r="VYQ59" s="20"/>
      <c r="VYR59" s="20"/>
      <c r="VYS59" s="20"/>
      <c r="VYT59" s="20"/>
      <c r="VYU59" s="20"/>
      <c r="VYV59" s="20"/>
      <c r="VYW59" s="20"/>
      <c r="VYX59" s="20"/>
      <c r="VYY59" s="20"/>
      <c r="VYZ59" s="20"/>
      <c r="VZA59" s="20"/>
      <c r="VZB59" s="20"/>
      <c r="VZC59" s="20"/>
      <c r="VZD59" s="20"/>
      <c r="VZE59" s="20"/>
      <c r="VZF59" s="20"/>
      <c r="VZG59" s="20"/>
      <c r="VZH59" s="20"/>
      <c r="VZI59" s="20"/>
      <c r="VZJ59" s="20"/>
      <c r="VZK59" s="20"/>
      <c r="VZL59" s="20"/>
      <c r="VZM59" s="20"/>
      <c r="VZN59" s="20"/>
      <c r="VZO59" s="20"/>
      <c r="VZP59" s="20"/>
      <c r="VZQ59" s="20"/>
      <c r="VZR59" s="20"/>
      <c r="VZS59" s="20"/>
      <c r="VZT59" s="20"/>
      <c r="VZU59" s="20"/>
      <c r="VZV59" s="20"/>
      <c r="VZW59" s="20"/>
      <c r="VZX59" s="20"/>
      <c r="VZY59" s="20"/>
      <c r="VZZ59" s="20"/>
      <c r="WAA59" s="20"/>
      <c r="WAB59" s="20"/>
      <c r="WAC59" s="20"/>
      <c r="WAD59" s="20"/>
      <c r="WAE59" s="20"/>
      <c r="WAF59" s="20"/>
      <c r="WAG59" s="20"/>
      <c r="WAH59" s="20"/>
      <c r="WAI59" s="20"/>
      <c r="WAJ59" s="20"/>
      <c r="WAK59" s="20"/>
      <c r="WAL59" s="20"/>
      <c r="WAM59" s="20"/>
      <c r="WAN59" s="20"/>
      <c r="WAO59" s="20"/>
      <c r="WAP59" s="20"/>
      <c r="WAQ59" s="20"/>
      <c r="WAR59" s="20"/>
      <c r="WAS59" s="20"/>
      <c r="WAT59" s="20"/>
      <c r="WAU59" s="20"/>
      <c r="WAV59" s="20"/>
      <c r="WAW59" s="20"/>
      <c r="WAX59" s="20"/>
      <c r="WAY59" s="20"/>
      <c r="WAZ59" s="20"/>
      <c r="WBA59" s="20"/>
      <c r="WBB59" s="20"/>
      <c r="WBC59" s="20"/>
      <c r="WBD59" s="20"/>
      <c r="WBE59" s="20"/>
      <c r="WBF59" s="20"/>
      <c r="WBG59" s="20"/>
      <c r="WBH59" s="20"/>
      <c r="WBI59" s="20"/>
      <c r="WBJ59" s="20"/>
      <c r="WBK59" s="20"/>
      <c r="WBL59" s="20"/>
      <c r="WBM59" s="20"/>
      <c r="WBN59" s="20"/>
      <c r="WBO59" s="20"/>
      <c r="WBP59" s="20"/>
      <c r="WBQ59" s="20"/>
      <c r="WBR59" s="20"/>
      <c r="WBS59" s="20"/>
      <c r="WBT59" s="20"/>
      <c r="WBU59" s="20"/>
      <c r="WBV59" s="20"/>
      <c r="WBW59" s="20"/>
      <c r="WBX59" s="20"/>
      <c r="WBY59" s="20"/>
      <c r="WBZ59" s="20"/>
      <c r="WCA59" s="20"/>
      <c r="WCB59" s="20"/>
      <c r="WCC59" s="20"/>
      <c r="WCD59" s="20"/>
      <c r="WCE59" s="20"/>
      <c r="WCF59" s="20"/>
      <c r="WCG59" s="20"/>
      <c r="WCH59" s="20"/>
      <c r="WCI59" s="20"/>
      <c r="WCJ59" s="20"/>
      <c r="WCK59" s="20"/>
      <c r="WCL59" s="20"/>
      <c r="WCM59" s="20"/>
      <c r="WCN59" s="20"/>
      <c r="WCO59" s="20"/>
      <c r="WCP59" s="20"/>
      <c r="WCQ59" s="20"/>
      <c r="WCR59" s="20"/>
      <c r="WCS59" s="20"/>
      <c r="WCT59" s="20"/>
      <c r="WCU59" s="20"/>
      <c r="WCV59" s="20"/>
      <c r="WCW59" s="20"/>
      <c r="WCX59" s="20"/>
      <c r="WCY59" s="20"/>
      <c r="WCZ59" s="20"/>
      <c r="WDA59" s="20"/>
      <c r="WDB59" s="20"/>
      <c r="WDC59" s="20"/>
      <c r="WDD59" s="20"/>
      <c r="WDE59" s="20"/>
      <c r="WDF59" s="20"/>
      <c r="WDG59" s="20"/>
      <c r="WDH59" s="20"/>
      <c r="WDI59" s="20"/>
      <c r="WDJ59" s="20"/>
      <c r="WDK59" s="20"/>
      <c r="WDL59" s="20"/>
      <c r="WDM59" s="20"/>
      <c r="WDN59" s="20"/>
      <c r="WDO59" s="20"/>
      <c r="WDP59" s="20"/>
      <c r="WDQ59" s="20"/>
      <c r="WDR59" s="20"/>
      <c r="WDS59" s="20"/>
      <c r="WDT59" s="20"/>
      <c r="WDU59" s="20"/>
      <c r="WDV59" s="20"/>
      <c r="WDW59" s="20"/>
      <c r="WDX59" s="20"/>
      <c r="WDY59" s="20"/>
      <c r="WDZ59" s="20"/>
      <c r="WEA59" s="20"/>
      <c r="WEB59" s="20"/>
      <c r="WEC59" s="20"/>
      <c r="WED59" s="20"/>
      <c r="WEE59" s="20"/>
      <c r="WEF59" s="20"/>
      <c r="WEG59" s="20"/>
      <c r="WEH59" s="20"/>
      <c r="WEI59" s="20"/>
      <c r="WEJ59" s="20"/>
      <c r="WEK59" s="20"/>
      <c r="WEL59" s="20"/>
      <c r="WEM59" s="20"/>
      <c r="WEN59" s="20"/>
      <c r="WEO59" s="20"/>
      <c r="WEP59" s="20"/>
      <c r="WEQ59" s="20"/>
      <c r="WER59" s="20"/>
      <c r="WES59" s="20"/>
      <c r="WET59" s="20"/>
      <c r="WEU59" s="20"/>
      <c r="WEV59" s="20"/>
      <c r="WEW59" s="20"/>
      <c r="WEX59" s="20"/>
      <c r="WEY59" s="20"/>
      <c r="WEZ59" s="20"/>
      <c r="WFA59" s="20"/>
      <c r="WFB59" s="20"/>
      <c r="WFC59" s="20"/>
      <c r="WFD59" s="20"/>
      <c r="WFE59" s="20"/>
      <c r="WFF59" s="20"/>
      <c r="WFG59" s="20"/>
      <c r="WFH59" s="20"/>
      <c r="WFI59" s="20"/>
      <c r="WFJ59" s="20"/>
      <c r="WFK59" s="20"/>
      <c r="WFL59" s="20"/>
      <c r="WFM59" s="20"/>
      <c r="WFN59" s="20"/>
      <c r="WFO59" s="20"/>
      <c r="WFP59" s="20"/>
      <c r="WFQ59" s="20"/>
      <c r="WFR59" s="20"/>
      <c r="WFS59" s="20"/>
      <c r="WFT59" s="20"/>
      <c r="WFU59" s="20"/>
      <c r="WFV59" s="20"/>
      <c r="WFW59" s="20"/>
      <c r="WFX59" s="20"/>
      <c r="WFY59" s="20"/>
      <c r="WFZ59" s="20"/>
      <c r="WGA59" s="20"/>
      <c r="WGB59" s="20"/>
      <c r="WGC59" s="20"/>
      <c r="WGD59" s="20"/>
      <c r="WGE59" s="20"/>
      <c r="WGF59" s="20"/>
      <c r="WGG59" s="20"/>
      <c r="WGH59" s="20"/>
      <c r="WGI59" s="20"/>
      <c r="WGJ59" s="20"/>
      <c r="WGK59" s="20"/>
      <c r="WGL59" s="20"/>
      <c r="WGM59" s="20"/>
      <c r="WGN59" s="20"/>
      <c r="WGO59" s="20"/>
      <c r="WGP59" s="20"/>
      <c r="WGQ59" s="20"/>
      <c r="WGR59" s="20"/>
      <c r="WGS59" s="20"/>
      <c r="WGT59" s="20"/>
      <c r="WGU59" s="20"/>
      <c r="WGV59" s="20"/>
      <c r="WGW59" s="20"/>
      <c r="WGX59" s="20"/>
      <c r="WGY59" s="20"/>
      <c r="WGZ59" s="20"/>
      <c r="WHA59" s="20"/>
      <c r="WHB59" s="20"/>
      <c r="WHC59" s="20"/>
      <c r="WHD59" s="20"/>
      <c r="WHE59" s="20"/>
      <c r="WHF59" s="20"/>
      <c r="WHG59" s="20"/>
      <c r="WHH59" s="20"/>
      <c r="WHI59" s="20"/>
      <c r="WHJ59" s="20"/>
      <c r="WHK59" s="20"/>
      <c r="WHL59" s="20"/>
      <c r="WHM59" s="20"/>
      <c r="WHN59" s="20"/>
      <c r="WHO59" s="20"/>
      <c r="WHP59" s="20"/>
      <c r="WHQ59" s="20"/>
      <c r="WHR59" s="20"/>
      <c r="WHS59" s="20"/>
      <c r="WHT59" s="20"/>
      <c r="WHU59" s="20"/>
      <c r="WHV59" s="20"/>
      <c r="WHW59" s="20"/>
      <c r="WHX59" s="20"/>
      <c r="WHY59" s="20"/>
      <c r="WHZ59" s="20"/>
      <c r="WIA59" s="20"/>
      <c r="WIB59" s="20"/>
      <c r="WIC59" s="20"/>
      <c r="WID59" s="20"/>
      <c r="WIE59" s="20"/>
      <c r="WIF59" s="20"/>
      <c r="WIG59" s="20"/>
      <c r="WIH59" s="20"/>
      <c r="WII59" s="20"/>
      <c r="WIJ59" s="20"/>
      <c r="WIK59" s="20"/>
      <c r="WIL59" s="20"/>
      <c r="WIM59" s="20"/>
      <c r="WIN59" s="20"/>
      <c r="WIO59" s="20"/>
      <c r="WIP59" s="20"/>
      <c r="WIQ59" s="20"/>
      <c r="WIR59" s="20"/>
      <c r="WIS59" s="20"/>
      <c r="WIT59" s="20"/>
      <c r="WIU59" s="20"/>
      <c r="WIV59" s="20"/>
      <c r="WIW59" s="20"/>
      <c r="WIX59" s="20"/>
      <c r="WIY59" s="20"/>
      <c r="WIZ59" s="20"/>
      <c r="WJA59" s="20"/>
      <c r="WJB59" s="20"/>
      <c r="WJC59" s="20"/>
      <c r="WJD59" s="20"/>
      <c r="WJE59" s="20"/>
      <c r="WJF59" s="20"/>
      <c r="WJG59" s="20"/>
      <c r="WJH59" s="20"/>
      <c r="WJI59" s="20"/>
      <c r="WJJ59" s="20"/>
      <c r="WJK59" s="20"/>
      <c r="WJL59" s="20"/>
      <c r="WJM59" s="20"/>
      <c r="WJN59" s="20"/>
      <c r="WJO59" s="20"/>
      <c r="WJP59" s="20"/>
      <c r="WJQ59" s="20"/>
      <c r="WJR59" s="20"/>
      <c r="WJS59" s="20"/>
      <c r="WJT59" s="20"/>
      <c r="WJU59" s="20"/>
      <c r="WJV59" s="20"/>
      <c r="WJW59" s="20"/>
      <c r="WJX59" s="20"/>
      <c r="WJY59" s="20"/>
      <c r="WJZ59" s="20"/>
      <c r="WKA59" s="20"/>
      <c r="WKB59" s="20"/>
      <c r="WKC59" s="20"/>
      <c r="WKD59" s="20"/>
      <c r="WKE59" s="20"/>
      <c r="WKF59" s="20"/>
      <c r="WKG59" s="20"/>
      <c r="WKH59" s="20"/>
      <c r="WKI59" s="20"/>
      <c r="WKJ59" s="20"/>
      <c r="WKK59" s="20"/>
      <c r="WKL59" s="20"/>
      <c r="WKM59" s="20"/>
      <c r="WKN59" s="20"/>
      <c r="WKO59" s="20"/>
      <c r="WKP59" s="20"/>
      <c r="WKQ59" s="20"/>
      <c r="WKR59" s="20"/>
      <c r="WKS59" s="20"/>
      <c r="WKT59" s="20"/>
      <c r="WKU59" s="20"/>
      <c r="WKV59" s="20"/>
      <c r="WKW59" s="20"/>
      <c r="WKX59" s="20"/>
      <c r="WKY59" s="20"/>
      <c r="WKZ59" s="20"/>
      <c r="WLA59" s="20"/>
      <c r="WLB59" s="20"/>
      <c r="WLC59" s="20"/>
      <c r="WLD59" s="20"/>
      <c r="WLE59" s="20"/>
      <c r="WLF59" s="20"/>
      <c r="WLG59" s="20"/>
      <c r="WLH59" s="20"/>
      <c r="WLI59" s="20"/>
      <c r="WLJ59" s="20"/>
      <c r="WLK59" s="20"/>
      <c r="WLL59" s="20"/>
      <c r="WLM59" s="20"/>
      <c r="WLN59" s="20"/>
      <c r="WLO59" s="20"/>
      <c r="WLP59" s="20"/>
      <c r="WLQ59" s="20"/>
      <c r="WLR59" s="20"/>
      <c r="WLS59" s="20"/>
      <c r="WLT59" s="20"/>
      <c r="WLU59" s="20"/>
      <c r="WLV59" s="20"/>
      <c r="WLW59" s="20"/>
      <c r="WLX59" s="20"/>
      <c r="WLY59" s="20"/>
      <c r="WLZ59" s="20"/>
      <c r="WMA59" s="20"/>
      <c r="WMB59" s="20"/>
      <c r="WMC59" s="20"/>
      <c r="WMD59" s="20"/>
      <c r="WME59" s="20"/>
      <c r="WMF59" s="20"/>
      <c r="WMG59" s="20"/>
      <c r="WMH59" s="20"/>
      <c r="WMI59" s="20"/>
      <c r="WMJ59" s="20"/>
      <c r="WMK59" s="20"/>
      <c r="WML59" s="20"/>
      <c r="WMM59" s="20"/>
      <c r="WMN59" s="20"/>
      <c r="WMO59" s="20"/>
      <c r="WMP59" s="20"/>
      <c r="WMQ59" s="20"/>
      <c r="WMR59" s="20"/>
      <c r="WMS59" s="20"/>
      <c r="WMT59" s="20"/>
      <c r="WMU59" s="20"/>
      <c r="WMV59" s="20"/>
      <c r="WMW59" s="20"/>
      <c r="WMX59" s="20"/>
      <c r="WMY59" s="20"/>
      <c r="WMZ59" s="20"/>
      <c r="WNA59" s="20"/>
      <c r="WNB59" s="20"/>
      <c r="WNC59" s="20"/>
      <c r="WND59" s="20"/>
      <c r="WNE59" s="20"/>
      <c r="WNF59" s="20"/>
      <c r="WNG59" s="20"/>
      <c r="WNH59" s="20"/>
      <c r="WNI59" s="20"/>
      <c r="WNJ59" s="20"/>
      <c r="WNK59" s="20"/>
      <c r="WNL59" s="20"/>
      <c r="WNM59" s="20"/>
      <c r="WNN59" s="20"/>
      <c r="WNO59" s="20"/>
      <c r="WNP59" s="20"/>
      <c r="WNQ59" s="20"/>
      <c r="WNR59" s="20"/>
      <c r="WNS59" s="20"/>
      <c r="WNT59" s="20"/>
      <c r="WNU59" s="20"/>
      <c r="WNV59" s="20"/>
      <c r="WNW59" s="20"/>
      <c r="WNX59" s="20"/>
      <c r="WNY59" s="20"/>
      <c r="WNZ59" s="20"/>
      <c r="WOA59" s="20"/>
      <c r="WOB59" s="20"/>
      <c r="WOC59" s="20"/>
      <c r="WOD59" s="20"/>
      <c r="WOE59" s="20"/>
      <c r="WOF59" s="20"/>
      <c r="WOG59" s="20"/>
      <c r="WOH59" s="20"/>
      <c r="WOI59" s="20"/>
      <c r="WOJ59" s="20"/>
      <c r="WOK59" s="20"/>
      <c r="WOL59" s="20"/>
      <c r="WOM59" s="20"/>
      <c r="WON59" s="20"/>
      <c r="WOO59" s="20"/>
      <c r="WOP59" s="20"/>
      <c r="WOQ59" s="20"/>
      <c r="WOR59" s="20"/>
      <c r="WOS59" s="20"/>
      <c r="WOT59" s="20"/>
      <c r="WOU59" s="20"/>
      <c r="WOV59" s="20"/>
      <c r="WOW59" s="20"/>
      <c r="WOX59" s="20"/>
      <c r="WOY59" s="20"/>
      <c r="WOZ59" s="20"/>
      <c r="WPA59" s="20"/>
      <c r="WPB59" s="20"/>
      <c r="WPC59" s="20"/>
      <c r="WPD59" s="20"/>
      <c r="WPE59" s="20"/>
      <c r="WPF59" s="20"/>
      <c r="WPG59" s="20"/>
      <c r="WPH59" s="20"/>
      <c r="WPI59" s="20"/>
      <c r="WPJ59" s="20"/>
      <c r="WPK59" s="20"/>
      <c r="WPL59" s="20"/>
      <c r="WPM59" s="20"/>
      <c r="WPN59" s="20"/>
      <c r="WPO59" s="20"/>
      <c r="WPP59" s="20"/>
      <c r="WPQ59" s="20"/>
      <c r="WPR59" s="20"/>
      <c r="WPS59" s="20"/>
      <c r="WPT59" s="20"/>
      <c r="WPU59" s="20"/>
      <c r="WPV59" s="20"/>
      <c r="WPW59" s="20"/>
      <c r="WPX59" s="20"/>
      <c r="WPY59" s="20"/>
      <c r="WPZ59" s="20"/>
      <c r="WQA59" s="20"/>
      <c r="WQB59" s="20"/>
      <c r="WQC59" s="20"/>
      <c r="WQD59" s="20"/>
      <c r="WQE59" s="20"/>
      <c r="WQF59" s="20"/>
      <c r="WQG59" s="20"/>
      <c r="WQH59" s="20"/>
      <c r="WQI59" s="20"/>
      <c r="WQJ59" s="20"/>
      <c r="WQK59" s="20"/>
      <c r="WQL59" s="20"/>
      <c r="WQM59" s="20"/>
      <c r="WQN59" s="20"/>
      <c r="WQO59" s="20"/>
      <c r="WQP59" s="20"/>
      <c r="WQQ59" s="20"/>
      <c r="WQR59" s="20"/>
      <c r="WQS59" s="20"/>
      <c r="WQT59" s="20"/>
      <c r="WQU59" s="20"/>
      <c r="WQV59" s="20"/>
      <c r="WQW59" s="20"/>
      <c r="WQX59" s="20"/>
      <c r="WQY59" s="20"/>
      <c r="WQZ59" s="20"/>
      <c r="WRA59" s="20"/>
      <c r="WRB59" s="20"/>
      <c r="WRC59" s="20"/>
      <c r="WRD59" s="20"/>
      <c r="WRE59" s="20"/>
      <c r="WRF59" s="20"/>
      <c r="WRG59" s="20"/>
      <c r="WRH59" s="20"/>
      <c r="WRI59" s="20"/>
      <c r="WRJ59" s="20"/>
      <c r="WRK59" s="20"/>
      <c r="WRL59" s="20"/>
      <c r="WRM59" s="20"/>
      <c r="WRN59" s="20"/>
      <c r="WRO59" s="20"/>
      <c r="WRP59" s="20"/>
      <c r="WRQ59" s="20"/>
      <c r="WRR59" s="20"/>
      <c r="WRS59" s="20"/>
      <c r="WRT59" s="20"/>
      <c r="WRU59" s="20"/>
      <c r="WRV59" s="20"/>
      <c r="WRW59" s="20"/>
      <c r="WRX59" s="20"/>
      <c r="WRY59" s="20"/>
      <c r="WRZ59" s="20"/>
      <c r="WSA59" s="20"/>
      <c r="WSB59" s="20"/>
      <c r="WSC59" s="20"/>
      <c r="WSD59" s="20"/>
      <c r="WSE59" s="20"/>
      <c r="WSF59" s="20"/>
      <c r="WSG59" s="20"/>
      <c r="WSH59" s="20"/>
      <c r="WSI59" s="20"/>
      <c r="WSJ59" s="20"/>
      <c r="WSK59" s="20"/>
      <c r="WSL59" s="20"/>
      <c r="WSM59" s="20"/>
      <c r="WSN59" s="20"/>
      <c r="WSO59" s="20"/>
      <c r="WSP59" s="20"/>
      <c r="WSQ59" s="20"/>
      <c r="WSR59" s="20"/>
      <c r="WSS59" s="20"/>
      <c r="WST59" s="20"/>
      <c r="WSU59" s="20"/>
      <c r="WSV59" s="20"/>
      <c r="WSW59" s="20"/>
      <c r="WSX59" s="20"/>
      <c r="WSY59" s="20"/>
      <c r="WSZ59" s="20"/>
      <c r="WTA59" s="20"/>
      <c r="WTB59" s="20"/>
      <c r="WTC59" s="20"/>
      <c r="WTD59" s="20"/>
      <c r="WTE59" s="20"/>
      <c r="WTF59" s="20"/>
      <c r="WTG59" s="20"/>
      <c r="WTH59" s="20"/>
      <c r="WTI59" s="20"/>
      <c r="WTJ59" s="20"/>
      <c r="WTK59" s="20"/>
      <c r="WTL59" s="20"/>
      <c r="WTM59" s="20"/>
      <c r="WTN59" s="20"/>
      <c r="WTO59" s="20"/>
      <c r="WTP59" s="20"/>
      <c r="WTQ59" s="20"/>
      <c r="WTR59" s="20"/>
      <c r="WTS59" s="20"/>
      <c r="WTT59" s="20"/>
      <c r="WTU59" s="20"/>
      <c r="WTV59" s="20"/>
      <c r="WTW59" s="20"/>
      <c r="WTX59" s="20"/>
      <c r="WTY59" s="20"/>
      <c r="WTZ59" s="20"/>
      <c r="WUA59" s="20"/>
      <c r="WUB59" s="20"/>
      <c r="WUC59" s="20"/>
      <c r="WUD59" s="20"/>
      <c r="WUE59" s="20"/>
      <c r="WUF59" s="20"/>
      <c r="WUG59" s="20"/>
      <c r="WUH59" s="20"/>
      <c r="WUI59" s="20"/>
      <c r="WUJ59" s="20"/>
      <c r="WUK59" s="20"/>
      <c r="WUL59" s="20"/>
      <c r="WUM59" s="20"/>
      <c r="WUN59" s="20"/>
      <c r="WUO59" s="20"/>
      <c r="WUP59" s="20"/>
      <c r="WUQ59" s="20"/>
      <c r="WUR59" s="20"/>
      <c r="WUS59" s="20"/>
      <c r="WUT59" s="20"/>
      <c r="WUU59" s="20"/>
      <c r="WUV59" s="20"/>
      <c r="WUW59" s="20"/>
      <c r="WUX59" s="20"/>
      <c r="WUY59" s="20"/>
      <c r="WUZ59" s="20"/>
      <c r="WVA59" s="20"/>
      <c r="WVB59" s="20"/>
      <c r="WVC59" s="20"/>
      <c r="WVD59" s="20"/>
      <c r="WVE59" s="20"/>
      <c r="WVF59" s="20"/>
      <c r="WVG59" s="20"/>
      <c r="WVH59" s="20"/>
      <c r="WVI59" s="20"/>
      <c r="WVJ59" s="20"/>
      <c r="WVK59" s="20"/>
      <c r="WVL59" s="20"/>
      <c r="WVM59" s="20"/>
      <c r="WVN59" s="20"/>
      <c r="WVO59" s="20"/>
      <c r="WVP59" s="20"/>
      <c r="WVQ59" s="20"/>
      <c r="WVR59" s="20"/>
      <c r="WVS59" s="20"/>
      <c r="WVT59" s="20"/>
      <c r="WVU59" s="20"/>
      <c r="WVV59" s="20"/>
      <c r="WVW59" s="20"/>
      <c r="WVX59" s="20"/>
      <c r="WVY59" s="20"/>
      <c r="WVZ59" s="20"/>
      <c r="WWA59" s="20"/>
      <c r="WWB59" s="20"/>
      <c r="WWC59" s="20"/>
      <c r="WWD59" s="20"/>
      <c r="WWE59" s="20"/>
      <c r="WWF59" s="20"/>
      <c r="WWG59" s="20"/>
      <c r="WWH59" s="20"/>
      <c r="WWI59" s="20"/>
      <c r="WWJ59" s="20"/>
      <c r="WWK59" s="20"/>
      <c r="WWL59" s="20"/>
      <c r="WWM59" s="20"/>
      <c r="WWN59" s="20"/>
      <c r="WWO59" s="20"/>
      <c r="WWP59" s="20"/>
      <c r="WWQ59" s="20"/>
      <c r="WWR59" s="20"/>
      <c r="WWS59" s="20"/>
      <c r="WWT59" s="20"/>
      <c r="WWU59" s="20"/>
      <c r="WWV59" s="20"/>
      <c r="WWW59" s="20"/>
      <c r="WWX59" s="20"/>
      <c r="WWY59" s="20"/>
      <c r="WWZ59" s="20"/>
      <c r="WXA59" s="20"/>
      <c r="WXB59" s="20"/>
      <c r="WXC59" s="20"/>
      <c r="WXD59" s="20"/>
      <c r="WXE59" s="20"/>
      <c r="WXF59" s="20"/>
      <c r="WXG59" s="20"/>
      <c r="WXH59" s="20"/>
      <c r="WXI59" s="20"/>
      <c r="WXJ59" s="20"/>
      <c r="WXK59" s="20"/>
      <c r="WXL59" s="20"/>
      <c r="WXM59" s="20"/>
      <c r="WXN59" s="20"/>
      <c r="WXO59" s="20"/>
      <c r="WXP59" s="20"/>
      <c r="WXQ59" s="20"/>
      <c r="WXR59" s="20"/>
      <c r="WXS59" s="20"/>
      <c r="WXT59" s="20"/>
      <c r="WXU59" s="20"/>
      <c r="WXV59" s="20"/>
      <c r="WXW59" s="20"/>
      <c r="WXX59" s="20"/>
      <c r="WXY59" s="20"/>
      <c r="WXZ59" s="20"/>
      <c r="WYA59" s="20"/>
      <c r="WYB59" s="20"/>
      <c r="WYC59" s="20"/>
      <c r="WYD59" s="20"/>
      <c r="WYE59" s="20"/>
      <c r="WYF59" s="20"/>
      <c r="WYG59" s="20"/>
      <c r="WYH59" s="20"/>
      <c r="WYI59" s="20"/>
      <c r="WYJ59" s="20"/>
      <c r="WYK59" s="20"/>
      <c r="WYL59" s="20"/>
      <c r="WYM59" s="20"/>
      <c r="WYN59" s="20"/>
      <c r="WYO59" s="20"/>
      <c r="WYP59" s="20"/>
      <c r="WYQ59" s="20"/>
      <c r="WYR59" s="20"/>
      <c r="WYS59" s="20"/>
      <c r="WYT59" s="20"/>
      <c r="WYU59" s="20"/>
      <c r="WYV59" s="20"/>
      <c r="WYW59" s="20"/>
      <c r="WYX59" s="20"/>
      <c r="WYY59" s="20"/>
      <c r="WYZ59" s="20"/>
      <c r="WZA59" s="20"/>
      <c r="WZB59" s="20"/>
      <c r="WZC59" s="20"/>
      <c r="WZD59" s="20"/>
      <c r="WZE59" s="20"/>
      <c r="WZF59" s="20"/>
      <c r="WZG59" s="20"/>
      <c r="WZH59" s="20"/>
      <c r="WZI59" s="20"/>
      <c r="WZJ59" s="20"/>
      <c r="WZK59" s="20"/>
      <c r="WZL59" s="20"/>
      <c r="WZM59" s="20"/>
      <c r="WZN59" s="20"/>
      <c r="WZO59" s="20"/>
      <c r="WZP59" s="20"/>
      <c r="WZQ59" s="20"/>
      <c r="WZR59" s="20"/>
      <c r="WZS59" s="20"/>
      <c r="WZT59" s="20"/>
      <c r="WZU59" s="20"/>
      <c r="WZV59" s="20"/>
      <c r="WZW59" s="20"/>
      <c r="WZX59" s="20"/>
      <c r="WZY59" s="20"/>
      <c r="WZZ59" s="20"/>
      <c r="XAA59" s="20"/>
      <c r="XAB59" s="20"/>
      <c r="XAC59" s="20"/>
      <c r="XAD59" s="20"/>
      <c r="XAE59" s="20"/>
      <c r="XAF59" s="20"/>
      <c r="XAG59" s="20"/>
      <c r="XAH59" s="20"/>
      <c r="XAI59" s="20"/>
      <c r="XAJ59" s="20"/>
      <c r="XAK59" s="20"/>
      <c r="XAL59" s="20"/>
      <c r="XAM59" s="20"/>
      <c r="XAN59" s="20"/>
      <c r="XAO59" s="20"/>
      <c r="XAP59" s="20"/>
      <c r="XAQ59" s="20"/>
      <c r="XAR59" s="20"/>
      <c r="XAS59" s="20"/>
      <c r="XAT59" s="20"/>
      <c r="XAU59" s="20"/>
      <c r="XAV59" s="20"/>
      <c r="XAW59" s="20"/>
      <c r="XAX59" s="20"/>
      <c r="XAY59" s="20"/>
      <c r="XAZ59" s="20"/>
      <c r="XBA59" s="20"/>
      <c r="XBB59" s="20"/>
      <c r="XBC59" s="20"/>
      <c r="XBD59" s="20"/>
      <c r="XBE59" s="20"/>
      <c r="XBF59" s="20"/>
      <c r="XBG59" s="20"/>
      <c r="XBH59" s="20"/>
      <c r="XBI59" s="20"/>
      <c r="XBJ59" s="20"/>
      <c r="XBK59" s="20"/>
      <c r="XBL59" s="20"/>
      <c r="XBM59" s="20"/>
      <c r="XBN59" s="20"/>
      <c r="XBO59" s="20"/>
      <c r="XBP59" s="20"/>
      <c r="XBQ59" s="20"/>
      <c r="XBR59" s="20"/>
      <c r="XBS59" s="20"/>
      <c r="XBT59" s="20"/>
      <c r="XBU59" s="20"/>
      <c r="XBV59" s="20"/>
      <c r="XBW59" s="20"/>
      <c r="XBX59" s="20"/>
      <c r="XBY59" s="20"/>
      <c r="XBZ59" s="20"/>
      <c r="XCA59" s="20"/>
      <c r="XCB59" s="20"/>
      <c r="XCC59" s="20"/>
      <c r="XCD59" s="20"/>
      <c r="XCE59" s="20"/>
      <c r="XCF59" s="20"/>
      <c r="XCG59" s="20"/>
      <c r="XCH59" s="20"/>
      <c r="XCI59" s="20"/>
      <c r="XCJ59" s="20"/>
      <c r="XCK59" s="20"/>
      <c r="XCL59" s="20"/>
      <c r="XCM59" s="20"/>
      <c r="XCN59" s="20"/>
      <c r="XCO59" s="20"/>
      <c r="XCP59" s="20"/>
      <c r="XCQ59" s="20"/>
      <c r="XCR59" s="20"/>
      <c r="XCS59" s="20"/>
      <c r="XCT59" s="20"/>
      <c r="XCU59" s="20"/>
      <c r="XCV59" s="20"/>
      <c r="XCW59" s="20"/>
      <c r="XCX59" s="20"/>
      <c r="XCY59" s="20"/>
      <c r="XCZ59" s="20"/>
      <c r="XDA59" s="20"/>
      <c r="XDB59" s="20"/>
      <c r="XDC59" s="20"/>
      <c r="XDD59" s="20"/>
      <c r="XDE59" s="20"/>
      <c r="XDF59" s="20"/>
      <c r="XDG59" s="20"/>
      <c r="XDH59" s="20"/>
      <c r="XDI59" s="20"/>
      <c r="XDJ59" s="20"/>
      <c r="XDK59" s="20"/>
      <c r="XDL59" s="20"/>
      <c r="XDM59" s="20"/>
      <c r="XDN59" s="20"/>
      <c r="XDO59" s="20"/>
      <c r="XDP59" s="20"/>
      <c r="XDQ59" s="20"/>
      <c r="XDR59" s="20"/>
      <c r="XDS59" s="20"/>
      <c r="XDT59" s="20"/>
      <c r="XDU59" s="20"/>
      <c r="XDV59" s="20"/>
      <c r="XDW59" s="20"/>
      <c r="XDX59" s="20"/>
      <c r="XDY59" s="20"/>
      <c r="XDZ59" s="20"/>
      <c r="XEA59" s="20"/>
      <c r="XEB59" s="20"/>
      <c r="XEC59" s="20"/>
      <c r="XED59" s="20"/>
      <c r="XEE59" s="20"/>
      <c r="XEF59" s="20"/>
      <c r="XEG59" s="20"/>
      <c r="XEH59" s="20"/>
      <c r="XEI59" s="20"/>
      <c r="XEJ59" s="20"/>
      <c r="XEK59" s="20"/>
      <c r="XEL59" s="20"/>
      <c r="XEM59" s="20"/>
      <c r="XEN59" s="20"/>
      <c r="XEO59" s="20"/>
      <c r="XEP59" s="20"/>
      <c r="XEQ59" s="20"/>
      <c r="XER59" s="20"/>
      <c r="XES59" s="20"/>
      <c r="XET59" s="20"/>
      <c r="XEU59" s="20"/>
      <c r="XEV59" s="20"/>
      <c r="XEW59" s="20"/>
      <c r="XEX59" s="20"/>
      <c r="XEY59" s="20"/>
      <c r="XEZ59" s="20"/>
      <c r="XFA59" s="20"/>
      <c r="XFB59" s="20"/>
    </row>
    <row r="60" spans="1:16382" s="283" customFormat="1" ht="15.9" customHeight="1">
      <c r="A60" s="20"/>
      <c r="B60" s="2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  <c r="APD60" s="20"/>
      <c r="APE60" s="20"/>
      <c r="APF60" s="20"/>
      <c r="APG60" s="20"/>
      <c r="APH60" s="20"/>
      <c r="API60" s="20"/>
      <c r="APJ60" s="20"/>
      <c r="APK60" s="20"/>
      <c r="APL60" s="20"/>
      <c r="APM60" s="20"/>
      <c r="APN60" s="20"/>
      <c r="APO60" s="20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20"/>
      <c r="AQB60" s="20"/>
      <c r="AQC60" s="20"/>
      <c r="AQD60" s="20"/>
      <c r="AQE60" s="20"/>
      <c r="AQF60" s="20"/>
      <c r="AQG60" s="20"/>
      <c r="AQH60" s="20"/>
      <c r="AQI60" s="20"/>
      <c r="AQJ60" s="20"/>
      <c r="AQK60" s="20"/>
      <c r="AQL60" s="20"/>
      <c r="AQM60" s="20"/>
      <c r="AQN60" s="20"/>
      <c r="AQO60" s="20"/>
      <c r="AQP60" s="20"/>
      <c r="AQQ60" s="20"/>
      <c r="AQR60" s="20"/>
      <c r="AQS60" s="20"/>
      <c r="AQT60" s="20"/>
      <c r="AQU60" s="20"/>
      <c r="AQV60" s="20"/>
      <c r="AQW60" s="20"/>
      <c r="AQX60" s="20"/>
      <c r="AQY60" s="20"/>
      <c r="AQZ60" s="20"/>
      <c r="ARA60" s="20"/>
      <c r="ARB60" s="20"/>
      <c r="ARC60" s="20"/>
      <c r="ARD60" s="20"/>
      <c r="ARE60" s="20"/>
      <c r="ARF60" s="20"/>
      <c r="ARG60" s="20"/>
      <c r="ARH60" s="20"/>
      <c r="ARI60" s="20"/>
      <c r="ARJ60" s="20"/>
      <c r="ARK60" s="20"/>
      <c r="ARL60" s="20"/>
      <c r="ARM60" s="20"/>
      <c r="ARN60" s="20"/>
      <c r="ARO60" s="20"/>
      <c r="ARP60" s="20"/>
      <c r="ARQ60" s="20"/>
      <c r="ARR60" s="20"/>
      <c r="ARS60" s="20"/>
      <c r="ART60" s="20"/>
      <c r="ARU60" s="20"/>
      <c r="ARV60" s="20"/>
      <c r="ARW60" s="20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20"/>
      <c r="ASJ60" s="20"/>
      <c r="ASK60" s="20"/>
      <c r="ASL60" s="20"/>
      <c r="ASM60" s="20"/>
      <c r="ASN60" s="20"/>
      <c r="ASO60" s="20"/>
      <c r="ASP60" s="20"/>
      <c r="ASQ60" s="20"/>
      <c r="ASR60" s="20"/>
      <c r="ASS60" s="20"/>
      <c r="AST60" s="20"/>
      <c r="ASU60" s="20"/>
      <c r="ASV60" s="20"/>
      <c r="ASW60" s="20"/>
      <c r="ASX60" s="20"/>
      <c r="ASY60" s="20"/>
      <c r="ASZ60" s="20"/>
      <c r="ATA60" s="20"/>
      <c r="ATB60" s="20"/>
      <c r="ATC60" s="20"/>
      <c r="ATD60" s="20"/>
      <c r="ATE60" s="20"/>
      <c r="ATF60" s="20"/>
      <c r="ATG60" s="20"/>
      <c r="ATH60" s="20"/>
      <c r="ATI60" s="20"/>
      <c r="ATJ60" s="20"/>
      <c r="ATK60" s="20"/>
      <c r="ATL60" s="20"/>
      <c r="ATM60" s="20"/>
      <c r="ATN60" s="20"/>
      <c r="ATO60" s="20"/>
      <c r="ATP60" s="20"/>
      <c r="ATQ60" s="20"/>
      <c r="ATR60" s="20"/>
      <c r="ATS60" s="20"/>
      <c r="ATT60" s="20"/>
      <c r="ATU60" s="20"/>
      <c r="ATV60" s="20"/>
      <c r="ATW60" s="20"/>
      <c r="ATX60" s="20"/>
      <c r="ATY60" s="20"/>
      <c r="ATZ60" s="20"/>
      <c r="AUA60" s="20"/>
      <c r="AUB60" s="20"/>
      <c r="AUC60" s="20"/>
      <c r="AUD60" s="20"/>
      <c r="AUE60" s="20"/>
      <c r="AUF60" s="20"/>
      <c r="AUG60" s="20"/>
      <c r="AUH60" s="20"/>
      <c r="AUI60" s="20"/>
      <c r="AUJ60" s="20"/>
      <c r="AUK60" s="20"/>
      <c r="AUL60" s="20"/>
      <c r="AUM60" s="20"/>
      <c r="AUN60" s="20"/>
      <c r="AUO60" s="20"/>
      <c r="AUP60" s="20"/>
      <c r="AUQ60" s="20"/>
      <c r="AUR60" s="20"/>
      <c r="AUS60" s="20"/>
      <c r="AUT60" s="20"/>
      <c r="AUU60" s="20"/>
      <c r="AUV60" s="20"/>
      <c r="AUW60" s="20"/>
      <c r="AUX60" s="20"/>
      <c r="AUY60" s="20"/>
      <c r="AUZ60" s="20"/>
      <c r="AVA60" s="20"/>
      <c r="AVB60" s="20"/>
      <c r="AVC60" s="20"/>
      <c r="AVD60" s="20"/>
      <c r="AVE60" s="20"/>
      <c r="AVF60" s="20"/>
      <c r="AVG60" s="20"/>
      <c r="AVH60" s="20"/>
      <c r="AVI60" s="20"/>
      <c r="AVJ60" s="20"/>
      <c r="AVK60" s="20"/>
      <c r="AVL60" s="20"/>
      <c r="AVM60" s="20"/>
      <c r="AVN60" s="20"/>
      <c r="AVO60" s="20"/>
      <c r="AVP60" s="20"/>
      <c r="AVQ60" s="20"/>
      <c r="AVR60" s="20"/>
      <c r="AVS60" s="20"/>
      <c r="AVT60" s="20"/>
      <c r="AVU60" s="20"/>
      <c r="AVV60" s="20"/>
      <c r="AVW60" s="20"/>
      <c r="AVX60" s="20"/>
      <c r="AVY60" s="20"/>
      <c r="AVZ60" s="20"/>
      <c r="AWA60" s="20"/>
      <c r="AWB60" s="20"/>
      <c r="AWC60" s="20"/>
      <c r="AWD60" s="20"/>
      <c r="AWE60" s="20"/>
      <c r="AWF60" s="20"/>
      <c r="AWG60" s="20"/>
      <c r="AWH60" s="20"/>
      <c r="AWI60" s="20"/>
      <c r="AWJ60" s="20"/>
      <c r="AWK60" s="20"/>
      <c r="AWL60" s="20"/>
      <c r="AWM60" s="20"/>
      <c r="AWN60" s="20"/>
      <c r="AWO60" s="20"/>
      <c r="AWP60" s="20"/>
      <c r="AWQ60" s="20"/>
      <c r="AWR60" s="20"/>
      <c r="AWS60" s="20"/>
      <c r="AWT60" s="20"/>
      <c r="AWU60" s="20"/>
      <c r="AWV60" s="20"/>
      <c r="AWW60" s="20"/>
      <c r="AWX60" s="20"/>
      <c r="AWY60" s="20"/>
      <c r="AWZ60" s="20"/>
      <c r="AXA60" s="20"/>
      <c r="AXB60" s="20"/>
      <c r="AXC60" s="20"/>
      <c r="AXD60" s="20"/>
      <c r="AXE60" s="20"/>
      <c r="AXF60" s="20"/>
      <c r="AXG60" s="20"/>
      <c r="AXH60" s="20"/>
      <c r="AXI60" s="20"/>
      <c r="AXJ60" s="20"/>
      <c r="AXK60" s="20"/>
      <c r="AXL60" s="20"/>
      <c r="AXM60" s="20"/>
      <c r="AXN60" s="20"/>
      <c r="AXO60" s="20"/>
      <c r="AXP60" s="20"/>
      <c r="AXQ60" s="20"/>
      <c r="AXR60" s="20"/>
      <c r="AXS60" s="20"/>
      <c r="AXT60" s="20"/>
      <c r="AXU60" s="20"/>
      <c r="AXV60" s="20"/>
      <c r="AXW60" s="20"/>
      <c r="AXX60" s="20"/>
      <c r="AXY60" s="20"/>
      <c r="AXZ60" s="20"/>
      <c r="AYA60" s="20"/>
      <c r="AYB60" s="20"/>
      <c r="AYC60" s="20"/>
      <c r="AYD60" s="20"/>
      <c r="AYE60" s="20"/>
      <c r="AYF60" s="20"/>
      <c r="AYG60" s="20"/>
      <c r="AYH60" s="20"/>
      <c r="AYI60" s="20"/>
      <c r="AYJ60" s="20"/>
      <c r="AYK60" s="20"/>
      <c r="AYL60" s="20"/>
      <c r="AYM60" s="20"/>
      <c r="AYN60" s="20"/>
      <c r="AYO60" s="20"/>
      <c r="AYP60" s="20"/>
      <c r="AYQ60" s="20"/>
      <c r="AYR60" s="20"/>
      <c r="AYS60" s="20"/>
      <c r="AYT60" s="20"/>
      <c r="AYU60" s="20"/>
      <c r="AYV60" s="20"/>
      <c r="AYW60" s="20"/>
      <c r="AYX60" s="20"/>
      <c r="AYY60" s="20"/>
      <c r="AYZ60" s="20"/>
      <c r="AZA60" s="20"/>
      <c r="AZB60" s="20"/>
      <c r="AZC60" s="20"/>
      <c r="AZD60" s="20"/>
      <c r="AZE60" s="20"/>
      <c r="AZF60" s="20"/>
      <c r="AZG60" s="20"/>
      <c r="AZH60" s="20"/>
      <c r="AZI60" s="20"/>
      <c r="AZJ60" s="20"/>
      <c r="AZK60" s="20"/>
      <c r="AZL60" s="20"/>
      <c r="AZM60" s="20"/>
      <c r="AZN60" s="20"/>
      <c r="AZO60" s="20"/>
      <c r="AZP60" s="20"/>
      <c r="AZQ60" s="20"/>
      <c r="AZR60" s="20"/>
      <c r="AZS60" s="20"/>
      <c r="AZT60" s="20"/>
      <c r="AZU60" s="20"/>
      <c r="AZV60" s="20"/>
      <c r="AZW60" s="20"/>
      <c r="AZX60" s="20"/>
      <c r="AZY60" s="20"/>
      <c r="AZZ60" s="20"/>
      <c r="BAA60" s="20"/>
      <c r="BAB60" s="20"/>
      <c r="BAC60" s="20"/>
      <c r="BAD60" s="20"/>
      <c r="BAE60" s="20"/>
      <c r="BAF60" s="20"/>
      <c r="BAG60" s="20"/>
      <c r="BAH60" s="20"/>
      <c r="BAI60" s="20"/>
      <c r="BAJ60" s="20"/>
      <c r="BAK60" s="20"/>
      <c r="BAL60" s="20"/>
      <c r="BAM60" s="20"/>
      <c r="BAN60" s="20"/>
      <c r="BAO60" s="20"/>
      <c r="BAP60" s="20"/>
      <c r="BAQ60" s="20"/>
      <c r="BAR60" s="20"/>
      <c r="BAS60" s="20"/>
      <c r="BAT60" s="20"/>
      <c r="BAU60" s="20"/>
      <c r="BAV60" s="20"/>
      <c r="BAW60" s="20"/>
      <c r="BAX60" s="20"/>
      <c r="BAY60" s="20"/>
      <c r="BAZ60" s="20"/>
      <c r="BBA60" s="20"/>
      <c r="BBB60" s="20"/>
      <c r="BBC60" s="20"/>
      <c r="BBD60" s="20"/>
      <c r="BBE60" s="20"/>
      <c r="BBF60" s="20"/>
      <c r="BBG60" s="20"/>
      <c r="BBH60" s="20"/>
      <c r="BBI60" s="20"/>
      <c r="BBJ60" s="20"/>
      <c r="BBK60" s="20"/>
      <c r="BBL60" s="20"/>
      <c r="BBM60" s="20"/>
      <c r="BBN60" s="20"/>
      <c r="BBO60" s="20"/>
      <c r="BBP60" s="20"/>
      <c r="BBQ60" s="20"/>
      <c r="BBR60" s="20"/>
      <c r="BBS60" s="20"/>
      <c r="BBT60" s="20"/>
      <c r="BBU60" s="20"/>
      <c r="BBV60" s="20"/>
      <c r="BBW60" s="20"/>
      <c r="BBX60" s="20"/>
      <c r="BBY60" s="20"/>
      <c r="BBZ60" s="20"/>
      <c r="BCA60" s="20"/>
      <c r="BCB60" s="20"/>
      <c r="BCC60" s="20"/>
      <c r="BCD60" s="20"/>
      <c r="BCE60" s="20"/>
      <c r="BCF60" s="20"/>
      <c r="BCG60" s="20"/>
      <c r="BCH60" s="20"/>
      <c r="BCI60" s="20"/>
      <c r="BCJ60" s="20"/>
      <c r="BCK60" s="20"/>
      <c r="BCL60" s="20"/>
      <c r="BCM60" s="20"/>
      <c r="BCN60" s="20"/>
      <c r="BCO60" s="20"/>
      <c r="BCP60" s="20"/>
      <c r="BCQ60" s="20"/>
      <c r="BCR60" s="20"/>
      <c r="BCS60" s="20"/>
      <c r="BCT60" s="20"/>
      <c r="BCU60" s="20"/>
      <c r="BCV60" s="20"/>
      <c r="BCW60" s="20"/>
      <c r="BCX60" s="20"/>
      <c r="BCY60" s="20"/>
      <c r="BCZ60" s="20"/>
      <c r="BDA60" s="20"/>
      <c r="BDB60" s="20"/>
      <c r="BDC60" s="20"/>
      <c r="BDD60" s="20"/>
      <c r="BDE60" s="20"/>
      <c r="BDF60" s="20"/>
      <c r="BDG60" s="20"/>
      <c r="BDH60" s="20"/>
      <c r="BDI60" s="20"/>
      <c r="BDJ60" s="20"/>
      <c r="BDK60" s="20"/>
      <c r="BDL60" s="20"/>
      <c r="BDM60" s="20"/>
      <c r="BDN60" s="20"/>
      <c r="BDO60" s="20"/>
      <c r="BDP60" s="20"/>
      <c r="BDQ60" s="20"/>
      <c r="BDR60" s="20"/>
      <c r="BDS60" s="20"/>
      <c r="BDT60" s="20"/>
      <c r="BDU60" s="20"/>
      <c r="BDV60" s="20"/>
      <c r="BDW60" s="20"/>
      <c r="BDX60" s="20"/>
      <c r="BDY60" s="20"/>
      <c r="BDZ60" s="20"/>
      <c r="BEA60" s="20"/>
      <c r="BEB60" s="20"/>
      <c r="BEC60" s="20"/>
      <c r="BED60" s="20"/>
      <c r="BEE60" s="20"/>
      <c r="BEF60" s="20"/>
      <c r="BEG60" s="20"/>
      <c r="BEH60" s="20"/>
      <c r="BEI60" s="20"/>
      <c r="BEJ60" s="20"/>
      <c r="BEK60" s="20"/>
      <c r="BEL60" s="20"/>
      <c r="BEM60" s="20"/>
      <c r="BEN60" s="20"/>
      <c r="BEO60" s="20"/>
      <c r="BEP60" s="20"/>
      <c r="BEQ60" s="20"/>
      <c r="BER60" s="20"/>
      <c r="BES60" s="20"/>
      <c r="BET60" s="20"/>
      <c r="BEU60" s="20"/>
      <c r="BEV60" s="20"/>
      <c r="BEW60" s="20"/>
      <c r="BEX60" s="20"/>
      <c r="BEY60" s="20"/>
      <c r="BEZ60" s="20"/>
      <c r="BFA60" s="20"/>
      <c r="BFB60" s="20"/>
      <c r="BFC60" s="20"/>
      <c r="BFD60" s="20"/>
      <c r="BFE60" s="20"/>
      <c r="BFF60" s="20"/>
      <c r="BFG60" s="20"/>
      <c r="BFH60" s="20"/>
      <c r="BFI60" s="20"/>
      <c r="BFJ60" s="20"/>
      <c r="BFK60" s="20"/>
      <c r="BFL60" s="20"/>
      <c r="BFM60" s="20"/>
      <c r="BFN60" s="20"/>
      <c r="BFO60" s="20"/>
      <c r="BFP60" s="20"/>
      <c r="BFQ60" s="20"/>
      <c r="BFR60" s="20"/>
      <c r="BFS60" s="20"/>
      <c r="BFT60" s="20"/>
      <c r="BFU60" s="20"/>
      <c r="BFV60" s="20"/>
      <c r="BFW60" s="20"/>
      <c r="BFX60" s="20"/>
      <c r="BFY60" s="20"/>
      <c r="BFZ60" s="20"/>
      <c r="BGA60" s="20"/>
      <c r="BGB60" s="20"/>
      <c r="BGC60" s="20"/>
      <c r="BGD60" s="20"/>
      <c r="BGE60" s="20"/>
      <c r="BGF60" s="20"/>
      <c r="BGG60" s="20"/>
      <c r="BGH60" s="20"/>
      <c r="BGI60" s="20"/>
      <c r="BGJ60" s="20"/>
      <c r="BGK60" s="20"/>
      <c r="BGL60" s="20"/>
      <c r="BGM60" s="20"/>
      <c r="BGN60" s="20"/>
      <c r="BGO60" s="20"/>
      <c r="BGP60" s="20"/>
      <c r="BGQ60" s="20"/>
      <c r="BGR60" s="20"/>
      <c r="BGS60" s="20"/>
      <c r="BGT60" s="20"/>
      <c r="BGU60" s="20"/>
      <c r="BGV60" s="20"/>
      <c r="BGW60" s="20"/>
      <c r="BGX60" s="20"/>
      <c r="BGY60" s="20"/>
      <c r="BGZ60" s="20"/>
      <c r="BHA60" s="20"/>
      <c r="BHB60" s="20"/>
      <c r="BHC60" s="20"/>
      <c r="BHD60" s="20"/>
      <c r="BHE60" s="20"/>
      <c r="BHF60" s="20"/>
      <c r="BHG60" s="20"/>
      <c r="BHH60" s="20"/>
      <c r="BHI60" s="20"/>
      <c r="BHJ60" s="20"/>
      <c r="BHK60" s="20"/>
      <c r="BHL60" s="20"/>
      <c r="BHM60" s="20"/>
      <c r="BHN60" s="20"/>
      <c r="BHO60" s="20"/>
      <c r="BHP60" s="20"/>
      <c r="BHQ60" s="20"/>
      <c r="BHR60" s="20"/>
      <c r="BHS60" s="20"/>
      <c r="BHT60" s="20"/>
      <c r="BHU60" s="20"/>
      <c r="BHV60" s="20"/>
      <c r="BHW60" s="20"/>
      <c r="BHX60" s="20"/>
      <c r="BHY60" s="20"/>
      <c r="BHZ60" s="20"/>
      <c r="BIA60" s="20"/>
      <c r="BIB60" s="20"/>
      <c r="BIC60" s="20"/>
      <c r="BID60" s="20"/>
      <c r="BIE60" s="20"/>
      <c r="BIF60" s="20"/>
      <c r="BIG60" s="20"/>
      <c r="BIH60" s="20"/>
      <c r="BII60" s="20"/>
      <c r="BIJ60" s="20"/>
      <c r="BIK60" s="20"/>
      <c r="BIL60" s="20"/>
      <c r="BIM60" s="20"/>
      <c r="BIN60" s="20"/>
      <c r="BIO60" s="20"/>
      <c r="BIP60" s="20"/>
      <c r="BIQ60" s="20"/>
      <c r="BIR60" s="20"/>
      <c r="BIS60" s="20"/>
      <c r="BIT60" s="20"/>
      <c r="BIU60" s="20"/>
      <c r="BIV60" s="20"/>
      <c r="BIW60" s="20"/>
      <c r="BIX60" s="20"/>
      <c r="BIY60" s="20"/>
      <c r="BIZ60" s="20"/>
      <c r="BJA60" s="20"/>
      <c r="BJB60" s="20"/>
      <c r="BJC60" s="20"/>
      <c r="BJD60" s="20"/>
      <c r="BJE60" s="20"/>
      <c r="BJF60" s="20"/>
      <c r="BJG60" s="20"/>
      <c r="BJH60" s="20"/>
      <c r="BJI60" s="20"/>
      <c r="BJJ60" s="20"/>
      <c r="BJK60" s="20"/>
      <c r="BJL60" s="20"/>
      <c r="BJM60" s="20"/>
      <c r="BJN60" s="20"/>
      <c r="BJO60" s="20"/>
      <c r="BJP60" s="20"/>
      <c r="BJQ60" s="20"/>
      <c r="BJR60" s="20"/>
      <c r="BJS60" s="20"/>
      <c r="BJT60" s="20"/>
      <c r="BJU60" s="20"/>
      <c r="BJV60" s="20"/>
      <c r="BJW60" s="20"/>
      <c r="BJX60" s="20"/>
      <c r="BJY60" s="20"/>
      <c r="BJZ60" s="20"/>
      <c r="BKA60" s="20"/>
      <c r="BKB60" s="20"/>
      <c r="BKC60" s="20"/>
      <c r="BKD60" s="20"/>
      <c r="BKE60" s="20"/>
      <c r="BKF60" s="20"/>
      <c r="BKG60" s="20"/>
      <c r="BKH60" s="20"/>
      <c r="BKI60" s="20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  <c r="BLX60" s="20"/>
      <c r="BLY60" s="20"/>
      <c r="BLZ60" s="20"/>
      <c r="BMA60" s="20"/>
      <c r="BMB60" s="20"/>
      <c r="BMC60" s="20"/>
      <c r="BMD60" s="20"/>
      <c r="BME60" s="20"/>
      <c r="BMF60" s="20"/>
      <c r="BMG60" s="20"/>
      <c r="BMH60" s="20"/>
      <c r="BMI60" s="20"/>
      <c r="BMJ60" s="20"/>
      <c r="BMK60" s="20"/>
      <c r="BML60" s="20"/>
      <c r="BMM60" s="20"/>
      <c r="BMN60" s="20"/>
      <c r="BMO60" s="20"/>
      <c r="BMP60" s="20"/>
      <c r="BMQ60" s="20"/>
      <c r="BMR60" s="20"/>
      <c r="BMS60" s="20"/>
      <c r="BMT60" s="20"/>
      <c r="BMU60" s="20"/>
      <c r="BMV60" s="20"/>
      <c r="BMW60" s="20"/>
      <c r="BMX60" s="20"/>
      <c r="BMY60" s="20"/>
      <c r="BMZ60" s="20"/>
      <c r="BNA60" s="20"/>
      <c r="BNB60" s="20"/>
      <c r="BNC60" s="20"/>
      <c r="BND60" s="20"/>
      <c r="BNE60" s="20"/>
      <c r="BNF60" s="20"/>
      <c r="BNG60" s="20"/>
      <c r="BNH60" s="20"/>
      <c r="BNI60" s="20"/>
      <c r="BNJ60" s="20"/>
      <c r="BNK60" s="20"/>
      <c r="BNL60" s="20"/>
      <c r="BNM60" s="20"/>
      <c r="BNN60" s="20"/>
      <c r="BNO60" s="20"/>
      <c r="BNP60" s="20"/>
      <c r="BNQ60" s="20"/>
      <c r="BNR60" s="20"/>
      <c r="BNS60" s="20"/>
      <c r="BNT60" s="20"/>
      <c r="BNU60" s="20"/>
      <c r="BNV60" s="20"/>
      <c r="BNW60" s="20"/>
      <c r="BNX60" s="20"/>
      <c r="BNY60" s="20"/>
      <c r="BNZ60" s="20"/>
      <c r="BOA60" s="20"/>
      <c r="BOB60" s="20"/>
      <c r="BOC60" s="20"/>
      <c r="BOD60" s="20"/>
      <c r="BOE60" s="20"/>
      <c r="BOF60" s="20"/>
      <c r="BOG60" s="20"/>
      <c r="BOH60" s="20"/>
      <c r="BOI60" s="20"/>
      <c r="BOJ60" s="20"/>
      <c r="BOK60" s="20"/>
      <c r="BOL60" s="20"/>
      <c r="BOM60" s="20"/>
      <c r="BON60" s="20"/>
      <c r="BOO60" s="20"/>
      <c r="BOP60" s="20"/>
      <c r="BOQ60" s="20"/>
      <c r="BOR60" s="20"/>
      <c r="BOS60" s="20"/>
      <c r="BOT60" s="20"/>
      <c r="BOU60" s="20"/>
      <c r="BOV60" s="20"/>
      <c r="BOW60" s="20"/>
      <c r="BOX60" s="20"/>
      <c r="BOY60" s="20"/>
      <c r="BOZ60" s="20"/>
      <c r="BPA60" s="20"/>
      <c r="BPB60" s="20"/>
      <c r="BPC60" s="20"/>
      <c r="BPD60" s="20"/>
      <c r="BPE60" s="20"/>
      <c r="BPF60" s="20"/>
      <c r="BPG60" s="20"/>
      <c r="BPH60" s="20"/>
      <c r="BPI60" s="20"/>
      <c r="BPJ60" s="20"/>
      <c r="BPK60" s="20"/>
      <c r="BPL60" s="20"/>
      <c r="BPM60" s="20"/>
      <c r="BPN60" s="20"/>
      <c r="BPO60" s="20"/>
      <c r="BPP60" s="20"/>
      <c r="BPQ60" s="20"/>
      <c r="BPR60" s="20"/>
      <c r="BPS60" s="20"/>
      <c r="BPT60" s="20"/>
      <c r="BPU60" s="20"/>
      <c r="BPV60" s="20"/>
      <c r="BPW60" s="20"/>
      <c r="BPX60" s="20"/>
      <c r="BPY60" s="20"/>
      <c r="BPZ60" s="20"/>
      <c r="BQA60" s="20"/>
      <c r="BQB60" s="20"/>
      <c r="BQC60" s="20"/>
      <c r="BQD60" s="20"/>
      <c r="BQE60" s="20"/>
      <c r="BQF60" s="20"/>
      <c r="BQG60" s="20"/>
      <c r="BQH60" s="20"/>
      <c r="BQI60" s="20"/>
      <c r="BQJ60" s="20"/>
      <c r="BQK60" s="20"/>
      <c r="BQL60" s="20"/>
      <c r="BQM60" s="20"/>
      <c r="BQN60" s="20"/>
      <c r="BQO60" s="20"/>
      <c r="BQP60" s="20"/>
      <c r="BQQ60" s="20"/>
      <c r="BQR60" s="20"/>
      <c r="BQS60" s="20"/>
      <c r="BQT60" s="20"/>
      <c r="BQU60" s="20"/>
      <c r="BQV60" s="20"/>
      <c r="BQW60" s="20"/>
      <c r="BQX60" s="20"/>
      <c r="BQY60" s="20"/>
      <c r="BQZ60" s="20"/>
      <c r="BRA60" s="20"/>
      <c r="BRB60" s="20"/>
      <c r="BRC60" s="20"/>
      <c r="BRD60" s="20"/>
      <c r="BRE60" s="20"/>
      <c r="BRF60" s="20"/>
      <c r="BRG60" s="20"/>
      <c r="BRH60" s="20"/>
      <c r="BRI60" s="20"/>
      <c r="BRJ60" s="20"/>
      <c r="BRK60" s="20"/>
      <c r="BRL60" s="20"/>
      <c r="BRM60" s="20"/>
      <c r="BRN60" s="20"/>
      <c r="BRO60" s="20"/>
      <c r="BRP60" s="20"/>
      <c r="BRQ60" s="20"/>
      <c r="BRR60" s="20"/>
      <c r="BRS60" s="20"/>
      <c r="BRT60" s="20"/>
      <c r="BRU60" s="20"/>
      <c r="BRV60" s="20"/>
      <c r="BRW60" s="20"/>
      <c r="BRX60" s="20"/>
      <c r="BRY60" s="20"/>
      <c r="BRZ60" s="20"/>
      <c r="BSA60" s="20"/>
      <c r="BSB60" s="20"/>
      <c r="BSC60" s="20"/>
      <c r="BSD60" s="20"/>
      <c r="BSE60" s="20"/>
      <c r="BSF60" s="20"/>
      <c r="BSG60" s="20"/>
      <c r="BSH60" s="20"/>
      <c r="BSI60" s="20"/>
      <c r="BSJ60" s="20"/>
      <c r="BSK60" s="20"/>
      <c r="BSL60" s="20"/>
      <c r="BSM60" s="20"/>
      <c r="BSN60" s="20"/>
      <c r="BSO60" s="20"/>
      <c r="BSP60" s="20"/>
      <c r="BSQ60" s="20"/>
      <c r="BSR60" s="20"/>
      <c r="BSS60" s="20"/>
      <c r="BST60" s="20"/>
      <c r="BSU60" s="20"/>
      <c r="BSV60" s="20"/>
      <c r="BSW60" s="20"/>
      <c r="BSX60" s="20"/>
      <c r="BSY60" s="20"/>
      <c r="BSZ60" s="20"/>
      <c r="BTA60" s="20"/>
      <c r="BTB60" s="20"/>
      <c r="BTC60" s="20"/>
      <c r="BTD60" s="20"/>
      <c r="BTE60" s="20"/>
      <c r="BTF60" s="20"/>
      <c r="BTG60" s="20"/>
      <c r="BTH60" s="20"/>
      <c r="BTI60" s="20"/>
      <c r="BTJ60" s="20"/>
      <c r="BTK60" s="20"/>
      <c r="BTL60" s="20"/>
      <c r="BTM60" s="20"/>
      <c r="BTN60" s="20"/>
      <c r="BTO60" s="20"/>
      <c r="BTP60" s="20"/>
      <c r="BTQ60" s="20"/>
      <c r="BTR60" s="20"/>
      <c r="BTS60" s="20"/>
      <c r="BTT60" s="20"/>
      <c r="BTU60" s="20"/>
      <c r="BTV60" s="20"/>
      <c r="BTW60" s="20"/>
      <c r="BTX60" s="20"/>
      <c r="BTY60" s="20"/>
      <c r="BTZ60" s="20"/>
      <c r="BUA60" s="20"/>
      <c r="BUB60" s="20"/>
      <c r="BUC60" s="20"/>
      <c r="BUD60" s="20"/>
      <c r="BUE60" s="20"/>
      <c r="BUF60" s="20"/>
      <c r="BUG60" s="20"/>
      <c r="BUH60" s="20"/>
      <c r="BUI60" s="20"/>
      <c r="BUJ60" s="20"/>
      <c r="BUK60" s="20"/>
      <c r="BUL60" s="20"/>
      <c r="BUM60" s="20"/>
      <c r="BUN60" s="20"/>
      <c r="BUO60" s="20"/>
      <c r="BUP60" s="20"/>
      <c r="BUQ60" s="20"/>
      <c r="BUR60" s="20"/>
      <c r="BUS60" s="20"/>
      <c r="BUT60" s="20"/>
      <c r="BUU60" s="20"/>
      <c r="BUV60" s="20"/>
      <c r="BUW60" s="20"/>
      <c r="BUX60" s="20"/>
      <c r="BUY60" s="20"/>
      <c r="BUZ60" s="20"/>
      <c r="BVA60" s="20"/>
      <c r="BVB60" s="20"/>
      <c r="BVC60" s="20"/>
      <c r="BVD60" s="20"/>
      <c r="BVE60" s="20"/>
      <c r="BVF60" s="20"/>
      <c r="BVG60" s="20"/>
      <c r="BVH60" s="20"/>
      <c r="BVI60" s="20"/>
      <c r="BVJ60" s="20"/>
      <c r="BVK60" s="20"/>
      <c r="BVL60" s="20"/>
      <c r="BVM60" s="20"/>
      <c r="BVN60" s="20"/>
      <c r="BVO60" s="20"/>
      <c r="BVP60" s="20"/>
      <c r="BVQ60" s="20"/>
      <c r="BVR60" s="20"/>
      <c r="BVS60" s="20"/>
      <c r="BVT60" s="20"/>
      <c r="BVU60" s="20"/>
      <c r="BVV60" s="20"/>
      <c r="BVW60" s="20"/>
      <c r="BVX60" s="20"/>
      <c r="BVY60" s="20"/>
      <c r="BVZ60" s="20"/>
      <c r="BWA60" s="20"/>
      <c r="BWB60" s="20"/>
      <c r="BWC60" s="20"/>
      <c r="BWD60" s="20"/>
      <c r="BWE60" s="20"/>
      <c r="BWF60" s="20"/>
      <c r="BWG60" s="20"/>
      <c r="BWH60" s="20"/>
      <c r="BWI60" s="20"/>
      <c r="BWJ60" s="20"/>
      <c r="BWK60" s="20"/>
      <c r="BWL60" s="20"/>
      <c r="BWM60" s="20"/>
      <c r="BWN60" s="20"/>
      <c r="BWO60" s="20"/>
      <c r="BWP60" s="20"/>
      <c r="BWQ60" s="20"/>
      <c r="BWR60" s="20"/>
      <c r="BWS60" s="20"/>
      <c r="BWT60" s="20"/>
      <c r="BWU60" s="20"/>
      <c r="BWV60" s="20"/>
      <c r="BWW60" s="20"/>
      <c r="BWX60" s="20"/>
      <c r="BWY60" s="20"/>
      <c r="BWZ60" s="20"/>
      <c r="BXA60" s="20"/>
      <c r="BXB60" s="20"/>
      <c r="BXC60" s="20"/>
      <c r="BXD60" s="20"/>
      <c r="BXE60" s="20"/>
      <c r="BXF60" s="20"/>
      <c r="BXG60" s="20"/>
      <c r="BXH60" s="20"/>
      <c r="BXI60" s="20"/>
      <c r="BXJ60" s="20"/>
      <c r="BXK60" s="20"/>
      <c r="BXL60" s="20"/>
      <c r="BXM60" s="20"/>
      <c r="BXN60" s="20"/>
      <c r="BXO60" s="20"/>
      <c r="BXP60" s="20"/>
      <c r="BXQ60" s="20"/>
      <c r="BXR60" s="20"/>
      <c r="BXS60" s="20"/>
      <c r="BXT60" s="20"/>
      <c r="BXU60" s="20"/>
      <c r="BXV60" s="20"/>
      <c r="BXW60" s="20"/>
      <c r="BXX60" s="20"/>
      <c r="BXY60" s="20"/>
      <c r="BXZ60" s="20"/>
      <c r="BYA60" s="20"/>
      <c r="BYB60" s="20"/>
      <c r="BYC60" s="20"/>
      <c r="BYD60" s="20"/>
      <c r="BYE60" s="20"/>
      <c r="BYF60" s="20"/>
      <c r="BYG60" s="20"/>
      <c r="BYH60" s="20"/>
      <c r="BYI60" s="20"/>
      <c r="BYJ60" s="20"/>
      <c r="BYK60" s="20"/>
      <c r="BYL60" s="20"/>
      <c r="BYM60" s="20"/>
      <c r="BYN60" s="20"/>
      <c r="BYO60" s="20"/>
      <c r="BYP60" s="20"/>
      <c r="BYQ60" s="20"/>
      <c r="BYR60" s="20"/>
      <c r="BYS60" s="20"/>
      <c r="BYT60" s="20"/>
      <c r="BYU60" s="20"/>
      <c r="BYV60" s="20"/>
      <c r="BYW60" s="20"/>
      <c r="BYX60" s="20"/>
      <c r="BYY60" s="20"/>
      <c r="BYZ60" s="20"/>
      <c r="BZA60" s="20"/>
      <c r="BZB60" s="20"/>
      <c r="BZC60" s="20"/>
      <c r="BZD60" s="20"/>
      <c r="BZE60" s="20"/>
      <c r="BZF60" s="20"/>
      <c r="BZG60" s="20"/>
      <c r="BZH60" s="20"/>
      <c r="BZI60" s="20"/>
      <c r="BZJ60" s="20"/>
      <c r="BZK60" s="20"/>
      <c r="BZL60" s="20"/>
      <c r="BZM60" s="20"/>
      <c r="BZN60" s="20"/>
      <c r="BZO60" s="20"/>
      <c r="BZP60" s="20"/>
      <c r="BZQ60" s="20"/>
      <c r="BZR60" s="20"/>
      <c r="BZS60" s="20"/>
      <c r="BZT60" s="20"/>
      <c r="BZU60" s="20"/>
      <c r="BZV60" s="20"/>
      <c r="BZW60" s="20"/>
      <c r="BZX60" s="20"/>
      <c r="BZY60" s="20"/>
      <c r="BZZ60" s="20"/>
      <c r="CAA60" s="20"/>
      <c r="CAB60" s="20"/>
      <c r="CAC60" s="20"/>
      <c r="CAD60" s="20"/>
      <c r="CAE60" s="20"/>
      <c r="CAF60" s="20"/>
      <c r="CAG60" s="20"/>
      <c r="CAH60" s="20"/>
      <c r="CAI60" s="20"/>
      <c r="CAJ60" s="20"/>
      <c r="CAK60" s="20"/>
      <c r="CAL60" s="20"/>
      <c r="CAM60" s="20"/>
      <c r="CAN60" s="20"/>
      <c r="CAO60" s="20"/>
      <c r="CAP60" s="20"/>
      <c r="CAQ60" s="20"/>
      <c r="CAR60" s="20"/>
      <c r="CAS60" s="20"/>
      <c r="CAT60" s="20"/>
      <c r="CAU60" s="20"/>
      <c r="CAV60" s="20"/>
      <c r="CAW60" s="20"/>
      <c r="CAX60" s="20"/>
      <c r="CAY60" s="20"/>
      <c r="CAZ60" s="20"/>
      <c r="CBA60" s="20"/>
      <c r="CBB60" s="20"/>
      <c r="CBC60" s="20"/>
      <c r="CBD60" s="20"/>
      <c r="CBE60" s="20"/>
      <c r="CBF60" s="20"/>
      <c r="CBG60" s="20"/>
      <c r="CBH60" s="20"/>
      <c r="CBI60" s="20"/>
      <c r="CBJ60" s="20"/>
      <c r="CBK60" s="20"/>
      <c r="CBL60" s="20"/>
      <c r="CBM60" s="20"/>
      <c r="CBN60" s="20"/>
      <c r="CBO60" s="20"/>
      <c r="CBP60" s="20"/>
      <c r="CBQ60" s="20"/>
      <c r="CBR60" s="20"/>
      <c r="CBS60" s="20"/>
      <c r="CBT60" s="20"/>
      <c r="CBU60" s="20"/>
      <c r="CBV60" s="20"/>
      <c r="CBW60" s="20"/>
      <c r="CBX60" s="20"/>
      <c r="CBY60" s="20"/>
      <c r="CBZ60" s="20"/>
      <c r="CCA60" s="20"/>
      <c r="CCB60" s="20"/>
      <c r="CCC60" s="20"/>
      <c r="CCD60" s="20"/>
      <c r="CCE60" s="20"/>
      <c r="CCF60" s="20"/>
      <c r="CCG60" s="20"/>
      <c r="CCH60" s="20"/>
      <c r="CCI60" s="20"/>
      <c r="CCJ60" s="20"/>
      <c r="CCK60" s="20"/>
      <c r="CCL60" s="20"/>
      <c r="CCM60" s="20"/>
      <c r="CCN60" s="20"/>
      <c r="CCO60" s="20"/>
      <c r="CCP60" s="20"/>
      <c r="CCQ60" s="20"/>
      <c r="CCR60" s="20"/>
      <c r="CCS60" s="20"/>
      <c r="CCT60" s="20"/>
      <c r="CCU60" s="20"/>
      <c r="CCV60" s="20"/>
      <c r="CCW60" s="20"/>
      <c r="CCX60" s="20"/>
      <c r="CCY60" s="20"/>
      <c r="CCZ60" s="20"/>
      <c r="CDA60" s="20"/>
      <c r="CDB60" s="20"/>
      <c r="CDC60" s="20"/>
      <c r="CDD60" s="20"/>
      <c r="CDE60" s="20"/>
      <c r="CDF60" s="20"/>
      <c r="CDG60" s="20"/>
      <c r="CDH60" s="20"/>
      <c r="CDI60" s="20"/>
      <c r="CDJ60" s="20"/>
      <c r="CDK60" s="20"/>
      <c r="CDL60" s="20"/>
      <c r="CDM60" s="20"/>
      <c r="CDN60" s="20"/>
      <c r="CDO60" s="20"/>
      <c r="CDP60" s="20"/>
      <c r="CDQ60" s="20"/>
      <c r="CDR60" s="20"/>
      <c r="CDS60" s="20"/>
      <c r="CDT60" s="20"/>
      <c r="CDU60" s="20"/>
      <c r="CDV60" s="20"/>
      <c r="CDW60" s="20"/>
      <c r="CDX60" s="20"/>
      <c r="CDY60" s="20"/>
      <c r="CDZ60" s="20"/>
      <c r="CEA60" s="20"/>
      <c r="CEB60" s="20"/>
      <c r="CEC60" s="20"/>
      <c r="CED60" s="20"/>
      <c r="CEE60" s="20"/>
      <c r="CEF60" s="20"/>
      <c r="CEG60" s="20"/>
      <c r="CEH60" s="20"/>
      <c r="CEI60" s="20"/>
      <c r="CEJ60" s="20"/>
      <c r="CEK60" s="20"/>
      <c r="CEL60" s="20"/>
      <c r="CEM60" s="20"/>
      <c r="CEN60" s="20"/>
      <c r="CEO60" s="20"/>
      <c r="CEP60" s="20"/>
      <c r="CEQ60" s="20"/>
      <c r="CER60" s="20"/>
      <c r="CES60" s="20"/>
      <c r="CET60" s="20"/>
      <c r="CEU60" s="20"/>
      <c r="CEV60" s="20"/>
      <c r="CEW60" s="20"/>
      <c r="CEX60" s="20"/>
      <c r="CEY60" s="20"/>
      <c r="CEZ60" s="20"/>
      <c r="CFA60" s="20"/>
      <c r="CFB60" s="20"/>
      <c r="CFC60" s="20"/>
      <c r="CFD60" s="20"/>
      <c r="CFE60" s="20"/>
      <c r="CFF60" s="20"/>
      <c r="CFG60" s="20"/>
      <c r="CFH60" s="20"/>
      <c r="CFI60" s="20"/>
      <c r="CFJ60" s="20"/>
      <c r="CFK60" s="20"/>
      <c r="CFL60" s="20"/>
      <c r="CFM60" s="20"/>
      <c r="CFN60" s="20"/>
      <c r="CFO60" s="20"/>
      <c r="CFP60" s="20"/>
      <c r="CFQ60" s="20"/>
      <c r="CFR60" s="20"/>
      <c r="CFS60" s="20"/>
      <c r="CFT60" s="20"/>
      <c r="CFU60" s="20"/>
      <c r="CFV60" s="20"/>
      <c r="CFW60" s="20"/>
      <c r="CFX60" s="20"/>
      <c r="CFY60" s="20"/>
      <c r="CFZ60" s="20"/>
      <c r="CGA60" s="20"/>
      <c r="CGB60" s="20"/>
      <c r="CGC60" s="20"/>
      <c r="CGD60" s="20"/>
      <c r="CGE60" s="20"/>
      <c r="CGF60" s="20"/>
      <c r="CGG60" s="20"/>
      <c r="CGH60" s="20"/>
      <c r="CGI60" s="20"/>
      <c r="CGJ60" s="20"/>
      <c r="CGK60" s="20"/>
      <c r="CGL60" s="20"/>
      <c r="CGM60" s="20"/>
      <c r="CGN60" s="20"/>
      <c r="CGO60" s="20"/>
      <c r="CGP60" s="20"/>
      <c r="CGQ60" s="20"/>
      <c r="CGR60" s="20"/>
      <c r="CGS60" s="20"/>
      <c r="CGT60" s="20"/>
      <c r="CGU60" s="20"/>
      <c r="CGV60" s="20"/>
      <c r="CGW60" s="20"/>
      <c r="CGX60" s="20"/>
      <c r="CGY60" s="20"/>
      <c r="CGZ60" s="20"/>
      <c r="CHA60" s="20"/>
      <c r="CHB60" s="20"/>
      <c r="CHC60" s="20"/>
      <c r="CHD60" s="20"/>
      <c r="CHE60" s="20"/>
      <c r="CHF60" s="20"/>
      <c r="CHG60" s="20"/>
      <c r="CHH60" s="20"/>
      <c r="CHI60" s="20"/>
      <c r="CHJ60" s="20"/>
      <c r="CHK60" s="20"/>
      <c r="CHL60" s="20"/>
      <c r="CHM60" s="20"/>
      <c r="CHN60" s="20"/>
      <c r="CHO60" s="20"/>
      <c r="CHP60" s="20"/>
      <c r="CHQ60" s="20"/>
      <c r="CHR60" s="20"/>
      <c r="CHS60" s="20"/>
      <c r="CHT60" s="20"/>
      <c r="CHU60" s="20"/>
      <c r="CHV60" s="20"/>
      <c r="CHW60" s="20"/>
      <c r="CHX60" s="20"/>
      <c r="CHY60" s="20"/>
      <c r="CHZ60" s="20"/>
      <c r="CIA60" s="20"/>
      <c r="CIB60" s="20"/>
      <c r="CIC60" s="20"/>
      <c r="CID60" s="20"/>
      <c r="CIE60" s="20"/>
      <c r="CIF60" s="20"/>
      <c r="CIG60" s="20"/>
      <c r="CIH60" s="20"/>
      <c r="CII60" s="20"/>
      <c r="CIJ60" s="20"/>
      <c r="CIK60" s="20"/>
      <c r="CIL60" s="20"/>
      <c r="CIM60" s="20"/>
      <c r="CIN60" s="20"/>
      <c r="CIO60" s="20"/>
      <c r="CIP60" s="20"/>
      <c r="CIQ60" s="20"/>
      <c r="CIR60" s="20"/>
      <c r="CIS60" s="20"/>
      <c r="CIT60" s="20"/>
      <c r="CIU60" s="20"/>
      <c r="CIV60" s="20"/>
      <c r="CIW60" s="20"/>
      <c r="CIX60" s="20"/>
      <c r="CIY60" s="20"/>
      <c r="CIZ60" s="20"/>
      <c r="CJA60" s="20"/>
      <c r="CJB60" s="20"/>
      <c r="CJC60" s="20"/>
      <c r="CJD60" s="20"/>
      <c r="CJE60" s="20"/>
      <c r="CJF60" s="20"/>
      <c r="CJG60" s="20"/>
      <c r="CJH60" s="20"/>
      <c r="CJI60" s="20"/>
      <c r="CJJ60" s="20"/>
      <c r="CJK60" s="20"/>
      <c r="CJL60" s="20"/>
      <c r="CJM60" s="20"/>
      <c r="CJN60" s="20"/>
      <c r="CJO60" s="20"/>
      <c r="CJP60" s="20"/>
      <c r="CJQ60" s="20"/>
      <c r="CJR60" s="20"/>
      <c r="CJS60" s="20"/>
      <c r="CJT60" s="20"/>
      <c r="CJU60" s="20"/>
      <c r="CJV60" s="20"/>
      <c r="CJW60" s="20"/>
      <c r="CJX60" s="20"/>
      <c r="CJY60" s="20"/>
      <c r="CJZ60" s="20"/>
      <c r="CKA60" s="20"/>
      <c r="CKB60" s="20"/>
      <c r="CKC60" s="20"/>
      <c r="CKD60" s="20"/>
      <c r="CKE60" s="20"/>
      <c r="CKF60" s="20"/>
      <c r="CKG60" s="20"/>
      <c r="CKH60" s="20"/>
      <c r="CKI60" s="20"/>
      <c r="CKJ60" s="20"/>
      <c r="CKK60" s="20"/>
      <c r="CKL60" s="20"/>
      <c r="CKM60" s="20"/>
      <c r="CKN60" s="20"/>
      <c r="CKO60" s="20"/>
      <c r="CKP60" s="20"/>
      <c r="CKQ60" s="20"/>
      <c r="CKR60" s="20"/>
      <c r="CKS60" s="20"/>
      <c r="CKT60" s="20"/>
      <c r="CKU60" s="20"/>
      <c r="CKV60" s="20"/>
      <c r="CKW60" s="20"/>
      <c r="CKX60" s="20"/>
      <c r="CKY60" s="20"/>
      <c r="CKZ60" s="20"/>
      <c r="CLA60" s="20"/>
      <c r="CLB60" s="20"/>
      <c r="CLC60" s="20"/>
      <c r="CLD60" s="20"/>
      <c r="CLE60" s="20"/>
      <c r="CLF60" s="20"/>
      <c r="CLG60" s="20"/>
      <c r="CLH60" s="20"/>
      <c r="CLI60" s="20"/>
      <c r="CLJ60" s="20"/>
      <c r="CLK60" s="20"/>
      <c r="CLL60" s="20"/>
      <c r="CLM60" s="20"/>
      <c r="CLN60" s="20"/>
      <c r="CLO60" s="20"/>
      <c r="CLP60" s="20"/>
      <c r="CLQ60" s="20"/>
      <c r="CLR60" s="20"/>
      <c r="CLS60" s="20"/>
      <c r="CLT60" s="20"/>
      <c r="CLU60" s="20"/>
      <c r="CLV60" s="20"/>
      <c r="CLW60" s="20"/>
      <c r="CLX60" s="20"/>
      <c r="CLY60" s="20"/>
      <c r="CLZ60" s="20"/>
      <c r="CMA60" s="20"/>
      <c r="CMB60" s="20"/>
      <c r="CMC60" s="20"/>
      <c r="CMD60" s="20"/>
      <c r="CME60" s="20"/>
      <c r="CMF60" s="20"/>
      <c r="CMG60" s="20"/>
      <c r="CMH60" s="20"/>
      <c r="CMI60" s="20"/>
      <c r="CMJ60" s="20"/>
      <c r="CMK60" s="20"/>
      <c r="CML60" s="20"/>
      <c r="CMM60" s="20"/>
      <c r="CMN60" s="20"/>
      <c r="CMO60" s="20"/>
      <c r="CMP60" s="20"/>
      <c r="CMQ60" s="20"/>
      <c r="CMR60" s="20"/>
      <c r="CMS60" s="20"/>
      <c r="CMT60" s="20"/>
      <c r="CMU60" s="20"/>
      <c r="CMV60" s="20"/>
      <c r="CMW60" s="20"/>
      <c r="CMX60" s="20"/>
      <c r="CMY60" s="20"/>
      <c r="CMZ60" s="20"/>
      <c r="CNA60" s="20"/>
      <c r="CNB60" s="20"/>
      <c r="CNC60" s="20"/>
      <c r="CND60" s="20"/>
      <c r="CNE60" s="20"/>
      <c r="CNF60" s="20"/>
      <c r="CNG60" s="20"/>
      <c r="CNH60" s="20"/>
      <c r="CNI60" s="20"/>
      <c r="CNJ60" s="20"/>
      <c r="CNK60" s="20"/>
      <c r="CNL60" s="20"/>
      <c r="CNM60" s="20"/>
      <c r="CNN60" s="20"/>
      <c r="CNO60" s="20"/>
      <c r="CNP60" s="20"/>
      <c r="CNQ60" s="20"/>
      <c r="CNR60" s="20"/>
      <c r="CNS60" s="20"/>
      <c r="CNT60" s="20"/>
      <c r="CNU60" s="20"/>
      <c r="CNV60" s="20"/>
      <c r="CNW60" s="20"/>
      <c r="CNX60" s="20"/>
      <c r="CNY60" s="20"/>
      <c r="CNZ60" s="20"/>
      <c r="COA60" s="20"/>
      <c r="COB60" s="20"/>
      <c r="COC60" s="20"/>
      <c r="COD60" s="20"/>
      <c r="COE60" s="20"/>
      <c r="COF60" s="20"/>
      <c r="COG60" s="20"/>
      <c r="COH60" s="20"/>
      <c r="COI60" s="20"/>
      <c r="COJ60" s="20"/>
      <c r="COK60" s="20"/>
      <c r="COL60" s="20"/>
      <c r="COM60" s="20"/>
      <c r="CON60" s="20"/>
      <c r="COO60" s="20"/>
      <c r="COP60" s="20"/>
      <c r="COQ60" s="20"/>
      <c r="COR60" s="20"/>
      <c r="COS60" s="20"/>
      <c r="COT60" s="20"/>
      <c r="COU60" s="20"/>
      <c r="COV60" s="20"/>
      <c r="COW60" s="20"/>
      <c r="COX60" s="20"/>
      <c r="COY60" s="20"/>
      <c r="COZ60" s="20"/>
      <c r="CPA60" s="20"/>
      <c r="CPB60" s="20"/>
      <c r="CPC60" s="20"/>
      <c r="CPD60" s="20"/>
      <c r="CPE60" s="20"/>
      <c r="CPF60" s="20"/>
      <c r="CPG60" s="20"/>
      <c r="CPH60" s="20"/>
      <c r="CPI60" s="20"/>
      <c r="CPJ60" s="20"/>
      <c r="CPK60" s="20"/>
      <c r="CPL60" s="20"/>
      <c r="CPM60" s="20"/>
      <c r="CPN60" s="20"/>
      <c r="CPO60" s="20"/>
      <c r="CPP60" s="20"/>
      <c r="CPQ60" s="20"/>
      <c r="CPR60" s="20"/>
      <c r="CPS60" s="20"/>
      <c r="CPT60" s="20"/>
      <c r="CPU60" s="20"/>
      <c r="CPV60" s="20"/>
      <c r="CPW60" s="20"/>
      <c r="CPX60" s="20"/>
      <c r="CPY60" s="20"/>
      <c r="CPZ60" s="20"/>
      <c r="CQA60" s="20"/>
      <c r="CQB60" s="20"/>
      <c r="CQC60" s="20"/>
      <c r="CQD60" s="20"/>
      <c r="CQE60" s="20"/>
      <c r="CQF60" s="20"/>
      <c r="CQG60" s="20"/>
      <c r="CQH60" s="20"/>
      <c r="CQI60" s="20"/>
      <c r="CQJ60" s="20"/>
      <c r="CQK60" s="20"/>
      <c r="CQL60" s="20"/>
      <c r="CQM60" s="20"/>
      <c r="CQN60" s="20"/>
      <c r="CQO60" s="20"/>
      <c r="CQP60" s="20"/>
      <c r="CQQ60" s="20"/>
      <c r="CQR60" s="20"/>
      <c r="CQS60" s="20"/>
      <c r="CQT60" s="20"/>
      <c r="CQU60" s="20"/>
      <c r="CQV60" s="20"/>
      <c r="CQW60" s="20"/>
      <c r="CQX60" s="20"/>
      <c r="CQY60" s="20"/>
      <c r="CQZ60" s="20"/>
      <c r="CRA60" s="20"/>
      <c r="CRB60" s="20"/>
      <c r="CRC60" s="20"/>
      <c r="CRD60" s="20"/>
      <c r="CRE60" s="20"/>
      <c r="CRF60" s="20"/>
      <c r="CRG60" s="20"/>
      <c r="CRH60" s="20"/>
      <c r="CRI60" s="20"/>
      <c r="CRJ60" s="20"/>
      <c r="CRK60" s="20"/>
      <c r="CRL60" s="20"/>
      <c r="CRM60" s="20"/>
      <c r="CRN60" s="20"/>
      <c r="CRO60" s="20"/>
      <c r="CRP60" s="20"/>
      <c r="CRQ60" s="20"/>
      <c r="CRR60" s="20"/>
      <c r="CRS60" s="20"/>
      <c r="CRT60" s="20"/>
      <c r="CRU60" s="20"/>
      <c r="CRV60" s="20"/>
      <c r="CRW60" s="20"/>
      <c r="CRX60" s="20"/>
      <c r="CRY60" s="20"/>
      <c r="CRZ60" s="20"/>
      <c r="CSA60" s="20"/>
      <c r="CSB60" s="20"/>
      <c r="CSC60" s="20"/>
      <c r="CSD60" s="20"/>
      <c r="CSE60" s="20"/>
      <c r="CSF60" s="20"/>
      <c r="CSG60" s="20"/>
      <c r="CSH60" s="20"/>
      <c r="CSI60" s="20"/>
      <c r="CSJ60" s="20"/>
      <c r="CSK60" s="20"/>
      <c r="CSL60" s="20"/>
      <c r="CSM60" s="20"/>
      <c r="CSN60" s="20"/>
      <c r="CSO60" s="20"/>
      <c r="CSP60" s="20"/>
      <c r="CSQ60" s="20"/>
      <c r="CSR60" s="20"/>
      <c r="CSS60" s="20"/>
      <c r="CST60" s="20"/>
      <c r="CSU60" s="20"/>
      <c r="CSV60" s="20"/>
      <c r="CSW60" s="20"/>
      <c r="CSX60" s="20"/>
      <c r="CSY60" s="20"/>
      <c r="CSZ60" s="20"/>
      <c r="CTA60" s="20"/>
      <c r="CTB60" s="20"/>
      <c r="CTC60" s="20"/>
      <c r="CTD60" s="20"/>
      <c r="CTE60" s="20"/>
      <c r="CTF60" s="20"/>
      <c r="CTG60" s="20"/>
      <c r="CTH60" s="20"/>
      <c r="CTI60" s="20"/>
      <c r="CTJ60" s="20"/>
      <c r="CTK60" s="20"/>
      <c r="CTL60" s="20"/>
      <c r="CTM60" s="20"/>
      <c r="CTN60" s="20"/>
      <c r="CTO60" s="20"/>
      <c r="CTP60" s="20"/>
      <c r="CTQ60" s="20"/>
      <c r="CTR60" s="20"/>
      <c r="CTS60" s="20"/>
      <c r="CTT60" s="20"/>
      <c r="CTU60" s="20"/>
      <c r="CTV60" s="20"/>
      <c r="CTW60" s="20"/>
      <c r="CTX60" s="20"/>
      <c r="CTY60" s="20"/>
      <c r="CTZ60" s="20"/>
      <c r="CUA60" s="20"/>
      <c r="CUB60" s="20"/>
      <c r="CUC60" s="20"/>
      <c r="CUD60" s="20"/>
      <c r="CUE60" s="20"/>
      <c r="CUF60" s="20"/>
      <c r="CUG60" s="20"/>
      <c r="CUH60" s="20"/>
      <c r="CUI60" s="20"/>
      <c r="CUJ60" s="20"/>
      <c r="CUK60" s="20"/>
      <c r="CUL60" s="20"/>
      <c r="CUM60" s="20"/>
      <c r="CUN60" s="20"/>
      <c r="CUO60" s="20"/>
      <c r="CUP60" s="20"/>
      <c r="CUQ60" s="20"/>
      <c r="CUR60" s="20"/>
      <c r="CUS60" s="20"/>
      <c r="CUT60" s="20"/>
      <c r="CUU60" s="20"/>
      <c r="CUV60" s="20"/>
      <c r="CUW60" s="20"/>
      <c r="CUX60" s="20"/>
      <c r="CUY60" s="20"/>
      <c r="CUZ60" s="20"/>
      <c r="CVA60" s="20"/>
      <c r="CVB60" s="20"/>
      <c r="CVC60" s="20"/>
      <c r="CVD60" s="20"/>
      <c r="CVE60" s="20"/>
      <c r="CVF60" s="20"/>
      <c r="CVG60" s="20"/>
      <c r="CVH60" s="20"/>
      <c r="CVI60" s="20"/>
      <c r="CVJ60" s="20"/>
      <c r="CVK60" s="20"/>
      <c r="CVL60" s="20"/>
      <c r="CVM60" s="20"/>
      <c r="CVN60" s="20"/>
      <c r="CVO60" s="20"/>
      <c r="CVP60" s="20"/>
      <c r="CVQ60" s="20"/>
      <c r="CVR60" s="20"/>
      <c r="CVS60" s="20"/>
      <c r="CVT60" s="20"/>
      <c r="CVU60" s="20"/>
      <c r="CVV60" s="20"/>
      <c r="CVW60" s="20"/>
      <c r="CVX60" s="20"/>
      <c r="CVY60" s="20"/>
      <c r="CVZ60" s="20"/>
      <c r="CWA60" s="20"/>
      <c r="CWB60" s="20"/>
      <c r="CWC60" s="20"/>
      <c r="CWD60" s="20"/>
      <c r="CWE60" s="20"/>
      <c r="CWF60" s="20"/>
      <c r="CWG60" s="20"/>
      <c r="CWH60" s="20"/>
      <c r="CWI60" s="20"/>
      <c r="CWJ60" s="20"/>
      <c r="CWK60" s="20"/>
      <c r="CWL60" s="20"/>
      <c r="CWM60" s="20"/>
      <c r="CWN60" s="20"/>
      <c r="CWO60" s="20"/>
      <c r="CWP60" s="20"/>
      <c r="CWQ60" s="20"/>
      <c r="CWR60" s="20"/>
      <c r="CWS60" s="20"/>
      <c r="CWT60" s="20"/>
      <c r="CWU60" s="20"/>
      <c r="CWV60" s="20"/>
      <c r="CWW60" s="20"/>
      <c r="CWX60" s="20"/>
      <c r="CWY60" s="20"/>
      <c r="CWZ60" s="20"/>
      <c r="CXA60" s="20"/>
      <c r="CXB60" s="20"/>
      <c r="CXC60" s="20"/>
      <c r="CXD60" s="20"/>
      <c r="CXE60" s="20"/>
      <c r="CXF60" s="20"/>
      <c r="CXG60" s="20"/>
      <c r="CXH60" s="20"/>
      <c r="CXI60" s="20"/>
      <c r="CXJ60" s="20"/>
      <c r="CXK60" s="20"/>
      <c r="CXL60" s="20"/>
      <c r="CXM60" s="20"/>
      <c r="CXN60" s="20"/>
      <c r="CXO60" s="20"/>
      <c r="CXP60" s="20"/>
      <c r="CXQ60" s="20"/>
      <c r="CXR60" s="20"/>
      <c r="CXS60" s="20"/>
      <c r="CXT60" s="20"/>
      <c r="CXU60" s="20"/>
      <c r="CXV60" s="20"/>
      <c r="CXW60" s="20"/>
      <c r="CXX60" s="20"/>
      <c r="CXY60" s="20"/>
      <c r="CXZ60" s="20"/>
      <c r="CYA60" s="20"/>
      <c r="CYB60" s="20"/>
      <c r="CYC60" s="20"/>
      <c r="CYD60" s="20"/>
      <c r="CYE60" s="20"/>
      <c r="CYF60" s="20"/>
      <c r="CYG60" s="20"/>
      <c r="CYH60" s="20"/>
      <c r="CYI60" s="20"/>
      <c r="CYJ60" s="20"/>
      <c r="CYK60" s="20"/>
      <c r="CYL60" s="20"/>
      <c r="CYM60" s="20"/>
      <c r="CYN60" s="20"/>
      <c r="CYO60" s="20"/>
      <c r="CYP60" s="20"/>
      <c r="CYQ60" s="20"/>
      <c r="CYR60" s="20"/>
      <c r="CYS60" s="20"/>
      <c r="CYT60" s="20"/>
      <c r="CYU60" s="20"/>
      <c r="CYV60" s="20"/>
      <c r="CYW60" s="20"/>
      <c r="CYX60" s="20"/>
      <c r="CYY60" s="20"/>
      <c r="CYZ60" s="20"/>
      <c r="CZA60" s="20"/>
      <c r="CZB60" s="20"/>
      <c r="CZC60" s="20"/>
      <c r="CZD60" s="20"/>
      <c r="CZE60" s="20"/>
      <c r="CZF60" s="20"/>
      <c r="CZG60" s="20"/>
      <c r="CZH60" s="20"/>
      <c r="CZI60" s="20"/>
      <c r="CZJ60" s="20"/>
      <c r="CZK60" s="20"/>
      <c r="CZL60" s="20"/>
      <c r="CZM60" s="20"/>
      <c r="CZN60" s="20"/>
      <c r="CZO60" s="20"/>
      <c r="CZP60" s="20"/>
      <c r="CZQ60" s="20"/>
      <c r="CZR60" s="20"/>
      <c r="CZS60" s="20"/>
      <c r="CZT60" s="20"/>
      <c r="CZU60" s="20"/>
      <c r="CZV60" s="20"/>
      <c r="CZW60" s="20"/>
      <c r="CZX60" s="20"/>
      <c r="CZY60" s="20"/>
      <c r="CZZ60" s="20"/>
      <c r="DAA60" s="20"/>
      <c r="DAB60" s="20"/>
      <c r="DAC60" s="20"/>
      <c r="DAD60" s="20"/>
      <c r="DAE60" s="20"/>
      <c r="DAF60" s="20"/>
      <c r="DAG60" s="20"/>
      <c r="DAH60" s="20"/>
      <c r="DAI60" s="20"/>
      <c r="DAJ60" s="20"/>
      <c r="DAK60" s="20"/>
      <c r="DAL60" s="20"/>
      <c r="DAM60" s="20"/>
      <c r="DAN60" s="20"/>
      <c r="DAO60" s="20"/>
      <c r="DAP60" s="20"/>
      <c r="DAQ60" s="20"/>
      <c r="DAR60" s="20"/>
      <c r="DAS60" s="20"/>
      <c r="DAT60" s="20"/>
      <c r="DAU60" s="20"/>
      <c r="DAV60" s="20"/>
      <c r="DAW60" s="20"/>
      <c r="DAX60" s="20"/>
      <c r="DAY60" s="20"/>
      <c r="DAZ60" s="20"/>
      <c r="DBA60" s="20"/>
      <c r="DBB60" s="20"/>
      <c r="DBC60" s="20"/>
      <c r="DBD60" s="20"/>
      <c r="DBE60" s="20"/>
      <c r="DBF60" s="20"/>
      <c r="DBG60" s="20"/>
      <c r="DBH60" s="20"/>
      <c r="DBI60" s="20"/>
      <c r="DBJ60" s="20"/>
      <c r="DBK60" s="20"/>
      <c r="DBL60" s="20"/>
      <c r="DBM60" s="20"/>
      <c r="DBN60" s="20"/>
      <c r="DBO60" s="20"/>
      <c r="DBP60" s="20"/>
      <c r="DBQ60" s="20"/>
      <c r="DBR60" s="20"/>
      <c r="DBS60" s="20"/>
      <c r="DBT60" s="20"/>
      <c r="DBU60" s="20"/>
      <c r="DBV60" s="20"/>
      <c r="DBW60" s="20"/>
      <c r="DBX60" s="20"/>
      <c r="DBY60" s="20"/>
      <c r="DBZ60" s="20"/>
      <c r="DCA60" s="20"/>
      <c r="DCB60" s="20"/>
      <c r="DCC60" s="20"/>
      <c r="DCD60" s="20"/>
      <c r="DCE60" s="20"/>
      <c r="DCF60" s="20"/>
      <c r="DCG60" s="20"/>
      <c r="DCH60" s="20"/>
      <c r="DCI60" s="20"/>
      <c r="DCJ60" s="20"/>
      <c r="DCK60" s="20"/>
      <c r="DCL60" s="20"/>
      <c r="DCM60" s="20"/>
      <c r="DCN60" s="20"/>
      <c r="DCO60" s="20"/>
      <c r="DCP60" s="20"/>
      <c r="DCQ60" s="20"/>
      <c r="DCR60" s="20"/>
      <c r="DCS60" s="20"/>
      <c r="DCT60" s="20"/>
      <c r="DCU60" s="20"/>
      <c r="DCV60" s="20"/>
      <c r="DCW60" s="20"/>
      <c r="DCX60" s="20"/>
      <c r="DCY60" s="20"/>
      <c r="DCZ60" s="20"/>
      <c r="DDA60" s="20"/>
      <c r="DDB60" s="20"/>
      <c r="DDC60" s="20"/>
      <c r="DDD60" s="20"/>
      <c r="DDE60" s="20"/>
      <c r="DDF60" s="20"/>
      <c r="DDG60" s="20"/>
      <c r="DDH60" s="20"/>
      <c r="DDI60" s="20"/>
      <c r="DDJ60" s="20"/>
      <c r="DDK60" s="20"/>
      <c r="DDL60" s="20"/>
      <c r="DDM60" s="20"/>
      <c r="DDN60" s="20"/>
      <c r="DDO60" s="20"/>
      <c r="DDP60" s="20"/>
      <c r="DDQ60" s="20"/>
      <c r="DDR60" s="20"/>
      <c r="DDS60" s="20"/>
      <c r="DDT60" s="20"/>
      <c r="DDU60" s="20"/>
      <c r="DDV60" s="20"/>
      <c r="DDW60" s="20"/>
      <c r="DDX60" s="20"/>
      <c r="DDY60" s="20"/>
      <c r="DDZ60" s="20"/>
      <c r="DEA60" s="20"/>
      <c r="DEB60" s="20"/>
      <c r="DEC60" s="20"/>
      <c r="DED60" s="20"/>
      <c r="DEE60" s="20"/>
      <c r="DEF60" s="20"/>
      <c r="DEG60" s="20"/>
      <c r="DEH60" s="20"/>
      <c r="DEI60" s="20"/>
      <c r="DEJ60" s="20"/>
      <c r="DEK60" s="20"/>
      <c r="DEL60" s="20"/>
      <c r="DEM60" s="20"/>
      <c r="DEN60" s="20"/>
      <c r="DEO60" s="20"/>
      <c r="DEP60" s="20"/>
      <c r="DEQ60" s="20"/>
      <c r="DER60" s="20"/>
      <c r="DES60" s="20"/>
      <c r="DET60" s="20"/>
      <c r="DEU60" s="20"/>
      <c r="DEV60" s="20"/>
      <c r="DEW60" s="20"/>
      <c r="DEX60" s="20"/>
      <c r="DEY60" s="20"/>
      <c r="DEZ60" s="20"/>
      <c r="DFA60" s="20"/>
      <c r="DFB60" s="20"/>
      <c r="DFC60" s="20"/>
      <c r="DFD60" s="20"/>
      <c r="DFE60" s="20"/>
      <c r="DFF60" s="20"/>
      <c r="DFG60" s="20"/>
      <c r="DFH60" s="20"/>
      <c r="DFI60" s="20"/>
      <c r="DFJ60" s="20"/>
      <c r="DFK60" s="20"/>
      <c r="DFL60" s="20"/>
      <c r="DFM60" s="20"/>
      <c r="DFN60" s="20"/>
      <c r="DFO60" s="20"/>
      <c r="DFP60" s="20"/>
      <c r="DFQ60" s="20"/>
      <c r="DFR60" s="20"/>
      <c r="DFS60" s="20"/>
      <c r="DFT60" s="20"/>
      <c r="DFU60" s="20"/>
      <c r="DFV60" s="20"/>
      <c r="DFW60" s="20"/>
      <c r="DFX60" s="20"/>
      <c r="DFY60" s="20"/>
      <c r="DFZ60" s="20"/>
      <c r="DGA60" s="20"/>
      <c r="DGB60" s="20"/>
      <c r="DGC60" s="20"/>
      <c r="DGD60" s="20"/>
      <c r="DGE60" s="20"/>
      <c r="DGF60" s="20"/>
      <c r="DGG60" s="20"/>
      <c r="DGH60" s="20"/>
      <c r="DGI60" s="20"/>
      <c r="DGJ60" s="20"/>
      <c r="DGK60" s="20"/>
      <c r="DGL60" s="20"/>
      <c r="DGM60" s="20"/>
      <c r="DGN60" s="20"/>
      <c r="DGO60" s="20"/>
      <c r="DGP60" s="20"/>
      <c r="DGQ60" s="20"/>
      <c r="DGR60" s="20"/>
      <c r="DGS60" s="20"/>
      <c r="DGT60" s="20"/>
      <c r="DGU60" s="20"/>
      <c r="DGV60" s="20"/>
      <c r="DGW60" s="20"/>
      <c r="DGX60" s="20"/>
      <c r="DGY60" s="20"/>
      <c r="DGZ60" s="20"/>
      <c r="DHA60" s="20"/>
      <c r="DHB60" s="20"/>
      <c r="DHC60" s="20"/>
      <c r="DHD60" s="20"/>
      <c r="DHE60" s="20"/>
      <c r="DHF60" s="20"/>
      <c r="DHG60" s="20"/>
      <c r="DHH60" s="20"/>
      <c r="DHI60" s="20"/>
      <c r="DHJ60" s="20"/>
      <c r="DHK60" s="20"/>
      <c r="DHL60" s="20"/>
      <c r="DHM60" s="20"/>
      <c r="DHN60" s="20"/>
      <c r="DHO60" s="20"/>
      <c r="DHP60" s="20"/>
      <c r="DHQ60" s="20"/>
      <c r="DHR60" s="20"/>
      <c r="DHS60" s="20"/>
      <c r="DHT60" s="20"/>
      <c r="DHU60" s="20"/>
      <c r="DHV60" s="20"/>
      <c r="DHW60" s="20"/>
      <c r="DHX60" s="20"/>
      <c r="DHY60" s="20"/>
      <c r="DHZ60" s="20"/>
      <c r="DIA60" s="20"/>
      <c r="DIB60" s="20"/>
      <c r="DIC60" s="20"/>
      <c r="DID60" s="20"/>
      <c r="DIE60" s="20"/>
      <c r="DIF60" s="20"/>
      <c r="DIG60" s="20"/>
      <c r="DIH60" s="20"/>
      <c r="DII60" s="20"/>
      <c r="DIJ60" s="20"/>
      <c r="DIK60" s="20"/>
      <c r="DIL60" s="20"/>
      <c r="DIM60" s="20"/>
      <c r="DIN60" s="20"/>
      <c r="DIO60" s="20"/>
      <c r="DIP60" s="20"/>
      <c r="DIQ60" s="20"/>
      <c r="DIR60" s="20"/>
      <c r="DIS60" s="20"/>
      <c r="DIT60" s="20"/>
      <c r="DIU60" s="20"/>
      <c r="DIV60" s="20"/>
      <c r="DIW60" s="20"/>
      <c r="DIX60" s="20"/>
      <c r="DIY60" s="20"/>
      <c r="DIZ60" s="20"/>
      <c r="DJA60" s="20"/>
      <c r="DJB60" s="20"/>
      <c r="DJC60" s="20"/>
      <c r="DJD60" s="20"/>
      <c r="DJE60" s="20"/>
      <c r="DJF60" s="20"/>
      <c r="DJG60" s="20"/>
      <c r="DJH60" s="20"/>
      <c r="DJI60" s="20"/>
      <c r="DJJ60" s="20"/>
      <c r="DJK60" s="20"/>
      <c r="DJL60" s="20"/>
      <c r="DJM60" s="20"/>
      <c r="DJN60" s="20"/>
      <c r="DJO60" s="20"/>
      <c r="DJP60" s="20"/>
      <c r="DJQ60" s="20"/>
      <c r="DJR60" s="20"/>
      <c r="DJS60" s="20"/>
      <c r="DJT60" s="20"/>
      <c r="DJU60" s="20"/>
      <c r="DJV60" s="20"/>
      <c r="DJW60" s="20"/>
      <c r="DJX60" s="20"/>
      <c r="DJY60" s="20"/>
      <c r="DJZ60" s="20"/>
      <c r="DKA60" s="20"/>
      <c r="DKB60" s="20"/>
      <c r="DKC60" s="20"/>
      <c r="DKD60" s="20"/>
      <c r="DKE60" s="20"/>
      <c r="DKF60" s="20"/>
      <c r="DKG60" s="20"/>
      <c r="DKH60" s="20"/>
      <c r="DKI60" s="20"/>
      <c r="DKJ60" s="20"/>
      <c r="DKK60" s="20"/>
      <c r="DKL60" s="20"/>
      <c r="DKM60" s="20"/>
      <c r="DKN60" s="20"/>
      <c r="DKO60" s="20"/>
      <c r="DKP60" s="20"/>
      <c r="DKQ60" s="20"/>
      <c r="DKR60" s="20"/>
      <c r="DKS60" s="20"/>
      <c r="DKT60" s="20"/>
      <c r="DKU60" s="20"/>
      <c r="DKV60" s="20"/>
      <c r="DKW60" s="20"/>
      <c r="DKX60" s="20"/>
      <c r="DKY60" s="20"/>
      <c r="DKZ60" s="20"/>
      <c r="DLA60" s="20"/>
      <c r="DLB60" s="20"/>
      <c r="DLC60" s="20"/>
      <c r="DLD60" s="20"/>
      <c r="DLE60" s="20"/>
      <c r="DLF60" s="20"/>
      <c r="DLG60" s="20"/>
      <c r="DLH60" s="20"/>
      <c r="DLI60" s="20"/>
      <c r="DLJ60" s="20"/>
      <c r="DLK60" s="20"/>
      <c r="DLL60" s="20"/>
      <c r="DLM60" s="20"/>
      <c r="DLN60" s="20"/>
      <c r="DLO60" s="20"/>
      <c r="DLP60" s="20"/>
      <c r="DLQ60" s="20"/>
      <c r="DLR60" s="20"/>
      <c r="DLS60" s="20"/>
      <c r="DLT60" s="20"/>
      <c r="DLU60" s="20"/>
      <c r="DLV60" s="20"/>
      <c r="DLW60" s="20"/>
      <c r="DLX60" s="20"/>
      <c r="DLY60" s="20"/>
      <c r="DLZ60" s="20"/>
      <c r="DMA60" s="20"/>
      <c r="DMB60" s="20"/>
      <c r="DMC60" s="20"/>
      <c r="DMD60" s="20"/>
      <c r="DME60" s="20"/>
      <c r="DMF60" s="20"/>
      <c r="DMG60" s="20"/>
      <c r="DMH60" s="20"/>
      <c r="DMI60" s="20"/>
      <c r="DMJ60" s="20"/>
      <c r="DMK60" s="20"/>
      <c r="DML60" s="20"/>
      <c r="DMM60" s="20"/>
      <c r="DMN60" s="20"/>
      <c r="DMO60" s="20"/>
      <c r="DMP60" s="20"/>
      <c r="DMQ60" s="20"/>
      <c r="DMR60" s="20"/>
      <c r="DMS60" s="20"/>
      <c r="DMT60" s="20"/>
      <c r="DMU60" s="20"/>
      <c r="DMV60" s="20"/>
      <c r="DMW60" s="20"/>
      <c r="DMX60" s="20"/>
      <c r="DMY60" s="20"/>
      <c r="DMZ60" s="20"/>
      <c r="DNA60" s="20"/>
      <c r="DNB60" s="20"/>
      <c r="DNC60" s="20"/>
      <c r="DND60" s="20"/>
      <c r="DNE60" s="20"/>
      <c r="DNF60" s="20"/>
      <c r="DNG60" s="20"/>
      <c r="DNH60" s="20"/>
      <c r="DNI60" s="20"/>
      <c r="DNJ60" s="20"/>
      <c r="DNK60" s="20"/>
      <c r="DNL60" s="20"/>
      <c r="DNM60" s="20"/>
      <c r="DNN60" s="20"/>
      <c r="DNO60" s="20"/>
      <c r="DNP60" s="20"/>
      <c r="DNQ60" s="20"/>
      <c r="DNR60" s="20"/>
      <c r="DNS60" s="20"/>
      <c r="DNT60" s="20"/>
      <c r="DNU60" s="20"/>
      <c r="DNV60" s="20"/>
      <c r="DNW60" s="20"/>
      <c r="DNX60" s="20"/>
      <c r="DNY60" s="20"/>
      <c r="DNZ60" s="20"/>
      <c r="DOA60" s="20"/>
      <c r="DOB60" s="20"/>
      <c r="DOC60" s="20"/>
      <c r="DOD60" s="20"/>
      <c r="DOE60" s="20"/>
      <c r="DOF60" s="20"/>
      <c r="DOG60" s="20"/>
      <c r="DOH60" s="20"/>
      <c r="DOI60" s="20"/>
      <c r="DOJ60" s="20"/>
      <c r="DOK60" s="20"/>
      <c r="DOL60" s="20"/>
      <c r="DOM60" s="20"/>
      <c r="DON60" s="20"/>
      <c r="DOO60" s="20"/>
      <c r="DOP60" s="20"/>
      <c r="DOQ60" s="20"/>
      <c r="DOR60" s="20"/>
      <c r="DOS60" s="20"/>
      <c r="DOT60" s="20"/>
      <c r="DOU60" s="20"/>
      <c r="DOV60" s="20"/>
      <c r="DOW60" s="20"/>
      <c r="DOX60" s="20"/>
      <c r="DOY60" s="20"/>
      <c r="DOZ60" s="20"/>
      <c r="DPA60" s="20"/>
      <c r="DPB60" s="20"/>
      <c r="DPC60" s="20"/>
      <c r="DPD60" s="20"/>
      <c r="DPE60" s="20"/>
      <c r="DPF60" s="20"/>
      <c r="DPG60" s="20"/>
      <c r="DPH60" s="20"/>
      <c r="DPI60" s="20"/>
      <c r="DPJ60" s="20"/>
      <c r="DPK60" s="20"/>
      <c r="DPL60" s="20"/>
      <c r="DPM60" s="20"/>
      <c r="DPN60" s="20"/>
      <c r="DPO60" s="20"/>
      <c r="DPP60" s="20"/>
      <c r="DPQ60" s="20"/>
      <c r="DPR60" s="20"/>
      <c r="DPS60" s="20"/>
      <c r="DPT60" s="20"/>
      <c r="DPU60" s="20"/>
      <c r="DPV60" s="20"/>
      <c r="DPW60" s="20"/>
      <c r="DPX60" s="20"/>
      <c r="DPY60" s="20"/>
      <c r="DPZ60" s="20"/>
      <c r="DQA60" s="20"/>
      <c r="DQB60" s="20"/>
      <c r="DQC60" s="20"/>
      <c r="DQD60" s="20"/>
      <c r="DQE60" s="20"/>
      <c r="DQF60" s="20"/>
      <c r="DQG60" s="20"/>
      <c r="DQH60" s="20"/>
      <c r="DQI60" s="20"/>
      <c r="DQJ60" s="20"/>
      <c r="DQK60" s="20"/>
      <c r="DQL60" s="20"/>
      <c r="DQM60" s="20"/>
      <c r="DQN60" s="20"/>
      <c r="DQO60" s="20"/>
      <c r="DQP60" s="20"/>
      <c r="DQQ60" s="20"/>
      <c r="DQR60" s="20"/>
      <c r="DQS60" s="20"/>
      <c r="DQT60" s="20"/>
      <c r="DQU60" s="20"/>
      <c r="DQV60" s="20"/>
      <c r="DQW60" s="20"/>
      <c r="DQX60" s="20"/>
      <c r="DQY60" s="20"/>
      <c r="DQZ60" s="20"/>
      <c r="DRA60" s="20"/>
      <c r="DRB60" s="20"/>
      <c r="DRC60" s="20"/>
      <c r="DRD60" s="20"/>
      <c r="DRE60" s="20"/>
      <c r="DRF60" s="20"/>
      <c r="DRG60" s="20"/>
      <c r="DRH60" s="20"/>
      <c r="DRI60" s="20"/>
      <c r="DRJ60" s="20"/>
      <c r="DRK60" s="20"/>
      <c r="DRL60" s="20"/>
      <c r="DRM60" s="20"/>
      <c r="DRN60" s="20"/>
      <c r="DRO60" s="20"/>
      <c r="DRP60" s="20"/>
      <c r="DRQ60" s="20"/>
      <c r="DRR60" s="20"/>
      <c r="DRS60" s="20"/>
      <c r="DRT60" s="20"/>
      <c r="DRU60" s="20"/>
      <c r="DRV60" s="20"/>
      <c r="DRW60" s="20"/>
      <c r="DRX60" s="20"/>
      <c r="DRY60" s="20"/>
      <c r="DRZ60" s="20"/>
      <c r="DSA60" s="20"/>
      <c r="DSB60" s="20"/>
      <c r="DSC60" s="20"/>
      <c r="DSD60" s="20"/>
      <c r="DSE60" s="20"/>
      <c r="DSF60" s="20"/>
      <c r="DSG60" s="20"/>
      <c r="DSH60" s="20"/>
      <c r="DSI60" s="20"/>
      <c r="DSJ60" s="20"/>
      <c r="DSK60" s="20"/>
      <c r="DSL60" s="20"/>
      <c r="DSM60" s="20"/>
      <c r="DSN60" s="20"/>
      <c r="DSO60" s="20"/>
      <c r="DSP60" s="20"/>
      <c r="DSQ60" s="20"/>
      <c r="DSR60" s="20"/>
      <c r="DSS60" s="20"/>
      <c r="DST60" s="20"/>
      <c r="DSU60" s="20"/>
      <c r="DSV60" s="20"/>
      <c r="DSW60" s="20"/>
      <c r="DSX60" s="20"/>
      <c r="DSY60" s="20"/>
      <c r="DSZ60" s="20"/>
      <c r="DTA60" s="20"/>
      <c r="DTB60" s="20"/>
      <c r="DTC60" s="20"/>
      <c r="DTD60" s="20"/>
      <c r="DTE60" s="20"/>
      <c r="DTF60" s="20"/>
      <c r="DTG60" s="20"/>
      <c r="DTH60" s="20"/>
      <c r="DTI60" s="20"/>
      <c r="DTJ60" s="20"/>
      <c r="DTK60" s="20"/>
      <c r="DTL60" s="20"/>
      <c r="DTM60" s="20"/>
      <c r="DTN60" s="20"/>
      <c r="DTO60" s="20"/>
      <c r="DTP60" s="20"/>
      <c r="DTQ60" s="20"/>
      <c r="DTR60" s="20"/>
      <c r="DTS60" s="20"/>
      <c r="DTT60" s="20"/>
      <c r="DTU60" s="20"/>
      <c r="DTV60" s="20"/>
      <c r="DTW60" s="20"/>
      <c r="DTX60" s="20"/>
      <c r="DTY60" s="20"/>
      <c r="DTZ60" s="20"/>
      <c r="DUA60" s="20"/>
      <c r="DUB60" s="20"/>
      <c r="DUC60" s="20"/>
      <c r="DUD60" s="20"/>
      <c r="DUE60" s="20"/>
      <c r="DUF60" s="20"/>
      <c r="DUG60" s="20"/>
      <c r="DUH60" s="20"/>
      <c r="DUI60" s="20"/>
      <c r="DUJ60" s="20"/>
      <c r="DUK60" s="20"/>
      <c r="DUL60" s="20"/>
      <c r="DUM60" s="20"/>
      <c r="DUN60" s="20"/>
      <c r="DUO60" s="20"/>
      <c r="DUP60" s="20"/>
      <c r="DUQ60" s="20"/>
      <c r="DUR60" s="20"/>
      <c r="DUS60" s="20"/>
      <c r="DUT60" s="20"/>
      <c r="DUU60" s="20"/>
      <c r="DUV60" s="20"/>
      <c r="DUW60" s="20"/>
      <c r="DUX60" s="20"/>
      <c r="DUY60" s="20"/>
      <c r="DUZ60" s="20"/>
      <c r="DVA60" s="20"/>
      <c r="DVB60" s="20"/>
      <c r="DVC60" s="20"/>
      <c r="DVD60" s="20"/>
      <c r="DVE60" s="20"/>
      <c r="DVF60" s="20"/>
      <c r="DVG60" s="20"/>
      <c r="DVH60" s="20"/>
      <c r="DVI60" s="20"/>
      <c r="DVJ60" s="20"/>
      <c r="DVK60" s="20"/>
      <c r="DVL60" s="20"/>
      <c r="DVM60" s="20"/>
      <c r="DVN60" s="20"/>
      <c r="DVO60" s="20"/>
      <c r="DVP60" s="20"/>
      <c r="DVQ60" s="20"/>
      <c r="DVR60" s="20"/>
      <c r="DVS60" s="20"/>
      <c r="DVT60" s="20"/>
      <c r="DVU60" s="20"/>
      <c r="DVV60" s="20"/>
      <c r="DVW60" s="20"/>
      <c r="DVX60" s="20"/>
      <c r="DVY60" s="20"/>
      <c r="DVZ60" s="20"/>
      <c r="DWA60" s="20"/>
      <c r="DWB60" s="20"/>
      <c r="DWC60" s="20"/>
      <c r="DWD60" s="20"/>
      <c r="DWE60" s="20"/>
      <c r="DWF60" s="20"/>
      <c r="DWG60" s="20"/>
      <c r="DWH60" s="20"/>
      <c r="DWI60" s="20"/>
      <c r="DWJ60" s="20"/>
      <c r="DWK60" s="20"/>
      <c r="DWL60" s="20"/>
      <c r="DWM60" s="20"/>
      <c r="DWN60" s="20"/>
      <c r="DWO60" s="20"/>
      <c r="DWP60" s="20"/>
      <c r="DWQ60" s="20"/>
      <c r="DWR60" s="20"/>
      <c r="DWS60" s="20"/>
      <c r="DWT60" s="20"/>
      <c r="DWU60" s="20"/>
      <c r="DWV60" s="20"/>
      <c r="DWW60" s="20"/>
      <c r="DWX60" s="20"/>
      <c r="DWY60" s="20"/>
      <c r="DWZ60" s="20"/>
      <c r="DXA60" s="20"/>
      <c r="DXB60" s="20"/>
      <c r="DXC60" s="20"/>
      <c r="DXD60" s="20"/>
      <c r="DXE60" s="20"/>
      <c r="DXF60" s="20"/>
      <c r="DXG60" s="20"/>
      <c r="DXH60" s="20"/>
      <c r="DXI60" s="20"/>
      <c r="DXJ60" s="20"/>
      <c r="DXK60" s="20"/>
      <c r="DXL60" s="20"/>
      <c r="DXM60" s="20"/>
      <c r="DXN60" s="20"/>
      <c r="DXO60" s="20"/>
      <c r="DXP60" s="20"/>
      <c r="DXQ60" s="20"/>
      <c r="DXR60" s="20"/>
      <c r="DXS60" s="20"/>
      <c r="DXT60" s="20"/>
      <c r="DXU60" s="20"/>
      <c r="DXV60" s="20"/>
      <c r="DXW60" s="20"/>
      <c r="DXX60" s="20"/>
      <c r="DXY60" s="20"/>
      <c r="DXZ60" s="20"/>
      <c r="DYA60" s="20"/>
      <c r="DYB60" s="20"/>
      <c r="DYC60" s="20"/>
      <c r="DYD60" s="20"/>
      <c r="DYE60" s="20"/>
      <c r="DYF60" s="20"/>
      <c r="DYG60" s="20"/>
      <c r="DYH60" s="20"/>
      <c r="DYI60" s="20"/>
      <c r="DYJ60" s="20"/>
      <c r="DYK60" s="20"/>
      <c r="DYL60" s="20"/>
      <c r="DYM60" s="20"/>
      <c r="DYN60" s="20"/>
      <c r="DYO60" s="20"/>
      <c r="DYP60" s="20"/>
      <c r="DYQ60" s="20"/>
      <c r="DYR60" s="20"/>
      <c r="DYS60" s="20"/>
      <c r="DYT60" s="20"/>
      <c r="DYU60" s="20"/>
      <c r="DYV60" s="20"/>
      <c r="DYW60" s="20"/>
      <c r="DYX60" s="20"/>
      <c r="DYY60" s="20"/>
      <c r="DYZ60" s="20"/>
      <c r="DZA60" s="20"/>
      <c r="DZB60" s="20"/>
      <c r="DZC60" s="20"/>
      <c r="DZD60" s="20"/>
      <c r="DZE60" s="20"/>
      <c r="DZF60" s="20"/>
      <c r="DZG60" s="20"/>
      <c r="DZH60" s="20"/>
      <c r="DZI60" s="20"/>
      <c r="DZJ60" s="20"/>
      <c r="DZK60" s="20"/>
      <c r="DZL60" s="20"/>
      <c r="DZM60" s="20"/>
      <c r="DZN60" s="20"/>
      <c r="DZO60" s="20"/>
      <c r="DZP60" s="20"/>
      <c r="DZQ60" s="20"/>
      <c r="DZR60" s="20"/>
      <c r="DZS60" s="20"/>
      <c r="DZT60" s="20"/>
      <c r="DZU60" s="20"/>
      <c r="DZV60" s="20"/>
      <c r="DZW60" s="20"/>
      <c r="DZX60" s="20"/>
      <c r="DZY60" s="20"/>
      <c r="DZZ60" s="20"/>
      <c r="EAA60" s="20"/>
      <c r="EAB60" s="20"/>
      <c r="EAC60" s="20"/>
      <c r="EAD60" s="20"/>
      <c r="EAE60" s="20"/>
      <c r="EAF60" s="20"/>
      <c r="EAG60" s="20"/>
      <c r="EAH60" s="20"/>
      <c r="EAI60" s="20"/>
      <c r="EAJ60" s="20"/>
      <c r="EAK60" s="20"/>
      <c r="EAL60" s="20"/>
      <c r="EAM60" s="20"/>
      <c r="EAN60" s="20"/>
      <c r="EAO60" s="20"/>
      <c r="EAP60" s="20"/>
      <c r="EAQ60" s="20"/>
      <c r="EAR60" s="20"/>
      <c r="EAS60" s="20"/>
      <c r="EAT60" s="20"/>
      <c r="EAU60" s="20"/>
      <c r="EAV60" s="20"/>
      <c r="EAW60" s="20"/>
      <c r="EAX60" s="20"/>
      <c r="EAY60" s="20"/>
      <c r="EAZ60" s="20"/>
      <c r="EBA60" s="20"/>
      <c r="EBB60" s="20"/>
      <c r="EBC60" s="20"/>
      <c r="EBD60" s="20"/>
      <c r="EBE60" s="20"/>
      <c r="EBF60" s="20"/>
      <c r="EBG60" s="20"/>
      <c r="EBH60" s="20"/>
      <c r="EBI60" s="20"/>
      <c r="EBJ60" s="20"/>
      <c r="EBK60" s="20"/>
      <c r="EBL60" s="20"/>
      <c r="EBM60" s="20"/>
      <c r="EBN60" s="20"/>
      <c r="EBO60" s="20"/>
      <c r="EBP60" s="20"/>
      <c r="EBQ60" s="20"/>
      <c r="EBR60" s="20"/>
      <c r="EBS60" s="20"/>
      <c r="EBT60" s="20"/>
      <c r="EBU60" s="20"/>
      <c r="EBV60" s="20"/>
      <c r="EBW60" s="20"/>
      <c r="EBX60" s="20"/>
      <c r="EBY60" s="20"/>
      <c r="EBZ60" s="20"/>
      <c r="ECA60" s="20"/>
      <c r="ECB60" s="20"/>
      <c r="ECC60" s="20"/>
      <c r="ECD60" s="20"/>
      <c r="ECE60" s="20"/>
      <c r="ECF60" s="20"/>
      <c r="ECG60" s="20"/>
      <c r="ECH60" s="20"/>
      <c r="ECI60" s="20"/>
      <c r="ECJ60" s="20"/>
      <c r="ECK60" s="20"/>
      <c r="ECL60" s="20"/>
      <c r="ECM60" s="20"/>
      <c r="ECN60" s="20"/>
      <c r="ECO60" s="20"/>
      <c r="ECP60" s="20"/>
      <c r="ECQ60" s="20"/>
      <c r="ECR60" s="20"/>
      <c r="ECS60" s="20"/>
      <c r="ECT60" s="20"/>
      <c r="ECU60" s="20"/>
      <c r="ECV60" s="20"/>
      <c r="ECW60" s="20"/>
      <c r="ECX60" s="20"/>
      <c r="ECY60" s="20"/>
      <c r="ECZ60" s="20"/>
      <c r="EDA60" s="20"/>
      <c r="EDB60" s="20"/>
      <c r="EDC60" s="20"/>
      <c r="EDD60" s="20"/>
      <c r="EDE60" s="20"/>
      <c r="EDF60" s="20"/>
      <c r="EDG60" s="20"/>
      <c r="EDH60" s="20"/>
      <c r="EDI60" s="20"/>
      <c r="EDJ60" s="20"/>
      <c r="EDK60" s="20"/>
      <c r="EDL60" s="20"/>
      <c r="EDM60" s="20"/>
      <c r="EDN60" s="20"/>
      <c r="EDO60" s="20"/>
      <c r="EDP60" s="20"/>
      <c r="EDQ60" s="20"/>
      <c r="EDR60" s="20"/>
      <c r="EDS60" s="20"/>
      <c r="EDT60" s="20"/>
      <c r="EDU60" s="20"/>
      <c r="EDV60" s="20"/>
      <c r="EDW60" s="20"/>
      <c r="EDX60" s="20"/>
      <c r="EDY60" s="20"/>
      <c r="EDZ60" s="20"/>
      <c r="EEA60" s="20"/>
      <c r="EEB60" s="20"/>
      <c r="EEC60" s="20"/>
      <c r="EED60" s="20"/>
      <c r="EEE60" s="20"/>
      <c r="EEF60" s="20"/>
      <c r="EEG60" s="20"/>
      <c r="EEH60" s="20"/>
      <c r="EEI60" s="20"/>
      <c r="EEJ60" s="20"/>
      <c r="EEK60" s="20"/>
      <c r="EEL60" s="20"/>
      <c r="EEM60" s="20"/>
      <c r="EEN60" s="20"/>
      <c r="EEO60" s="20"/>
      <c r="EEP60" s="20"/>
      <c r="EEQ60" s="20"/>
      <c r="EER60" s="20"/>
      <c r="EES60" s="20"/>
      <c r="EET60" s="20"/>
      <c r="EEU60" s="20"/>
      <c r="EEV60" s="20"/>
      <c r="EEW60" s="20"/>
      <c r="EEX60" s="20"/>
      <c r="EEY60" s="20"/>
      <c r="EEZ60" s="20"/>
      <c r="EFA60" s="20"/>
      <c r="EFB60" s="20"/>
      <c r="EFC60" s="20"/>
      <c r="EFD60" s="20"/>
      <c r="EFE60" s="20"/>
      <c r="EFF60" s="20"/>
      <c r="EFG60" s="20"/>
      <c r="EFH60" s="20"/>
      <c r="EFI60" s="20"/>
      <c r="EFJ60" s="20"/>
      <c r="EFK60" s="20"/>
      <c r="EFL60" s="20"/>
      <c r="EFM60" s="20"/>
      <c r="EFN60" s="20"/>
      <c r="EFO60" s="20"/>
      <c r="EFP60" s="20"/>
      <c r="EFQ60" s="20"/>
      <c r="EFR60" s="20"/>
      <c r="EFS60" s="20"/>
      <c r="EFT60" s="20"/>
      <c r="EFU60" s="20"/>
      <c r="EFV60" s="20"/>
      <c r="EFW60" s="20"/>
      <c r="EFX60" s="20"/>
      <c r="EFY60" s="20"/>
      <c r="EFZ60" s="20"/>
      <c r="EGA60" s="20"/>
      <c r="EGB60" s="20"/>
      <c r="EGC60" s="20"/>
      <c r="EGD60" s="20"/>
      <c r="EGE60" s="20"/>
      <c r="EGF60" s="20"/>
      <c r="EGG60" s="20"/>
      <c r="EGH60" s="20"/>
      <c r="EGI60" s="20"/>
      <c r="EGJ60" s="20"/>
      <c r="EGK60" s="20"/>
      <c r="EGL60" s="20"/>
      <c r="EGM60" s="20"/>
      <c r="EGN60" s="20"/>
      <c r="EGO60" s="20"/>
      <c r="EGP60" s="20"/>
      <c r="EGQ60" s="20"/>
      <c r="EGR60" s="20"/>
      <c r="EGS60" s="20"/>
      <c r="EGT60" s="20"/>
      <c r="EGU60" s="20"/>
      <c r="EGV60" s="20"/>
      <c r="EGW60" s="20"/>
      <c r="EGX60" s="20"/>
      <c r="EGY60" s="20"/>
      <c r="EGZ60" s="20"/>
      <c r="EHA60" s="20"/>
      <c r="EHB60" s="20"/>
      <c r="EHC60" s="20"/>
      <c r="EHD60" s="20"/>
      <c r="EHE60" s="20"/>
      <c r="EHF60" s="20"/>
      <c r="EHG60" s="20"/>
      <c r="EHH60" s="20"/>
      <c r="EHI60" s="20"/>
      <c r="EHJ60" s="20"/>
      <c r="EHK60" s="20"/>
      <c r="EHL60" s="20"/>
      <c r="EHM60" s="20"/>
      <c r="EHN60" s="20"/>
      <c r="EHO60" s="20"/>
      <c r="EHP60" s="20"/>
      <c r="EHQ60" s="20"/>
      <c r="EHR60" s="20"/>
      <c r="EHS60" s="20"/>
      <c r="EHT60" s="20"/>
      <c r="EHU60" s="20"/>
      <c r="EHV60" s="20"/>
      <c r="EHW60" s="20"/>
      <c r="EHX60" s="20"/>
      <c r="EHY60" s="20"/>
      <c r="EHZ60" s="20"/>
      <c r="EIA60" s="20"/>
      <c r="EIB60" s="20"/>
      <c r="EIC60" s="20"/>
      <c r="EID60" s="20"/>
      <c r="EIE60" s="20"/>
      <c r="EIF60" s="20"/>
      <c r="EIG60" s="20"/>
      <c r="EIH60" s="20"/>
      <c r="EII60" s="20"/>
      <c r="EIJ60" s="20"/>
      <c r="EIK60" s="20"/>
      <c r="EIL60" s="20"/>
      <c r="EIM60" s="20"/>
      <c r="EIN60" s="20"/>
      <c r="EIO60" s="20"/>
      <c r="EIP60" s="20"/>
      <c r="EIQ60" s="20"/>
      <c r="EIR60" s="20"/>
      <c r="EIS60" s="20"/>
      <c r="EIT60" s="20"/>
      <c r="EIU60" s="20"/>
      <c r="EIV60" s="20"/>
      <c r="EIW60" s="20"/>
      <c r="EIX60" s="20"/>
      <c r="EIY60" s="20"/>
      <c r="EIZ60" s="20"/>
      <c r="EJA60" s="20"/>
      <c r="EJB60" s="20"/>
      <c r="EJC60" s="20"/>
      <c r="EJD60" s="20"/>
      <c r="EJE60" s="20"/>
      <c r="EJF60" s="20"/>
      <c r="EJG60" s="20"/>
      <c r="EJH60" s="20"/>
      <c r="EJI60" s="20"/>
      <c r="EJJ60" s="20"/>
      <c r="EJK60" s="20"/>
      <c r="EJL60" s="20"/>
      <c r="EJM60" s="20"/>
      <c r="EJN60" s="20"/>
      <c r="EJO60" s="20"/>
      <c r="EJP60" s="20"/>
      <c r="EJQ60" s="20"/>
      <c r="EJR60" s="20"/>
      <c r="EJS60" s="20"/>
      <c r="EJT60" s="20"/>
      <c r="EJU60" s="20"/>
      <c r="EJV60" s="20"/>
      <c r="EJW60" s="20"/>
      <c r="EJX60" s="20"/>
      <c r="EJY60" s="20"/>
      <c r="EJZ60" s="20"/>
      <c r="EKA60" s="20"/>
      <c r="EKB60" s="20"/>
      <c r="EKC60" s="20"/>
      <c r="EKD60" s="20"/>
      <c r="EKE60" s="20"/>
      <c r="EKF60" s="20"/>
      <c r="EKG60" s="20"/>
      <c r="EKH60" s="20"/>
      <c r="EKI60" s="20"/>
      <c r="EKJ60" s="20"/>
      <c r="EKK60" s="20"/>
      <c r="EKL60" s="20"/>
      <c r="EKM60" s="20"/>
      <c r="EKN60" s="20"/>
      <c r="EKO60" s="20"/>
      <c r="EKP60" s="20"/>
      <c r="EKQ60" s="20"/>
      <c r="EKR60" s="20"/>
      <c r="EKS60" s="20"/>
      <c r="EKT60" s="20"/>
      <c r="EKU60" s="20"/>
      <c r="EKV60" s="20"/>
      <c r="EKW60" s="20"/>
      <c r="EKX60" s="20"/>
      <c r="EKY60" s="20"/>
      <c r="EKZ60" s="20"/>
      <c r="ELA60" s="20"/>
      <c r="ELB60" s="20"/>
      <c r="ELC60" s="20"/>
      <c r="ELD60" s="20"/>
      <c r="ELE60" s="20"/>
      <c r="ELF60" s="20"/>
      <c r="ELG60" s="20"/>
      <c r="ELH60" s="20"/>
      <c r="ELI60" s="20"/>
      <c r="ELJ60" s="20"/>
      <c r="ELK60" s="20"/>
      <c r="ELL60" s="20"/>
      <c r="ELM60" s="20"/>
      <c r="ELN60" s="20"/>
      <c r="ELO60" s="20"/>
      <c r="ELP60" s="20"/>
      <c r="ELQ60" s="20"/>
      <c r="ELR60" s="20"/>
      <c r="ELS60" s="20"/>
      <c r="ELT60" s="20"/>
      <c r="ELU60" s="20"/>
      <c r="ELV60" s="20"/>
      <c r="ELW60" s="20"/>
      <c r="ELX60" s="20"/>
      <c r="ELY60" s="20"/>
      <c r="ELZ60" s="20"/>
      <c r="EMA60" s="20"/>
      <c r="EMB60" s="20"/>
      <c r="EMC60" s="20"/>
      <c r="EMD60" s="20"/>
      <c r="EME60" s="20"/>
      <c r="EMF60" s="20"/>
      <c r="EMG60" s="20"/>
      <c r="EMH60" s="20"/>
      <c r="EMI60" s="20"/>
      <c r="EMJ60" s="20"/>
      <c r="EMK60" s="20"/>
      <c r="EML60" s="20"/>
      <c r="EMM60" s="20"/>
      <c r="EMN60" s="20"/>
      <c r="EMO60" s="20"/>
      <c r="EMP60" s="20"/>
      <c r="EMQ60" s="20"/>
      <c r="EMR60" s="20"/>
      <c r="EMS60" s="20"/>
      <c r="EMT60" s="20"/>
      <c r="EMU60" s="20"/>
      <c r="EMV60" s="20"/>
      <c r="EMW60" s="20"/>
      <c r="EMX60" s="20"/>
      <c r="EMY60" s="20"/>
      <c r="EMZ60" s="20"/>
      <c r="ENA60" s="20"/>
      <c r="ENB60" s="20"/>
      <c r="ENC60" s="20"/>
      <c r="END60" s="20"/>
      <c r="ENE60" s="20"/>
      <c r="ENF60" s="20"/>
      <c r="ENG60" s="20"/>
      <c r="ENH60" s="20"/>
      <c r="ENI60" s="20"/>
      <c r="ENJ60" s="20"/>
      <c r="ENK60" s="20"/>
      <c r="ENL60" s="20"/>
      <c r="ENM60" s="20"/>
      <c r="ENN60" s="20"/>
      <c r="ENO60" s="20"/>
      <c r="ENP60" s="20"/>
      <c r="ENQ60" s="20"/>
      <c r="ENR60" s="20"/>
      <c r="ENS60" s="20"/>
      <c r="ENT60" s="20"/>
      <c r="ENU60" s="20"/>
      <c r="ENV60" s="20"/>
      <c r="ENW60" s="20"/>
      <c r="ENX60" s="20"/>
      <c r="ENY60" s="20"/>
      <c r="ENZ60" s="20"/>
      <c r="EOA60" s="20"/>
      <c r="EOB60" s="20"/>
      <c r="EOC60" s="20"/>
      <c r="EOD60" s="20"/>
      <c r="EOE60" s="20"/>
      <c r="EOF60" s="20"/>
      <c r="EOG60" s="20"/>
      <c r="EOH60" s="20"/>
      <c r="EOI60" s="20"/>
      <c r="EOJ60" s="20"/>
      <c r="EOK60" s="20"/>
      <c r="EOL60" s="20"/>
      <c r="EOM60" s="20"/>
      <c r="EON60" s="20"/>
      <c r="EOO60" s="20"/>
      <c r="EOP60" s="20"/>
      <c r="EOQ60" s="20"/>
      <c r="EOR60" s="20"/>
      <c r="EOS60" s="20"/>
      <c r="EOT60" s="20"/>
      <c r="EOU60" s="20"/>
      <c r="EOV60" s="20"/>
      <c r="EOW60" s="20"/>
      <c r="EOX60" s="20"/>
      <c r="EOY60" s="20"/>
      <c r="EOZ60" s="20"/>
      <c r="EPA60" s="20"/>
      <c r="EPB60" s="20"/>
      <c r="EPC60" s="20"/>
      <c r="EPD60" s="20"/>
      <c r="EPE60" s="20"/>
      <c r="EPF60" s="20"/>
      <c r="EPG60" s="20"/>
      <c r="EPH60" s="20"/>
      <c r="EPI60" s="20"/>
      <c r="EPJ60" s="20"/>
      <c r="EPK60" s="20"/>
      <c r="EPL60" s="20"/>
      <c r="EPM60" s="20"/>
      <c r="EPN60" s="20"/>
      <c r="EPO60" s="20"/>
      <c r="EPP60" s="20"/>
      <c r="EPQ60" s="20"/>
      <c r="EPR60" s="20"/>
      <c r="EPS60" s="20"/>
      <c r="EPT60" s="20"/>
      <c r="EPU60" s="20"/>
      <c r="EPV60" s="20"/>
      <c r="EPW60" s="20"/>
      <c r="EPX60" s="20"/>
      <c r="EPY60" s="20"/>
      <c r="EPZ60" s="20"/>
      <c r="EQA60" s="20"/>
      <c r="EQB60" s="20"/>
      <c r="EQC60" s="20"/>
      <c r="EQD60" s="20"/>
      <c r="EQE60" s="20"/>
      <c r="EQF60" s="20"/>
      <c r="EQG60" s="20"/>
      <c r="EQH60" s="20"/>
      <c r="EQI60" s="20"/>
      <c r="EQJ60" s="20"/>
      <c r="EQK60" s="20"/>
      <c r="EQL60" s="20"/>
      <c r="EQM60" s="20"/>
      <c r="EQN60" s="20"/>
      <c r="EQO60" s="20"/>
      <c r="EQP60" s="20"/>
      <c r="EQQ60" s="20"/>
      <c r="EQR60" s="20"/>
      <c r="EQS60" s="20"/>
      <c r="EQT60" s="20"/>
      <c r="EQU60" s="20"/>
      <c r="EQV60" s="20"/>
      <c r="EQW60" s="20"/>
      <c r="EQX60" s="20"/>
      <c r="EQY60" s="20"/>
      <c r="EQZ60" s="20"/>
      <c r="ERA60" s="20"/>
      <c r="ERB60" s="20"/>
      <c r="ERC60" s="20"/>
      <c r="ERD60" s="20"/>
      <c r="ERE60" s="20"/>
      <c r="ERF60" s="20"/>
      <c r="ERG60" s="20"/>
      <c r="ERH60" s="20"/>
      <c r="ERI60" s="20"/>
      <c r="ERJ60" s="20"/>
      <c r="ERK60" s="20"/>
      <c r="ERL60" s="20"/>
      <c r="ERM60" s="20"/>
      <c r="ERN60" s="20"/>
      <c r="ERO60" s="20"/>
      <c r="ERP60" s="20"/>
      <c r="ERQ60" s="20"/>
      <c r="ERR60" s="20"/>
      <c r="ERS60" s="20"/>
      <c r="ERT60" s="20"/>
      <c r="ERU60" s="20"/>
      <c r="ERV60" s="20"/>
      <c r="ERW60" s="20"/>
      <c r="ERX60" s="20"/>
      <c r="ERY60" s="20"/>
      <c r="ERZ60" s="20"/>
      <c r="ESA60" s="20"/>
      <c r="ESB60" s="20"/>
      <c r="ESC60" s="20"/>
      <c r="ESD60" s="20"/>
      <c r="ESE60" s="20"/>
      <c r="ESF60" s="20"/>
      <c r="ESG60" s="20"/>
      <c r="ESH60" s="20"/>
      <c r="ESI60" s="20"/>
      <c r="ESJ60" s="20"/>
      <c r="ESK60" s="20"/>
      <c r="ESL60" s="20"/>
      <c r="ESM60" s="20"/>
      <c r="ESN60" s="20"/>
      <c r="ESO60" s="20"/>
      <c r="ESP60" s="20"/>
      <c r="ESQ60" s="20"/>
      <c r="ESR60" s="20"/>
      <c r="ESS60" s="20"/>
      <c r="EST60" s="20"/>
      <c r="ESU60" s="20"/>
      <c r="ESV60" s="20"/>
      <c r="ESW60" s="20"/>
      <c r="ESX60" s="20"/>
      <c r="ESY60" s="20"/>
      <c r="ESZ60" s="20"/>
      <c r="ETA60" s="20"/>
      <c r="ETB60" s="20"/>
      <c r="ETC60" s="20"/>
      <c r="ETD60" s="20"/>
      <c r="ETE60" s="20"/>
      <c r="ETF60" s="20"/>
      <c r="ETG60" s="20"/>
      <c r="ETH60" s="20"/>
      <c r="ETI60" s="20"/>
      <c r="ETJ60" s="20"/>
      <c r="ETK60" s="20"/>
      <c r="ETL60" s="20"/>
      <c r="ETM60" s="20"/>
      <c r="ETN60" s="20"/>
      <c r="ETO60" s="20"/>
      <c r="ETP60" s="20"/>
      <c r="ETQ60" s="20"/>
      <c r="ETR60" s="20"/>
      <c r="ETS60" s="20"/>
      <c r="ETT60" s="20"/>
      <c r="ETU60" s="20"/>
      <c r="ETV60" s="20"/>
      <c r="ETW60" s="20"/>
      <c r="ETX60" s="20"/>
      <c r="ETY60" s="20"/>
      <c r="ETZ60" s="20"/>
      <c r="EUA60" s="20"/>
      <c r="EUB60" s="20"/>
      <c r="EUC60" s="20"/>
      <c r="EUD60" s="20"/>
      <c r="EUE60" s="20"/>
      <c r="EUF60" s="20"/>
      <c r="EUG60" s="20"/>
      <c r="EUH60" s="20"/>
      <c r="EUI60" s="20"/>
      <c r="EUJ60" s="20"/>
      <c r="EUK60" s="20"/>
      <c r="EUL60" s="20"/>
      <c r="EUM60" s="20"/>
      <c r="EUN60" s="20"/>
      <c r="EUO60" s="20"/>
      <c r="EUP60" s="20"/>
      <c r="EUQ60" s="20"/>
      <c r="EUR60" s="20"/>
      <c r="EUS60" s="20"/>
      <c r="EUT60" s="20"/>
      <c r="EUU60" s="20"/>
      <c r="EUV60" s="20"/>
      <c r="EUW60" s="20"/>
      <c r="EUX60" s="20"/>
      <c r="EUY60" s="20"/>
      <c r="EUZ60" s="20"/>
      <c r="EVA60" s="20"/>
      <c r="EVB60" s="20"/>
      <c r="EVC60" s="20"/>
      <c r="EVD60" s="20"/>
      <c r="EVE60" s="20"/>
      <c r="EVF60" s="20"/>
      <c r="EVG60" s="20"/>
      <c r="EVH60" s="20"/>
      <c r="EVI60" s="20"/>
      <c r="EVJ60" s="20"/>
      <c r="EVK60" s="20"/>
      <c r="EVL60" s="20"/>
      <c r="EVM60" s="20"/>
      <c r="EVN60" s="20"/>
      <c r="EVO60" s="20"/>
      <c r="EVP60" s="20"/>
      <c r="EVQ60" s="20"/>
      <c r="EVR60" s="20"/>
      <c r="EVS60" s="20"/>
      <c r="EVT60" s="20"/>
      <c r="EVU60" s="20"/>
      <c r="EVV60" s="20"/>
      <c r="EVW60" s="20"/>
      <c r="EVX60" s="20"/>
      <c r="EVY60" s="20"/>
      <c r="EVZ60" s="20"/>
      <c r="EWA60" s="20"/>
      <c r="EWB60" s="20"/>
      <c r="EWC60" s="20"/>
      <c r="EWD60" s="20"/>
      <c r="EWE60" s="20"/>
      <c r="EWF60" s="20"/>
      <c r="EWG60" s="20"/>
      <c r="EWH60" s="20"/>
      <c r="EWI60" s="20"/>
      <c r="EWJ60" s="20"/>
      <c r="EWK60" s="20"/>
      <c r="EWL60" s="20"/>
      <c r="EWM60" s="20"/>
      <c r="EWN60" s="20"/>
      <c r="EWO60" s="20"/>
      <c r="EWP60" s="20"/>
      <c r="EWQ60" s="20"/>
      <c r="EWR60" s="20"/>
      <c r="EWS60" s="20"/>
      <c r="EWT60" s="20"/>
      <c r="EWU60" s="20"/>
      <c r="EWV60" s="20"/>
      <c r="EWW60" s="20"/>
      <c r="EWX60" s="20"/>
      <c r="EWY60" s="20"/>
      <c r="EWZ60" s="20"/>
      <c r="EXA60" s="20"/>
      <c r="EXB60" s="20"/>
      <c r="EXC60" s="20"/>
      <c r="EXD60" s="20"/>
      <c r="EXE60" s="20"/>
      <c r="EXF60" s="20"/>
      <c r="EXG60" s="20"/>
      <c r="EXH60" s="20"/>
      <c r="EXI60" s="20"/>
      <c r="EXJ60" s="20"/>
      <c r="EXK60" s="20"/>
      <c r="EXL60" s="20"/>
      <c r="EXM60" s="20"/>
      <c r="EXN60" s="20"/>
      <c r="EXO60" s="20"/>
      <c r="EXP60" s="20"/>
      <c r="EXQ60" s="20"/>
      <c r="EXR60" s="20"/>
      <c r="EXS60" s="20"/>
      <c r="EXT60" s="20"/>
      <c r="EXU60" s="20"/>
      <c r="EXV60" s="20"/>
      <c r="EXW60" s="20"/>
      <c r="EXX60" s="20"/>
      <c r="EXY60" s="20"/>
      <c r="EXZ60" s="20"/>
      <c r="EYA60" s="20"/>
      <c r="EYB60" s="20"/>
      <c r="EYC60" s="20"/>
      <c r="EYD60" s="20"/>
      <c r="EYE60" s="20"/>
      <c r="EYF60" s="20"/>
      <c r="EYG60" s="20"/>
      <c r="EYH60" s="20"/>
      <c r="EYI60" s="20"/>
      <c r="EYJ60" s="20"/>
      <c r="EYK60" s="20"/>
      <c r="EYL60" s="20"/>
      <c r="EYM60" s="20"/>
      <c r="EYN60" s="20"/>
      <c r="EYO60" s="20"/>
      <c r="EYP60" s="20"/>
      <c r="EYQ60" s="20"/>
      <c r="EYR60" s="20"/>
      <c r="EYS60" s="20"/>
      <c r="EYT60" s="20"/>
      <c r="EYU60" s="20"/>
      <c r="EYV60" s="20"/>
      <c r="EYW60" s="20"/>
      <c r="EYX60" s="20"/>
      <c r="EYY60" s="20"/>
      <c r="EYZ60" s="20"/>
      <c r="EZA60" s="20"/>
      <c r="EZB60" s="20"/>
      <c r="EZC60" s="20"/>
      <c r="EZD60" s="20"/>
      <c r="EZE60" s="20"/>
      <c r="EZF60" s="20"/>
      <c r="EZG60" s="20"/>
      <c r="EZH60" s="20"/>
      <c r="EZI60" s="20"/>
      <c r="EZJ60" s="20"/>
      <c r="EZK60" s="20"/>
      <c r="EZL60" s="20"/>
      <c r="EZM60" s="20"/>
      <c r="EZN60" s="20"/>
      <c r="EZO60" s="20"/>
      <c r="EZP60" s="20"/>
      <c r="EZQ60" s="20"/>
      <c r="EZR60" s="20"/>
      <c r="EZS60" s="20"/>
      <c r="EZT60" s="20"/>
      <c r="EZU60" s="20"/>
      <c r="EZV60" s="20"/>
      <c r="EZW60" s="20"/>
      <c r="EZX60" s="20"/>
      <c r="EZY60" s="20"/>
      <c r="EZZ60" s="20"/>
      <c r="FAA60" s="20"/>
      <c r="FAB60" s="20"/>
      <c r="FAC60" s="20"/>
      <c r="FAD60" s="20"/>
      <c r="FAE60" s="20"/>
      <c r="FAF60" s="20"/>
      <c r="FAG60" s="20"/>
      <c r="FAH60" s="20"/>
      <c r="FAI60" s="20"/>
      <c r="FAJ60" s="20"/>
      <c r="FAK60" s="20"/>
      <c r="FAL60" s="20"/>
      <c r="FAM60" s="20"/>
      <c r="FAN60" s="20"/>
      <c r="FAO60" s="20"/>
      <c r="FAP60" s="20"/>
      <c r="FAQ60" s="20"/>
      <c r="FAR60" s="20"/>
      <c r="FAS60" s="20"/>
      <c r="FAT60" s="20"/>
      <c r="FAU60" s="20"/>
      <c r="FAV60" s="20"/>
      <c r="FAW60" s="20"/>
      <c r="FAX60" s="20"/>
      <c r="FAY60" s="20"/>
      <c r="FAZ60" s="20"/>
      <c r="FBA60" s="20"/>
      <c r="FBB60" s="20"/>
      <c r="FBC60" s="20"/>
      <c r="FBD60" s="20"/>
      <c r="FBE60" s="20"/>
      <c r="FBF60" s="20"/>
      <c r="FBG60" s="20"/>
      <c r="FBH60" s="20"/>
      <c r="FBI60" s="20"/>
      <c r="FBJ60" s="20"/>
      <c r="FBK60" s="20"/>
      <c r="FBL60" s="20"/>
      <c r="FBM60" s="20"/>
      <c r="FBN60" s="20"/>
      <c r="FBO60" s="20"/>
      <c r="FBP60" s="20"/>
      <c r="FBQ60" s="20"/>
      <c r="FBR60" s="20"/>
      <c r="FBS60" s="20"/>
      <c r="FBT60" s="20"/>
      <c r="FBU60" s="20"/>
      <c r="FBV60" s="20"/>
      <c r="FBW60" s="20"/>
      <c r="FBX60" s="20"/>
      <c r="FBY60" s="20"/>
      <c r="FBZ60" s="20"/>
      <c r="FCA60" s="20"/>
      <c r="FCB60" s="20"/>
      <c r="FCC60" s="20"/>
      <c r="FCD60" s="20"/>
      <c r="FCE60" s="20"/>
      <c r="FCF60" s="20"/>
      <c r="FCG60" s="20"/>
      <c r="FCH60" s="20"/>
      <c r="FCI60" s="20"/>
      <c r="FCJ60" s="20"/>
      <c r="FCK60" s="20"/>
      <c r="FCL60" s="20"/>
      <c r="FCM60" s="20"/>
      <c r="FCN60" s="20"/>
      <c r="FCO60" s="20"/>
      <c r="FCP60" s="20"/>
      <c r="FCQ60" s="20"/>
      <c r="FCR60" s="20"/>
      <c r="FCS60" s="20"/>
      <c r="FCT60" s="20"/>
      <c r="FCU60" s="20"/>
      <c r="FCV60" s="20"/>
      <c r="FCW60" s="20"/>
      <c r="FCX60" s="20"/>
      <c r="FCY60" s="20"/>
      <c r="FCZ60" s="20"/>
      <c r="FDA60" s="20"/>
      <c r="FDB60" s="20"/>
      <c r="FDC60" s="20"/>
      <c r="FDD60" s="20"/>
      <c r="FDE60" s="20"/>
      <c r="FDF60" s="20"/>
      <c r="FDG60" s="20"/>
      <c r="FDH60" s="20"/>
      <c r="FDI60" s="20"/>
      <c r="FDJ60" s="20"/>
      <c r="FDK60" s="20"/>
      <c r="FDL60" s="20"/>
      <c r="FDM60" s="20"/>
      <c r="FDN60" s="20"/>
      <c r="FDO60" s="20"/>
      <c r="FDP60" s="20"/>
      <c r="FDQ60" s="20"/>
      <c r="FDR60" s="20"/>
      <c r="FDS60" s="20"/>
      <c r="FDT60" s="20"/>
      <c r="FDU60" s="20"/>
      <c r="FDV60" s="20"/>
      <c r="FDW60" s="20"/>
      <c r="FDX60" s="20"/>
      <c r="FDY60" s="20"/>
      <c r="FDZ60" s="20"/>
      <c r="FEA60" s="20"/>
      <c r="FEB60" s="20"/>
      <c r="FEC60" s="20"/>
      <c r="FED60" s="20"/>
      <c r="FEE60" s="20"/>
      <c r="FEF60" s="20"/>
      <c r="FEG60" s="20"/>
      <c r="FEH60" s="20"/>
      <c r="FEI60" s="20"/>
      <c r="FEJ60" s="20"/>
      <c r="FEK60" s="20"/>
      <c r="FEL60" s="20"/>
      <c r="FEM60" s="20"/>
      <c r="FEN60" s="20"/>
      <c r="FEO60" s="20"/>
      <c r="FEP60" s="20"/>
      <c r="FEQ60" s="20"/>
      <c r="FER60" s="20"/>
      <c r="FES60" s="20"/>
      <c r="FET60" s="20"/>
      <c r="FEU60" s="20"/>
      <c r="FEV60" s="20"/>
      <c r="FEW60" s="20"/>
      <c r="FEX60" s="20"/>
      <c r="FEY60" s="20"/>
      <c r="FEZ60" s="20"/>
      <c r="FFA60" s="20"/>
      <c r="FFB60" s="20"/>
      <c r="FFC60" s="20"/>
      <c r="FFD60" s="20"/>
      <c r="FFE60" s="20"/>
      <c r="FFF60" s="20"/>
      <c r="FFG60" s="20"/>
      <c r="FFH60" s="20"/>
      <c r="FFI60" s="20"/>
      <c r="FFJ60" s="20"/>
      <c r="FFK60" s="20"/>
      <c r="FFL60" s="20"/>
      <c r="FFM60" s="20"/>
      <c r="FFN60" s="20"/>
      <c r="FFO60" s="20"/>
      <c r="FFP60" s="20"/>
      <c r="FFQ60" s="20"/>
      <c r="FFR60" s="20"/>
      <c r="FFS60" s="20"/>
      <c r="FFT60" s="20"/>
      <c r="FFU60" s="20"/>
      <c r="FFV60" s="20"/>
      <c r="FFW60" s="20"/>
      <c r="FFX60" s="20"/>
      <c r="FFY60" s="20"/>
      <c r="FFZ60" s="20"/>
      <c r="FGA60" s="20"/>
      <c r="FGB60" s="20"/>
      <c r="FGC60" s="20"/>
      <c r="FGD60" s="20"/>
      <c r="FGE60" s="20"/>
      <c r="FGF60" s="20"/>
      <c r="FGG60" s="20"/>
      <c r="FGH60" s="20"/>
      <c r="FGI60" s="20"/>
      <c r="FGJ60" s="20"/>
      <c r="FGK60" s="20"/>
      <c r="FGL60" s="20"/>
      <c r="FGM60" s="20"/>
      <c r="FGN60" s="20"/>
      <c r="FGO60" s="20"/>
      <c r="FGP60" s="20"/>
      <c r="FGQ60" s="20"/>
      <c r="FGR60" s="20"/>
      <c r="FGS60" s="20"/>
      <c r="FGT60" s="20"/>
      <c r="FGU60" s="20"/>
      <c r="FGV60" s="20"/>
      <c r="FGW60" s="20"/>
      <c r="FGX60" s="20"/>
      <c r="FGY60" s="20"/>
      <c r="FGZ60" s="20"/>
      <c r="FHA60" s="20"/>
      <c r="FHB60" s="20"/>
      <c r="FHC60" s="20"/>
      <c r="FHD60" s="20"/>
      <c r="FHE60" s="20"/>
      <c r="FHF60" s="20"/>
      <c r="FHG60" s="20"/>
      <c r="FHH60" s="20"/>
      <c r="FHI60" s="20"/>
      <c r="FHJ60" s="20"/>
      <c r="FHK60" s="20"/>
      <c r="FHL60" s="20"/>
      <c r="FHM60" s="20"/>
      <c r="FHN60" s="20"/>
      <c r="FHO60" s="20"/>
      <c r="FHP60" s="20"/>
      <c r="FHQ60" s="20"/>
      <c r="FHR60" s="20"/>
      <c r="FHS60" s="20"/>
      <c r="FHT60" s="20"/>
      <c r="FHU60" s="20"/>
      <c r="FHV60" s="20"/>
      <c r="FHW60" s="20"/>
      <c r="FHX60" s="20"/>
      <c r="FHY60" s="20"/>
      <c r="FHZ60" s="20"/>
      <c r="FIA60" s="20"/>
      <c r="FIB60" s="20"/>
      <c r="FIC60" s="20"/>
      <c r="FID60" s="20"/>
      <c r="FIE60" s="20"/>
      <c r="FIF60" s="20"/>
      <c r="FIG60" s="20"/>
      <c r="FIH60" s="20"/>
      <c r="FII60" s="20"/>
      <c r="FIJ60" s="20"/>
      <c r="FIK60" s="20"/>
      <c r="FIL60" s="20"/>
      <c r="FIM60" s="20"/>
      <c r="FIN60" s="20"/>
      <c r="FIO60" s="20"/>
      <c r="FIP60" s="20"/>
      <c r="FIQ60" s="20"/>
      <c r="FIR60" s="20"/>
      <c r="FIS60" s="20"/>
      <c r="FIT60" s="20"/>
      <c r="FIU60" s="20"/>
      <c r="FIV60" s="20"/>
      <c r="FIW60" s="20"/>
      <c r="FIX60" s="20"/>
      <c r="FIY60" s="20"/>
      <c r="FIZ60" s="20"/>
      <c r="FJA60" s="20"/>
      <c r="FJB60" s="20"/>
      <c r="FJC60" s="20"/>
      <c r="FJD60" s="20"/>
      <c r="FJE60" s="20"/>
      <c r="FJF60" s="20"/>
      <c r="FJG60" s="20"/>
      <c r="FJH60" s="20"/>
      <c r="FJI60" s="20"/>
      <c r="FJJ60" s="20"/>
      <c r="FJK60" s="20"/>
      <c r="FJL60" s="20"/>
      <c r="FJM60" s="20"/>
      <c r="FJN60" s="20"/>
      <c r="FJO60" s="20"/>
      <c r="FJP60" s="20"/>
      <c r="FJQ60" s="20"/>
      <c r="FJR60" s="20"/>
      <c r="FJS60" s="20"/>
      <c r="FJT60" s="20"/>
      <c r="FJU60" s="20"/>
      <c r="FJV60" s="20"/>
      <c r="FJW60" s="20"/>
      <c r="FJX60" s="20"/>
      <c r="FJY60" s="20"/>
      <c r="FJZ60" s="20"/>
      <c r="FKA60" s="20"/>
      <c r="FKB60" s="20"/>
      <c r="FKC60" s="20"/>
      <c r="FKD60" s="20"/>
      <c r="FKE60" s="20"/>
      <c r="FKF60" s="20"/>
      <c r="FKG60" s="20"/>
      <c r="FKH60" s="20"/>
      <c r="FKI60" s="20"/>
      <c r="FKJ60" s="20"/>
      <c r="FKK60" s="20"/>
      <c r="FKL60" s="20"/>
      <c r="FKM60" s="20"/>
      <c r="FKN60" s="20"/>
      <c r="FKO60" s="20"/>
      <c r="FKP60" s="20"/>
      <c r="FKQ60" s="20"/>
      <c r="FKR60" s="20"/>
      <c r="FKS60" s="20"/>
      <c r="FKT60" s="20"/>
      <c r="FKU60" s="20"/>
      <c r="FKV60" s="20"/>
      <c r="FKW60" s="20"/>
      <c r="FKX60" s="20"/>
      <c r="FKY60" s="20"/>
      <c r="FKZ60" s="20"/>
      <c r="FLA60" s="20"/>
      <c r="FLB60" s="20"/>
      <c r="FLC60" s="20"/>
      <c r="FLD60" s="20"/>
      <c r="FLE60" s="20"/>
      <c r="FLF60" s="20"/>
      <c r="FLG60" s="20"/>
      <c r="FLH60" s="20"/>
      <c r="FLI60" s="20"/>
      <c r="FLJ60" s="20"/>
      <c r="FLK60" s="20"/>
      <c r="FLL60" s="20"/>
      <c r="FLM60" s="20"/>
      <c r="FLN60" s="20"/>
      <c r="FLO60" s="20"/>
      <c r="FLP60" s="20"/>
      <c r="FLQ60" s="20"/>
      <c r="FLR60" s="20"/>
      <c r="FLS60" s="20"/>
      <c r="FLT60" s="20"/>
      <c r="FLU60" s="20"/>
      <c r="FLV60" s="20"/>
      <c r="FLW60" s="20"/>
      <c r="FLX60" s="20"/>
      <c r="FLY60" s="20"/>
      <c r="FLZ60" s="20"/>
      <c r="FMA60" s="20"/>
      <c r="FMB60" s="20"/>
      <c r="FMC60" s="20"/>
      <c r="FMD60" s="20"/>
      <c r="FME60" s="20"/>
      <c r="FMF60" s="20"/>
      <c r="FMG60" s="20"/>
      <c r="FMH60" s="20"/>
      <c r="FMI60" s="20"/>
      <c r="FMJ60" s="20"/>
      <c r="FMK60" s="20"/>
      <c r="FML60" s="20"/>
      <c r="FMM60" s="20"/>
      <c r="FMN60" s="20"/>
      <c r="FMO60" s="20"/>
      <c r="FMP60" s="20"/>
      <c r="FMQ60" s="20"/>
      <c r="FMR60" s="20"/>
      <c r="FMS60" s="20"/>
      <c r="FMT60" s="20"/>
      <c r="FMU60" s="20"/>
      <c r="FMV60" s="20"/>
      <c r="FMW60" s="20"/>
      <c r="FMX60" s="20"/>
      <c r="FMY60" s="20"/>
      <c r="FMZ60" s="20"/>
      <c r="FNA60" s="20"/>
      <c r="FNB60" s="20"/>
      <c r="FNC60" s="20"/>
      <c r="FND60" s="20"/>
      <c r="FNE60" s="20"/>
      <c r="FNF60" s="20"/>
      <c r="FNG60" s="20"/>
      <c r="FNH60" s="20"/>
      <c r="FNI60" s="20"/>
      <c r="FNJ60" s="20"/>
      <c r="FNK60" s="20"/>
      <c r="FNL60" s="20"/>
      <c r="FNM60" s="20"/>
      <c r="FNN60" s="20"/>
      <c r="FNO60" s="20"/>
      <c r="FNP60" s="20"/>
      <c r="FNQ60" s="20"/>
      <c r="FNR60" s="20"/>
      <c r="FNS60" s="20"/>
      <c r="FNT60" s="20"/>
      <c r="FNU60" s="20"/>
      <c r="FNV60" s="20"/>
      <c r="FNW60" s="20"/>
      <c r="FNX60" s="20"/>
      <c r="FNY60" s="20"/>
      <c r="FNZ60" s="20"/>
      <c r="FOA60" s="20"/>
      <c r="FOB60" s="20"/>
      <c r="FOC60" s="20"/>
      <c r="FOD60" s="20"/>
      <c r="FOE60" s="20"/>
      <c r="FOF60" s="20"/>
      <c r="FOG60" s="20"/>
      <c r="FOH60" s="20"/>
      <c r="FOI60" s="20"/>
      <c r="FOJ60" s="20"/>
      <c r="FOK60" s="20"/>
      <c r="FOL60" s="20"/>
      <c r="FOM60" s="20"/>
      <c r="FON60" s="20"/>
      <c r="FOO60" s="20"/>
      <c r="FOP60" s="20"/>
      <c r="FOQ60" s="20"/>
      <c r="FOR60" s="20"/>
      <c r="FOS60" s="20"/>
      <c r="FOT60" s="20"/>
      <c r="FOU60" s="20"/>
      <c r="FOV60" s="20"/>
      <c r="FOW60" s="20"/>
      <c r="FOX60" s="20"/>
      <c r="FOY60" s="20"/>
      <c r="FOZ60" s="20"/>
      <c r="FPA60" s="20"/>
      <c r="FPB60" s="20"/>
      <c r="FPC60" s="20"/>
      <c r="FPD60" s="20"/>
      <c r="FPE60" s="20"/>
      <c r="FPF60" s="20"/>
      <c r="FPG60" s="20"/>
      <c r="FPH60" s="20"/>
      <c r="FPI60" s="20"/>
      <c r="FPJ60" s="20"/>
      <c r="FPK60" s="20"/>
      <c r="FPL60" s="20"/>
      <c r="FPM60" s="20"/>
      <c r="FPN60" s="20"/>
      <c r="FPO60" s="20"/>
      <c r="FPP60" s="20"/>
      <c r="FPQ60" s="20"/>
      <c r="FPR60" s="20"/>
      <c r="FPS60" s="20"/>
      <c r="FPT60" s="20"/>
      <c r="FPU60" s="20"/>
      <c r="FPV60" s="20"/>
      <c r="FPW60" s="20"/>
      <c r="FPX60" s="20"/>
      <c r="FPY60" s="20"/>
      <c r="FPZ60" s="20"/>
      <c r="FQA60" s="20"/>
      <c r="FQB60" s="20"/>
      <c r="FQC60" s="20"/>
      <c r="FQD60" s="20"/>
      <c r="FQE60" s="20"/>
      <c r="FQF60" s="20"/>
      <c r="FQG60" s="20"/>
      <c r="FQH60" s="20"/>
      <c r="FQI60" s="20"/>
      <c r="FQJ60" s="20"/>
      <c r="FQK60" s="20"/>
      <c r="FQL60" s="20"/>
      <c r="FQM60" s="20"/>
      <c r="FQN60" s="20"/>
      <c r="FQO60" s="20"/>
      <c r="FQP60" s="20"/>
      <c r="FQQ60" s="20"/>
      <c r="FQR60" s="20"/>
      <c r="FQS60" s="20"/>
      <c r="FQT60" s="20"/>
      <c r="FQU60" s="20"/>
      <c r="FQV60" s="20"/>
      <c r="FQW60" s="20"/>
      <c r="FQX60" s="20"/>
      <c r="FQY60" s="20"/>
      <c r="FQZ60" s="20"/>
      <c r="FRA60" s="20"/>
      <c r="FRB60" s="20"/>
      <c r="FRC60" s="20"/>
      <c r="FRD60" s="20"/>
      <c r="FRE60" s="20"/>
      <c r="FRF60" s="20"/>
      <c r="FRG60" s="20"/>
      <c r="FRH60" s="20"/>
      <c r="FRI60" s="20"/>
      <c r="FRJ60" s="20"/>
      <c r="FRK60" s="20"/>
      <c r="FRL60" s="20"/>
      <c r="FRM60" s="20"/>
      <c r="FRN60" s="20"/>
      <c r="FRO60" s="20"/>
      <c r="FRP60" s="20"/>
      <c r="FRQ60" s="20"/>
      <c r="FRR60" s="20"/>
      <c r="FRS60" s="20"/>
      <c r="FRT60" s="20"/>
      <c r="FRU60" s="20"/>
      <c r="FRV60" s="20"/>
      <c r="FRW60" s="20"/>
      <c r="FRX60" s="20"/>
      <c r="FRY60" s="20"/>
      <c r="FRZ60" s="20"/>
      <c r="FSA60" s="20"/>
      <c r="FSB60" s="20"/>
      <c r="FSC60" s="20"/>
      <c r="FSD60" s="20"/>
      <c r="FSE60" s="20"/>
      <c r="FSF60" s="20"/>
      <c r="FSG60" s="20"/>
      <c r="FSH60" s="20"/>
      <c r="FSI60" s="20"/>
      <c r="FSJ60" s="20"/>
      <c r="FSK60" s="20"/>
      <c r="FSL60" s="20"/>
      <c r="FSM60" s="20"/>
      <c r="FSN60" s="20"/>
      <c r="FSO60" s="20"/>
      <c r="FSP60" s="20"/>
      <c r="FSQ60" s="20"/>
      <c r="FSR60" s="20"/>
      <c r="FSS60" s="20"/>
      <c r="FST60" s="20"/>
      <c r="FSU60" s="20"/>
      <c r="FSV60" s="20"/>
      <c r="FSW60" s="20"/>
      <c r="FSX60" s="20"/>
      <c r="FSY60" s="20"/>
      <c r="FSZ60" s="20"/>
      <c r="FTA60" s="20"/>
      <c r="FTB60" s="20"/>
      <c r="FTC60" s="20"/>
      <c r="FTD60" s="20"/>
      <c r="FTE60" s="20"/>
      <c r="FTF60" s="20"/>
      <c r="FTG60" s="20"/>
      <c r="FTH60" s="20"/>
      <c r="FTI60" s="20"/>
      <c r="FTJ60" s="20"/>
      <c r="FTK60" s="20"/>
      <c r="FTL60" s="20"/>
      <c r="FTM60" s="20"/>
      <c r="FTN60" s="20"/>
      <c r="FTO60" s="20"/>
      <c r="FTP60" s="20"/>
      <c r="FTQ60" s="20"/>
      <c r="FTR60" s="20"/>
      <c r="FTS60" s="20"/>
      <c r="FTT60" s="20"/>
      <c r="FTU60" s="20"/>
      <c r="FTV60" s="20"/>
      <c r="FTW60" s="20"/>
      <c r="FTX60" s="20"/>
      <c r="FTY60" s="20"/>
      <c r="FTZ60" s="20"/>
      <c r="FUA60" s="20"/>
      <c r="FUB60" s="20"/>
      <c r="FUC60" s="20"/>
      <c r="FUD60" s="20"/>
      <c r="FUE60" s="20"/>
      <c r="FUF60" s="20"/>
      <c r="FUG60" s="20"/>
      <c r="FUH60" s="20"/>
      <c r="FUI60" s="20"/>
      <c r="FUJ60" s="20"/>
      <c r="FUK60" s="20"/>
      <c r="FUL60" s="20"/>
      <c r="FUM60" s="20"/>
      <c r="FUN60" s="20"/>
      <c r="FUO60" s="20"/>
      <c r="FUP60" s="20"/>
      <c r="FUQ60" s="20"/>
      <c r="FUR60" s="20"/>
      <c r="FUS60" s="20"/>
      <c r="FUT60" s="20"/>
      <c r="FUU60" s="20"/>
      <c r="FUV60" s="20"/>
      <c r="FUW60" s="20"/>
      <c r="FUX60" s="20"/>
      <c r="FUY60" s="20"/>
      <c r="FUZ60" s="20"/>
      <c r="FVA60" s="20"/>
      <c r="FVB60" s="20"/>
      <c r="FVC60" s="20"/>
      <c r="FVD60" s="20"/>
      <c r="FVE60" s="20"/>
      <c r="FVF60" s="20"/>
      <c r="FVG60" s="20"/>
      <c r="FVH60" s="20"/>
      <c r="FVI60" s="20"/>
      <c r="FVJ60" s="20"/>
      <c r="FVK60" s="20"/>
      <c r="FVL60" s="20"/>
      <c r="FVM60" s="20"/>
      <c r="FVN60" s="20"/>
      <c r="FVO60" s="20"/>
      <c r="FVP60" s="20"/>
      <c r="FVQ60" s="20"/>
      <c r="FVR60" s="20"/>
      <c r="FVS60" s="20"/>
      <c r="FVT60" s="20"/>
      <c r="FVU60" s="20"/>
      <c r="FVV60" s="20"/>
      <c r="FVW60" s="20"/>
      <c r="FVX60" s="20"/>
      <c r="FVY60" s="20"/>
      <c r="FVZ60" s="20"/>
      <c r="FWA60" s="20"/>
      <c r="FWB60" s="20"/>
      <c r="FWC60" s="20"/>
      <c r="FWD60" s="20"/>
      <c r="FWE60" s="20"/>
      <c r="FWF60" s="20"/>
      <c r="FWG60" s="20"/>
      <c r="FWH60" s="20"/>
      <c r="FWI60" s="20"/>
      <c r="FWJ60" s="20"/>
      <c r="FWK60" s="20"/>
      <c r="FWL60" s="20"/>
      <c r="FWM60" s="20"/>
      <c r="FWN60" s="20"/>
      <c r="FWO60" s="20"/>
      <c r="FWP60" s="20"/>
      <c r="FWQ60" s="20"/>
      <c r="FWR60" s="20"/>
      <c r="FWS60" s="20"/>
      <c r="FWT60" s="20"/>
      <c r="FWU60" s="20"/>
      <c r="FWV60" s="20"/>
      <c r="FWW60" s="20"/>
      <c r="FWX60" s="20"/>
      <c r="FWY60" s="20"/>
      <c r="FWZ60" s="20"/>
      <c r="FXA60" s="20"/>
      <c r="FXB60" s="20"/>
      <c r="FXC60" s="20"/>
      <c r="FXD60" s="20"/>
      <c r="FXE60" s="20"/>
      <c r="FXF60" s="20"/>
      <c r="FXG60" s="20"/>
      <c r="FXH60" s="20"/>
      <c r="FXI60" s="20"/>
      <c r="FXJ60" s="20"/>
      <c r="FXK60" s="20"/>
      <c r="FXL60" s="20"/>
      <c r="FXM60" s="20"/>
      <c r="FXN60" s="20"/>
      <c r="FXO60" s="20"/>
      <c r="FXP60" s="20"/>
      <c r="FXQ60" s="20"/>
      <c r="FXR60" s="20"/>
      <c r="FXS60" s="20"/>
      <c r="FXT60" s="20"/>
      <c r="FXU60" s="20"/>
      <c r="FXV60" s="20"/>
      <c r="FXW60" s="20"/>
      <c r="FXX60" s="20"/>
      <c r="FXY60" s="20"/>
      <c r="FXZ60" s="20"/>
      <c r="FYA60" s="20"/>
      <c r="FYB60" s="20"/>
      <c r="FYC60" s="20"/>
      <c r="FYD60" s="20"/>
      <c r="FYE60" s="20"/>
      <c r="FYF60" s="20"/>
      <c r="FYG60" s="20"/>
      <c r="FYH60" s="20"/>
      <c r="FYI60" s="20"/>
      <c r="FYJ60" s="20"/>
      <c r="FYK60" s="20"/>
      <c r="FYL60" s="20"/>
      <c r="FYM60" s="20"/>
      <c r="FYN60" s="20"/>
      <c r="FYO60" s="20"/>
      <c r="FYP60" s="20"/>
      <c r="FYQ60" s="20"/>
      <c r="FYR60" s="20"/>
      <c r="FYS60" s="20"/>
      <c r="FYT60" s="20"/>
      <c r="FYU60" s="20"/>
      <c r="FYV60" s="20"/>
      <c r="FYW60" s="20"/>
      <c r="FYX60" s="20"/>
      <c r="FYY60" s="20"/>
      <c r="FYZ60" s="20"/>
      <c r="FZA60" s="20"/>
      <c r="FZB60" s="20"/>
      <c r="FZC60" s="20"/>
      <c r="FZD60" s="20"/>
      <c r="FZE60" s="20"/>
      <c r="FZF60" s="20"/>
      <c r="FZG60" s="20"/>
      <c r="FZH60" s="20"/>
      <c r="FZI60" s="20"/>
      <c r="FZJ60" s="20"/>
      <c r="FZK60" s="20"/>
      <c r="FZL60" s="20"/>
      <c r="FZM60" s="20"/>
      <c r="FZN60" s="20"/>
      <c r="FZO60" s="20"/>
      <c r="FZP60" s="20"/>
      <c r="FZQ60" s="20"/>
      <c r="FZR60" s="20"/>
      <c r="FZS60" s="20"/>
      <c r="FZT60" s="20"/>
      <c r="FZU60" s="20"/>
      <c r="FZV60" s="20"/>
      <c r="FZW60" s="20"/>
      <c r="FZX60" s="20"/>
      <c r="FZY60" s="20"/>
      <c r="FZZ60" s="20"/>
      <c r="GAA60" s="20"/>
      <c r="GAB60" s="20"/>
      <c r="GAC60" s="20"/>
      <c r="GAD60" s="20"/>
      <c r="GAE60" s="20"/>
      <c r="GAF60" s="20"/>
      <c r="GAG60" s="20"/>
      <c r="GAH60" s="20"/>
      <c r="GAI60" s="20"/>
      <c r="GAJ60" s="20"/>
      <c r="GAK60" s="20"/>
      <c r="GAL60" s="20"/>
      <c r="GAM60" s="20"/>
      <c r="GAN60" s="20"/>
      <c r="GAO60" s="20"/>
      <c r="GAP60" s="20"/>
      <c r="GAQ60" s="20"/>
      <c r="GAR60" s="20"/>
      <c r="GAS60" s="20"/>
      <c r="GAT60" s="20"/>
      <c r="GAU60" s="20"/>
      <c r="GAV60" s="20"/>
      <c r="GAW60" s="20"/>
      <c r="GAX60" s="20"/>
      <c r="GAY60" s="20"/>
      <c r="GAZ60" s="20"/>
      <c r="GBA60" s="20"/>
      <c r="GBB60" s="20"/>
      <c r="GBC60" s="20"/>
      <c r="GBD60" s="20"/>
      <c r="GBE60" s="20"/>
      <c r="GBF60" s="20"/>
      <c r="GBG60" s="20"/>
      <c r="GBH60" s="20"/>
      <c r="GBI60" s="20"/>
      <c r="GBJ60" s="20"/>
      <c r="GBK60" s="20"/>
      <c r="GBL60" s="20"/>
      <c r="GBM60" s="20"/>
      <c r="GBN60" s="20"/>
      <c r="GBO60" s="20"/>
      <c r="GBP60" s="20"/>
      <c r="GBQ60" s="20"/>
      <c r="GBR60" s="20"/>
      <c r="GBS60" s="20"/>
      <c r="GBT60" s="20"/>
      <c r="GBU60" s="20"/>
      <c r="GBV60" s="20"/>
      <c r="GBW60" s="20"/>
      <c r="GBX60" s="20"/>
      <c r="GBY60" s="20"/>
      <c r="GBZ60" s="20"/>
      <c r="GCA60" s="20"/>
      <c r="GCB60" s="20"/>
      <c r="GCC60" s="20"/>
      <c r="GCD60" s="20"/>
      <c r="GCE60" s="20"/>
      <c r="GCF60" s="20"/>
      <c r="GCG60" s="20"/>
      <c r="GCH60" s="20"/>
      <c r="GCI60" s="20"/>
      <c r="GCJ60" s="20"/>
      <c r="GCK60" s="20"/>
      <c r="GCL60" s="20"/>
      <c r="GCM60" s="20"/>
      <c r="GCN60" s="20"/>
      <c r="GCO60" s="20"/>
      <c r="GCP60" s="20"/>
      <c r="GCQ60" s="20"/>
      <c r="GCR60" s="20"/>
      <c r="GCS60" s="20"/>
      <c r="GCT60" s="20"/>
      <c r="GCU60" s="20"/>
      <c r="GCV60" s="20"/>
      <c r="GCW60" s="20"/>
      <c r="GCX60" s="20"/>
      <c r="GCY60" s="20"/>
      <c r="GCZ60" s="20"/>
      <c r="GDA60" s="20"/>
      <c r="GDB60" s="20"/>
      <c r="GDC60" s="20"/>
      <c r="GDD60" s="20"/>
      <c r="GDE60" s="20"/>
      <c r="GDF60" s="20"/>
      <c r="GDG60" s="20"/>
      <c r="GDH60" s="20"/>
      <c r="GDI60" s="20"/>
      <c r="GDJ60" s="20"/>
      <c r="GDK60" s="20"/>
      <c r="GDL60" s="20"/>
      <c r="GDM60" s="20"/>
      <c r="GDN60" s="20"/>
      <c r="GDO60" s="20"/>
      <c r="GDP60" s="20"/>
      <c r="GDQ60" s="20"/>
      <c r="GDR60" s="20"/>
      <c r="GDS60" s="20"/>
      <c r="GDT60" s="20"/>
      <c r="GDU60" s="20"/>
      <c r="GDV60" s="20"/>
      <c r="GDW60" s="20"/>
      <c r="GDX60" s="20"/>
      <c r="GDY60" s="20"/>
      <c r="GDZ60" s="20"/>
      <c r="GEA60" s="20"/>
      <c r="GEB60" s="20"/>
      <c r="GEC60" s="20"/>
      <c r="GED60" s="20"/>
      <c r="GEE60" s="20"/>
      <c r="GEF60" s="20"/>
      <c r="GEG60" s="20"/>
      <c r="GEH60" s="20"/>
      <c r="GEI60" s="20"/>
      <c r="GEJ60" s="20"/>
      <c r="GEK60" s="20"/>
      <c r="GEL60" s="20"/>
      <c r="GEM60" s="20"/>
      <c r="GEN60" s="20"/>
      <c r="GEO60" s="20"/>
      <c r="GEP60" s="20"/>
      <c r="GEQ60" s="20"/>
      <c r="GER60" s="20"/>
      <c r="GES60" s="20"/>
      <c r="GET60" s="20"/>
      <c r="GEU60" s="20"/>
      <c r="GEV60" s="20"/>
      <c r="GEW60" s="20"/>
      <c r="GEX60" s="20"/>
      <c r="GEY60" s="20"/>
      <c r="GEZ60" s="20"/>
      <c r="GFA60" s="20"/>
      <c r="GFB60" s="20"/>
      <c r="GFC60" s="20"/>
      <c r="GFD60" s="20"/>
      <c r="GFE60" s="20"/>
      <c r="GFF60" s="20"/>
      <c r="GFG60" s="20"/>
      <c r="GFH60" s="20"/>
      <c r="GFI60" s="20"/>
      <c r="GFJ60" s="20"/>
      <c r="GFK60" s="20"/>
      <c r="GFL60" s="20"/>
      <c r="GFM60" s="20"/>
      <c r="GFN60" s="20"/>
      <c r="GFO60" s="20"/>
      <c r="GFP60" s="20"/>
      <c r="GFQ60" s="20"/>
      <c r="GFR60" s="20"/>
      <c r="GFS60" s="20"/>
      <c r="GFT60" s="20"/>
      <c r="GFU60" s="20"/>
      <c r="GFV60" s="20"/>
      <c r="GFW60" s="20"/>
      <c r="GFX60" s="20"/>
      <c r="GFY60" s="20"/>
      <c r="GFZ60" s="20"/>
      <c r="GGA60" s="20"/>
      <c r="GGB60" s="20"/>
      <c r="GGC60" s="20"/>
      <c r="GGD60" s="20"/>
      <c r="GGE60" s="20"/>
      <c r="GGF60" s="20"/>
      <c r="GGG60" s="20"/>
      <c r="GGH60" s="20"/>
      <c r="GGI60" s="20"/>
      <c r="GGJ60" s="20"/>
      <c r="GGK60" s="20"/>
      <c r="GGL60" s="20"/>
      <c r="GGM60" s="20"/>
      <c r="GGN60" s="20"/>
      <c r="GGO60" s="20"/>
      <c r="GGP60" s="20"/>
      <c r="GGQ60" s="20"/>
      <c r="GGR60" s="20"/>
      <c r="GGS60" s="20"/>
      <c r="GGT60" s="20"/>
      <c r="GGU60" s="20"/>
      <c r="GGV60" s="20"/>
      <c r="GGW60" s="20"/>
      <c r="GGX60" s="20"/>
      <c r="GGY60" s="20"/>
      <c r="GGZ60" s="20"/>
      <c r="GHA60" s="20"/>
      <c r="GHB60" s="20"/>
      <c r="GHC60" s="20"/>
      <c r="GHD60" s="20"/>
      <c r="GHE60" s="20"/>
      <c r="GHF60" s="20"/>
      <c r="GHG60" s="20"/>
      <c r="GHH60" s="20"/>
      <c r="GHI60" s="20"/>
      <c r="GHJ60" s="20"/>
      <c r="GHK60" s="20"/>
      <c r="GHL60" s="20"/>
      <c r="GHM60" s="20"/>
      <c r="GHN60" s="20"/>
      <c r="GHO60" s="20"/>
      <c r="GHP60" s="20"/>
      <c r="GHQ60" s="20"/>
      <c r="GHR60" s="20"/>
      <c r="GHS60" s="20"/>
      <c r="GHT60" s="20"/>
      <c r="GHU60" s="20"/>
      <c r="GHV60" s="20"/>
      <c r="GHW60" s="20"/>
      <c r="GHX60" s="20"/>
      <c r="GHY60" s="20"/>
      <c r="GHZ60" s="20"/>
      <c r="GIA60" s="20"/>
      <c r="GIB60" s="20"/>
      <c r="GIC60" s="20"/>
      <c r="GID60" s="20"/>
      <c r="GIE60" s="20"/>
      <c r="GIF60" s="20"/>
      <c r="GIG60" s="20"/>
      <c r="GIH60" s="20"/>
      <c r="GII60" s="20"/>
      <c r="GIJ60" s="20"/>
      <c r="GIK60" s="20"/>
      <c r="GIL60" s="20"/>
      <c r="GIM60" s="20"/>
      <c r="GIN60" s="20"/>
      <c r="GIO60" s="20"/>
      <c r="GIP60" s="20"/>
      <c r="GIQ60" s="20"/>
      <c r="GIR60" s="20"/>
      <c r="GIS60" s="20"/>
      <c r="GIT60" s="20"/>
      <c r="GIU60" s="20"/>
      <c r="GIV60" s="20"/>
      <c r="GIW60" s="20"/>
      <c r="GIX60" s="20"/>
      <c r="GIY60" s="20"/>
      <c r="GIZ60" s="20"/>
      <c r="GJA60" s="20"/>
      <c r="GJB60" s="20"/>
      <c r="GJC60" s="20"/>
      <c r="GJD60" s="20"/>
      <c r="GJE60" s="20"/>
      <c r="GJF60" s="20"/>
      <c r="GJG60" s="20"/>
      <c r="GJH60" s="20"/>
      <c r="GJI60" s="20"/>
      <c r="GJJ60" s="20"/>
      <c r="GJK60" s="20"/>
      <c r="GJL60" s="20"/>
      <c r="GJM60" s="20"/>
      <c r="GJN60" s="20"/>
      <c r="GJO60" s="20"/>
      <c r="GJP60" s="20"/>
      <c r="GJQ60" s="20"/>
      <c r="GJR60" s="20"/>
      <c r="GJS60" s="20"/>
      <c r="GJT60" s="20"/>
      <c r="GJU60" s="20"/>
      <c r="GJV60" s="20"/>
      <c r="GJW60" s="20"/>
      <c r="GJX60" s="20"/>
      <c r="GJY60" s="20"/>
      <c r="GJZ60" s="20"/>
      <c r="GKA60" s="20"/>
      <c r="GKB60" s="20"/>
      <c r="GKC60" s="20"/>
      <c r="GKD60" s="20"/>
      <c r="GKE60" s="20"/>
      <c r="GKF60" s="20"/>
      <c r="GKG60" s="20"/>
      <c r="GKH60" s="20"/>
      <c r="GKI60" s="20"/>
      <c r="GKJ60" s="20"/>
      <c r="GKK60" s="20"/>
      <c r="GKL60" s="20"/>
      <c r="GKM60" s="20"/>
      <c r="GKN60" s="20"/>
      <c r="GKO60" s="20"/>
      <c r="GKP60" s="20"/>
      <c r="GKQ60" s="20"/>
      <c r="GKR60" s="20"/>
      <c r="GKS60" s="20"/>
      <c r="GKT60" s="20"/>
      <c r="GKU60" s="20"/>
      <c r="GKV60" s="20"/>
      <c r="GKW60" s="20"/>
      <c r="GKX60" s="20"/>
      <c r="GKY60" s="20"/>
      <c r="GKZ60" s="20"/>
      <c r="GLA60" s="20"/>
      <c r="GLB60" s="20"/>
      <c r="GLC60" s="20"/>
      <c r="GLD60" s="20"/>
      <c r="GLE60" s="20"/>
      <c r="GLF60" s="20"/>
      <c r="GLG60" s="20"/>
      <c r="GLH60" s="20"/>
      <c r="GLI60" s="20"/>
      <c r="GLJ60" s="20"/>
      <c r="GLK60" s="20"/>
      <c r="GLL60" s="20"/>
      <c r="GLM60" s="20"/>
      <c r="GLN60" s="20"/>
      <c r="GLO60" s="20"/>
      <c r="GLP60" s="20"/>
      <c r="GLQ60" s="20"/>
      <c r="GLR60" s="20"/>
      <c r="GLS60" s="20"/>
      <c r="GLT60" s="20"/>
      <c r="GLU60" s="20"/>
      <c r="GLV60" s="20"/>
      <c r="GLW60" s="20"/>
      <c r="GLX60" s="20"/>
      <c r="GLY60" s="20"/>
      <c r="GLZ60" s="20"/>
      <c r="GMA60" s="20"/>
      <c r="GMB60" s="20"/>
      <c r="GMC60" s="20"/>
      <c r="GMD60" s="20"/>
      <c r="GME60" s="20"/>
      <c r="GMF60" s="20"/>
      <c r="GMG60" s="20"/>
      <c r="GMH60" s="20"/>
      <c r="GMI60" s="20"/>
      <c r="GMJ60" s="20"/>
      <c r="GMK60" s="20"/>
      <c r="GML60" s="20"/>
      <c r="GMM60" s="20"/>
      <c r="GMN60" s="20"/>
      <c r="GMO60" s="20"/>
      <c r="GMP60" s="20"/>
      <c r="GMQ60" s="20"/>
      <c r="GMR60" s="20"/>
      <c r="GMS60" s="20"/>
      <c r="GMT60" s="20"/>
      <c r="GMU60" s="20"/>
      <c r="GMV60" s="20"/>
      <c r="GMW60" s="20"/>
      <c r="GMX60" s="20"/>
      <c r="GMY60" s="20"/>
      <c r="GMZ60" s="20"/>
      <c r="GNA60" s="20"/>
      <c r="GNB60" s="20"/>
      <c r="GNC60" s="20"/>
      <c r="GND60" s="20"/>
      <c r="GNE60" s="20"/>
      <c r="GNF60" s="20"/>
      <c r="GNG60" s="20"/>
      <c r="GNH60" s="20"/>
      <c r="GNI60" s="20"/>
      <c r="GNJ60" s="20"/>
      <c r="GNK60" s="20"/>
      <c r="GNL60" s="20"/>
      <c r="GNM60" s="20"/>
      <c r="GNN60" s="20"/>
      <c r="GNO60" s="20"/>
      <c r="GNP60" s="20"/>
      <c r="GNQ60" s="20"/>
      <c r="GNR60" s="20"/>
      <c r="GNS60" s="20"/>
      <c r="GNT60" s="20"/>
      <c r="GNU60" s="20"/>
      <c r="GNV60" s="20"/>
      <c r="GNW60" s="20"/>
      <c r="GNX60" s="20"/>
      <c r="GNY60" s="20"/>
      <c r="GNZ60" s="20"/>
      <c r="GOA60" s="20"/>
      <c r="GOB60" s="20"/>
      <c r="GOC60" s="20"/>
      <c r="GOD60" s="20"/>
      <c r="GOE60" s="20"/>
      <c r="GOF60" s="20"/>
      <c r="GOG60" s="20"/>
      <c r="GOH60" s="20"/>
      <c r="GOI60" s="20"/>
      <c r="GOJ60" s="20"/>
      <c r="GOK60" s="20"/>
      <c r="GOL60" s="20"/>
      <c r="GOM60" s="20"/>
      <c r="GON60" s="20"/>
      <c r="GOO60" s="20"/>
      <c r="GOP60" s="20"/>
      <c r="GOQ60" s="20"/>
      <c r="GOR60" s="20"/>
      <c r="GOS60" s="20"/>
      <c r="GOT60" s="20"/>
      <c r="GOU60" s="20"/>
      <c r="GOV60" s="20"/>
      <c r="GOW60" s="20"/>
      <c r="GOX60" s="20"/>
      <c r="GOY60" s="20"/>
      <c r="GOZ60" s="20"/>
      <c r="GPA60" s="20"/>
      <c r="GPB60" s="20"/>
      <c r="GPC60" s="20"/>
      <c r="GPD60" s="20"/>
      <c r="GPE60" s="20"/>
      <c r="GPF60" s="20"/>
      <c r="GPG60" s="20"/>
      <c r="GPH60" s="20"/>
      <c r="GPI60" s="20"/>
      <c r="GPJ60" s="20"/>
      <c r="GPK60" s="20"/>
      <c r="GPL60" s="20"/>
      <c r="GPM60" s="20"/>
      <c r="GPN60" s="20"/>
      <c r="GPO60" s="20"/>
      <c r="GPP60" s="20"/>
      <c r="GPQ60" s="20"/>
      <c r="GPR60" s="20"/>
      <c r="GPS60" s="20"/>
      <c r="GPT60" s="20"/>
      <c r="GPU60" s="20"/>
      <c r="GPV60" s="20"/>
      <c r="GPW60" s="20"/>
      <c r="GPX60" s="20"/>
      <c r="GPY60" s="20"/>
      <c r="GPZ60" s="20"/>
      <c r="GQA60" s="20"/>
      <c r="GQB60" s="20"/>
      <c r="GQC60" s="20"/>
      <c r="GQD60" s="20"/>
      <c r="GQE60" s="20"/>
      <c r="GQF60" s="20"/>
      <c r="GQG60" s="20"/>
      <c r="GQH60" s="20"/>
      <c r="GQI60" s="20"/>
      <c r="GQJ60" s="20"/>
      <c r="GQK60" s="20"/>
      <c r="GQL60" s="20"/>
      <c r="GQM60" s="20"/>
      <c r="GQN60" s="20"/>
      <c r="GQO60" s="20"/>
      <c r="GQP60" s="20"/>
      <c r="GQQ60" s="20"/>
      <c r="GQR60" s="20"/>
      <c r="GQS60" s="20"/>
      <c r="GQT60" s="20"/>
      <c r="GQU60" s="20"/>
      <c r="GQV60" s="20"/>
      <c r="GQW60" s="20"/>
      <c r="GQX60" s="20"/>
      <c r="GQY60" s="20"/>
      <c r="GQZ60" s="20"/>
      <c r="GRA60" s="20"/>
      <c r="GRB60" s="20"/>
      <c r="GRC60" s="20"/>
      <c r="GRD60" s="20"/>
      <c r="GRE60" s="20"/>
      <c r="GRF60" s="20"/>
      <c r="GRG60" s="20"/>
      <c r="GRH60" s="20"/>
      <c r="GRI60" s="20"/>
      <c r="GRJ60" s="20"/>
      <c r="GRK60" s="20"/>
      <c r="GRL60" s="20"/>
      <c r="GRM60" s="20"/>
      <c r="GRN60" s="20"/>
      <c r="GRO60" s="20"/>
      <c r="GRP60" s="20"/>
      <c r="GRQ60" s="20"/>
      <c r="GRR60" s="20"/>
      <c r="GRS60" s="20"/>
      <c r="GRT60" s="20"/>
      <c r="GRU60" s="20"/>
      <c r="GRV60" s="20"/>
      <c r="GRW60" s="20"/>
      <c r="GRX60" s="20"/>
      <c r="GRY60" s="20"/>
      <c r="GRZ60" s="20"/>
      <c r="GSA60" s="20"/>
      <c r="GSB60" s="20"/>
      <c r="GSC60" s="20"/>
      <c r="GSD60" s="20"/>
      <c r="GSE60" s="20"/>
      <c r="GSF60" s="20"/>
      <c r="GSG60" s="20"/>
      <c r="GSH60" s="20"/>
      <c r="GSI60" s="20"/>
      <c r="GSJ60" s="20"/>
      <c r="GSK60" s="20"/>
      <c r="GSL60" s="20"/>
      <c r="GSM60" s="20"/>
      <c r="GSN60" s="20"/>
      <c r="GSO60" s="20"/>
      <c r="GSP60" s="20"/>
      <c r="GSQ60" s="20"/>
      <c r="GSR60" s="20"/>
      <c r="GSS60" s="20"/>
      <c r="GST60" s="20"/>
      <c r="GSU60" s="20"/>
      <c r="GSV60" s="20"/>
      <c r="GSW60" s="20"/>
      <c r="GSX60" s="20"/>
      <c r="GSY60" s="20"/>
      <c r="GSZ60" s="20"/>
      <c r="GTA60" s="20"/>
      <c r="GTB60" s="20"/>
      <c r="GTC60" s="20"/>
      <c r="GTD60" s="20"/>
      <c r="GTE60" s="20"/>
      <c r="GTF60" s="20"/>
      <c r="GTG60" s="20"/>
      <c r="GTH60" s="20"/>
      <c r="GTI60" s="20"/>
      <c r="GTJ60" s="20"/>
      <c r="GTK60" s="20"/>
      <c r="GTL60" s="20"/>
      <c r="GTM60" s="20"/>
      <c r="GTN60" s="20"/>
      <c r="GTO60" s="20"/>
      <c r="GTP60" s="20"/>
      <c r="GTQ60" s="20"/>
      <c r="GTR60" s="20"/>
      <c r="GTS60" s="20"/>
      <c r="GTT60" s="20"/>
      <c r="GTU60" s="20"/>
      <c r="GTV60" s="20"/>
      <c r="GTW60" s="20"/>
      <c r="GTX60" s="20"/>
      <c r="GTY60" s="20"/>
      <c r="GTZ60" s="20"/>
      <c r="GUA60" s="20"/>
      <c r="GUB60" s="20"/>
      <c r="GUC60" s="20"/>
      <c r="GUD60" s="20"/>
      <c r="GUE60" s="20"/>
      <c r="GUF60" s="20"/>
      <c r="GUG60" s="20"/>
      <c r="GUH60" s="20"/>
      <c r="GUI60" s="20"/>
      <c r="GUJ60" s="20"/>
      <c r="GUK60" s="20"/>
      <c r="GUL60" s="20"/>
      <c r="GUM60" s="20"/>
      <c r="GUN60" s="20"/>
      <c r="GUO60" s="20"/>
      <c r="GUP60" s="20"/>
      <c r="GUQ60" s="20"/>
      <c r="GUR60" s="20"/>
      <c r="GUS60" s="20"/>
      <c r="GUT60" s="20"/>
      <c r="GUU60" s="20"/>
      <c r="GUV60" s="20"/>
      <c r="GUW60" s="20"/>
      <c r="GUX60" s="20"/>
      <c r="GUY60" s="20"/>
      <c r="GUZ60" s="20"/>
      <c r="GVA60" s="20"/>
      <c r="GVB60" s="20"/>
      <c r="GVC60" s="20"/>
      <c r="GVD60" s="20"/>
      <c r="GVE60" s="20"/>
      <c r="GVF60" s="20"/>
      <c r="GVG60" s="20"/>
      <c r="GVH60" s="20"/>
      <c r="GVI60" s="20"/>
      <c r="GVJ60" s="20"/>
      <c r="GVK60" s="20"/>
      <c r="GVL60" s="20"/>
      <c r="GVM60" s="20"/>
      <c r="GVN60" s="20"/>
      <c r="GVO60" s="20"/>
      <c r="GVP60" s="20"/>
      <c r="GVQ60" s="20"/>
      <c r="GVR60" s="20"/>
      <c r="GVS60" s="20"/>
      <c r="GVT60" s="20"/>
      <c r="GVU60" s="20"/>
      <c r="GVV60" s="20"/>
      <c r="GVW60" s="20"/>
      <c r="GVX60" s="20"/>
      <c r="GVY60" s="20"/>
      <c r="GVZ60" s="20"/>
      <c r="GWA60" s="20"/>
      <c r="GWB60" s="20"/>
      <c r="GWC60" s="20"/>
      <c r="GWD60" s="20"/>
      <c r="GWE60" s="20"/>
      <c r="GWF60" s="20"/>
      <c r="GWG60" s="20"/>
      <c r="GWH60" s="20"/>
      <c r="GWI60" s="20"/>
      <c r="GWJ60" s="20"/>
      <c r="GWK60" s="20"/>
      <c r="GWL60" s="20"/>
      <c r="GWM60" s="20"/>
      <c r="GWN60" s="20"/>
      <c r="GWO60" s="20"/>
      <c r="GWP60" s="20"/>
      <c r="GWQ60" s="20"/>
      <c r="GWR60" s="20"/>
      <c r="GWS60" s="20"/>
      <c r="GWT60" s="20"/>
      <c r="GWU60" s="20"/>
      <c r="GWV60" s="20"/>
      <c r="GWW60" s="20"/>
      <c r="GWX60" s="20"/>
      <c r="GWY60" s="20"/>
      <c r="GWZ60" s="20"/>
      <c r="GXA60" s="20"/>
      <c r="GXB60" s="20"/>
      <c r="GXC60" s="20"/>
      <c r="GXD60" s="20"/>
      <c r="GXE60" s="20"/>
      <c r="GXF60" s="20"/>
      <c r="GXG60" s="20"/>
      <c r="GXH60" s="20"/>
      <c r="GXI60" s="20"/>
      <c r="GXJ60" s="20"/>
      <c r="GXK60" s="20"/>
      <c r="GXL60" s="20"/>
      <c r="GXM60" s="20"/>
      <c r="GXN60" s="20"/>
      <c r="GXO60" s="20"/>
      <c r="GXP60" s="20"/>
      <c r="GXQ60" s="20"/>
      <c r="GXR60" s="20"/>
      <c r="GXS60" s="20"/>
      <c r="GXT60" s="20"/>
      <c r="GXU60" s="20"/>
      <c r="GXV60" s="20"/>
      <c r="GXW60" s="20"/>
      <c r="GXX60" s="20"/>
      <c r="GXY60" s="20"/>
      <c r="GXZ60" s="20"/>
      <c r="GYA60" s="20"/>
      <c r="GYB60" s="20"/>
      <c r="GYC60" s="20"/>
      <c r="GYD60" s="20"/>
      <c r="GYE60" s="20"/>
      <c r="GYF60" s="20"/>
      <c r="GYG60" s="20"/>
      <c r="GYH60" s="20"/>
      <c r="GYI60" s="20"/>
      <c r="GYJ60" s="20"/>
      <c r="GYK60" s="20"/>
      <c r="GYL60" s="20"/>
      <c r="GYM60" s="20"/>
      <c r="GYN60" s="20"/>
      <c r="GYO60" s="20"/>
      <c r="GYP60" s="20"/>
      <c r="GYQ60" s="20"/>
      <c r="GYR60" s="20"/>
      <c r="GYS60" s="20"/>
      <c r="GYT60" s="20"/>
      <c r="GYU60" s="20"/>
      <c r="GYV60" s="20"/>
      <c r="GYW60" s="20"/>
      <c r="GYX60" s="20"/>
      <c r="GYY60" s="20"/>
      <c r="GYZ60" s="20"/>
      <c r="GZA60" s="20"/>
      <c r="GZB60" s="20"/>
      <c r="GZC60" s="20"/>
      <c r="GZD60" s="20"/>
      <c r="GZE60" s="20"/>
      <c r="GZF60" s="20"/>
      <c r="GZG60" s="20"/>
      <c r="GZH60" s="20"/>
      <c r="GZI60" s="20"/>
      <c r="GZJ60" s="20"/>
      <c r="GZK60" s="20"/>
      <c r="GZL60" s="20"/>
      <c r="GZM60" s="20"/>
      <c r="GZN60" s="20"/>
      <c r="GZO60" s="20"/>
      <c r="GZP60" s="20"/>
      <c r="GZQ60" s="20"/>
      <c r="GZR60" s="20"/>
      <c r="GZS60" s="20"/>
      <c r="GZT60" s="20"/>
      <c r="GZU60" s="20"/>
      <c r="GZV60" s="20"/>
      <c r="GZW60" s="20"/>
      <c r="GZX60" s="20"/>
      <c r="GZY60" s="20"/>
      <c r="GZZ60" s="20"/>
      <c r="HAA60" s="20"/>
      <c r="HAB60" s="20"/>
      <c r="HAC60" s="20"/>
      <c r="HAD60" s="20"/>
      <c r="HAE60" s="20"/>
      <c r="HAF60" s="20"/>
      <c r="HAG60" s="20"/>
      <c r="HAH60" s="20"/>
      <c r="HAI60" s="20"/>
      <c r="HAJ60" s="20"/>
      <c r="HAK60" s="20"/>
      <c r="HAL60" s="20"/>
      <c r="HAM60" s="20"/>
      <c r="HAN60" s="20"/>
      <c r="HAO60" s="20"/>
      <c r="HAP60" s="20"/>
      <c r="HAQ60" s="20"/>
      <c r="HAR60" s="20"/>
      <c r="HAS60" s="20"/>
      <c r="HAT60" s="20"/>
      <c r="HAU60" s="20"/>
      <c r="HAV60" s="20"/>
      <c r="HAW60" s="20"/>
      <c r="HAX60" s="20"/>
      <c r="HAY60" s="20"/>
      <c r="HAZ60" s="20"/>
      <c r="HBA60" s="20"/>
      <c r="HBB60" s="20"/>
      <c r="HBC60" s="20"/>
      <c r="HBD60" s="20"/>
      <c r="HBE60" s="20"/>
      <c r="HBF60" s="20"/>
      <c r="HBG60" s="20"/>
      <c r="HBH60" s="20"/>
      <c r="HBI60" s="20"/>
      <c r="HBJ60" s="20"/>
      <c r="HBK60" s="20"/>
      <c r="HBL60" s="20"/>
      <c r="HBM60" s="20"/>
      <c r="HBN60" s="20"/>
      <c r="HBO60" s="20"/>
      <c r="HBP60" s="20"/>
      <c r="HBQ60" s="20"/>
      <c r="HBR60" s="20"/>
      <c r="HBS60" s="20"/>
      <c r="HBT60" s="20"/>
      <c r="HBU60" s="20"/>
      <c r="HBV60" s="20"/>
      <c r="HBW60" s="20"/>
      <c r="HBX60" s="20"/>
      <c r="HBY60" s="20"/>
      <c r="HBZ60" s="20"/>
      <c r="HCA60" s="20"/>
      <c r="HCB60" s="20"/>
      <c r="HCC60" s="20"/>
      <c r="HCD60" s="20"/>
      <c r="HCE60" s="20"/>
      <c r="HCF60" s="20"/>
      <c r="HCG60" s="20"/>
      <c r="HCH60" s="20"/>
      <c r="HCI60" s="20"/>
      <c r="HCJ60" s="20"/>
      <c r="HCK60" s="20"/>
      <c r="HCL60" s="20"/>
      <c r="HCM60" s="20"/>
      <c r="HCN60" s="20"/>
      <c r="HCO60" s="20"/>
      <c r="HCP60" s="20"/>
      <c r="HCQ60" s="20"/>
      <c r="HCR60" s="20"/>
      <c r="HCS60" s="20"/>
      <c r="HCT60" s="20"/>
      <c r="HCU60" s="20"/>
      <c r="HCV60" s="20"/>
      <c r="HCW60" s="20"/>
      <c r="HCX60" s="20"/>
      <c r="HCY60" s="20"/>
      <c r="HCZ60" s="20"/>
      <c r="HDA60" s="20"/>
      <c r="HDB60" s="20"/>
      <c r="HDC60" s="20"/>
      <c r="HDD60" s="20"/>
      <c r="HDE60" s="20"/>
      <c r="HDF60" s="20"/>
      <c r="HDG60" s="20"/>
      <c r="HDH60" s="20"/>
      <c r="HDI60" s="20"/>
      <c r="HDJ60" s="20"/>
      <c r="HDK60" s="20"/>
      <c r="HDL60" s="20"/>
      <c r="HDM60" s="20"/>
      <c r="HDN60" s="20"/>
      <c r="HDO60" s="20"/>
      <c r="HDP60" s="20"/>
      <c r="HDQ60" s="20"/>
      <c r="HDR60" s="20"/>
      <c r="HDS60" s="20"/>
      <c r="HDT60" s="20"/>
      <c r="HDU60" s="20"/>
      <c r="HDV60" s="20"/>
      <c r="HDW60" s="20"/>
      <c r="HDX60" s="20"/>
      <c r="HDY60" s="20"/>
      <c r="HDZ60" s="20"/>
      <c r="HEA60" s="20"/>
      <c r="HEB60" s="20"/>
      <c r="HEC60" s="20"/>
      <c r="HED60" s="20"/>
      <c r="HEE60" s="20"/>
      <c r="HEF60" s="20"/>
      <c r="HEG60" s="20"/>
      <c r="HEH60" s="20"/>
      <c r="HEI60" s="20"/>
      <c r="HEJ60" s="20"/>
      <c r="HEK60" s="20"/>
      <c r="HEL60" s="20"/>
      <c r="HEM60" s="20"/>
      <c r="HEN60" s="20"/>
      <c r="HEO60" s="20"/>
      <c r="HEP60" s="20"/>
      <c r="HEQ60" s="20"/>
      <c r="HER60" s="20"/>
      <c r="HES60" s="20"/>
      <c r="HET60" s="20"/>
      <c r="HEU60" s="20"/>
      <c r="HEV60" s="20"/>
      <c r="HEW60" s="20"/>
      <c r="HEX60" s="20"/>
      <c r="HEY60" s="20"/>
      <c r="HEZ60" s="20"/>
      <c r="HFA60" s="20"/>
      <c r="HFB60" s="20"/>
      <c r="HFC60" s="20"/>
      <c r="HFD60" s="20"/>
      <c r="HFE60" s="20"/>
      <c r="HFF60" s="20"/>
      <c r="HFG60" s="20"/>
      <c r="HFH60" s="20"/>
      <c r="HFI60" s="20"/>
      <c r="HFJ60" s="20"/>
      <c r="HFK60" s="20"/>
      <c r="HFL60" s="20"/>
      <c r="HFM60" s="20"/>
      <c r="HFN60" s="20"/>
      <c r="HFO60" s="20"/>
      <c r="HFP60" s="20"/>
      <c r="HFQ60" s="20"/>
      <c r="HFR60" s="20"/>
      <c r="HFS60" s="20"/>
      <c r="HFT60" s="20"/>
      <c r="HFU60" s="20"/>
      <c r="HFV60" s="20"/>
      <c r="HFW60" s="20"/>
      <c r="HFX60" s="20"/>
      <c r="HFY60" s="20"/>
      <c r="HFZ60" s="20"/>
      <c r="HGA60" s="20"/>
      <c r="HGB60" s="20"/>
      <c r="HGC60" s="20"/>
      <c r="HGD60" s="20"/>
      <c r="HGE60" s="20"/>
      <c r="HGF60" s="20"/>
      <c r="HGG60" s="20"/>
      <c r="HGH60" s="20"/>
      <c r="HGI60" s="20"/>
      <c r="HGJ60" s="20"/>
      <c r="HGK60" s="20"/>
      <c r="HGL60" s="20"/>
      <c r="HGM60" s="20"/>
      <c r="HGN60" s="20"/>
      <c r="HGO60" s="20"/>
      <c r="HGP60" s="20"/>
      <c r="HGQ60" s="20"/>
      <c r="HGR60" s="20"/>
      <c r="HGS60" s="20"/>
      <c r="HGT60" s="20"/>
      <c r="HGU60" s="20"/>
      <c r="HGV60" s="20"/>
      <c r="HGW60" s="20"/>
      <c r="HGX60" s="20"/>
      <c r="HGY60" s="20"/>
      <c r="HGZ60" s="20"/>
      <c r="HHA60" s="20"/>
      <c r="HHB60" s="20"/>
      <c r="HHC60" s="20"/>
      <c r="HHD60" s="20"/>
      <c r="HHE60" s="20"/>
      <c r="HHF60" s="20"/>
      <c r="HHG60" s="20"/>
      <c r="HHH60" s="20"/>
      <c r="HHI60" s="20"/>
      <c r="HHJ60" s="20"/>
      <c r="HHK60" s="20"/>
      <c r="HHL60" s="20"/>
      <c r="HHM60" s="20"/>
      <c r="HHN60" s="20"/>
      <c r="HHO60" s="20"/>
      <c r="HHP60" s="20"/>
      <c r="HHQ60" s="20"/>
      <c r="HHR60" s="20"/>
      <c r="HHS60" s="20"/>
      <c r="HHT60" s="20"/>
      <c r="HHU60" s="20"/>
      <c r="HHV60" s="20"/>
      <c r="HHW60" s="20"/>
      <c r="HHX60" s="20"/>
      <c r="HHY60" s="20"/>
      <c r="HHZ60" s="20"/>
      <c r="HIA60" s="20"/>
      <c r="HIB60" s="20"/>
      <c r="HIC60" s="20"/>
      <c r="HID60" s="20"/>
      <c r="HIE60" s="20"/>
      <c r="HIF60" s="20"/>
      <c r="HIG60" s="20"/>
      <c r="HIH60" s="20"/>
      <c r="HII60" s="20"/>
      <c r="HIJ60" s="20"/>
      <c r="HIK60" s="20"/>
      <c r="HIL60" s="20"/>
      <c r="HIM60" s="20"/>
      <c r="HIN60" s="20"/>
      <c r="HIO60" s="20"/>
      <c r="HIP60" s="20"/>
      <c r="HIQ60" s="20"/>
      <c r="HIR60" s="20"/>
      <c r="HIS60" s="20"/>
      <c r="HIT60" s="20"/>
      <c r="HIU60" s="20"/>
      <c r="HIV60" s="20"/>
      <c r="HIW60" s="20"/>
      <c r="HIX60" s="20"/>
      <c r="HIY60" s="20"/>
      <c r="HIZ60" s="20"/>
      <c r="HJA60" s="20"/>
      <c r="HJB60" s="20"/>
      <c r="HJC60" s="20"/>
      <c r="HJD60" s="20"/>
      <c r="HJE60" s="20"/>
      <c r="HJF60" s="20"/>
      <c r="HJG60" s="20"/>
      <c r="HJH60" s="20"/>
      <c r="HJI60" s="20"/>
      <c r="HJJ60" s="20"/>
      <c r="HJK60" s="20"/>
      <c r="HJL60" s="20"/>
      <c r="HJM60" s="20"/>
      <c r="HJN60" s="20"/>
      <c r="HJO60" s="20"/>
      <c r="HJP60" s="20"/>
      <c r="HJQ60" s="20"/>
      <c r="HJR60" s="20"/>
      <c r="HJS60" s="20"/>
      <c r="HJT60" s="20"/>
      <c r="HJU60" s="20"/>
      <c r="HJV60" s="20"/>
      <c r="HJW60" s="20"/>
      <c r="HJX60" s="20"/>
      <c r="HJY60" s="20"/>
      <c r="HJZ60" s="20"/>
      <c r="HKA60" s="20"/>
      <c r="HKB60" s="20"/>
      <c r="HKC60" s="20"/>
      <c r="HKD60" s="20"/>
      <c r="HKE60" s="20"/>
      <c r="HKF60" s="20"/>
      <c r="HKG60" s="20"/>
      <c r="HKH60" s="20"/>
      <c r="HKI60" s="20"/>
      <c r="HKJ60" s="20"/>
      <c r="HKK60" s="20"/>
      <c r="HKL60" s="20"/>
      <c r="HKM60" s="20"/>
      <c r="HKN60" s="20"/>
      <c r="HKO60" s="20"/>
      <c r="HKP60" s="20"/>
      <c r="HKQ60" s="20"/>
      <c r="HKR60" s="20"/>
      <c r="HKS60" s="20"/>
      <c r="HKT60" s="20"/>
      <c r="HKU60" s="20"/>
      <c r="HKV60" s="20"/>
      <c r="HKW60" s="20"/>
      <c r="HKX60" s="20"/>
      <c r="HKY60" s="20"/>
      <c r="HKZ60" s="20"/>
      <c r="HLA60" s="20"/>
      <c r="HLB60" s="20"/>
      <c r="HLC60" s="20"/>
      <c r="HLD60" s="20"/>
      <c r="HLE60" s="20"/>
      <c r="HLF60" s="20"/>
      <c r="HLG60" s="20"/>
      <c r="HLH60" s="20"/>
      <c r="HLI60" s="20"/>
      <c r="HLJ60" s="20"/>
      <c r="HLK60" s="20"/>
      <c r="HLL60" s="20"/>
      <c r="HLM60" s="20"/>
      <c r="HLN60" s="20"/>
      <c r="HLO60" s="20"/>
      <c r="HLP60" s="20"/>
      <c r="HLQ60" s="20"/>
      <c r="HLR60" s="20"/>
      <c r="HLS60" s="20"/>
      <c r="HLT60" s="20"/>
      <c r="HLU60" s="20"/>
      <c r="HLV60" s="20"/>
      <c r="HLW60" s="20"/>
      <c r="HLX60" s="20"/>
      <c r="HLY60" s="20"/>
      <c r="HLZ60" s="20"/>
      <c r="HMA60" s="20"/>
      <c r="HMB60" s="20"/>
      <c r="HMC60" s="20"/>
      <c r="HMD60" s="20"/>
      <c r="HME60" s="20"/>
      <c r="HMF60" s="20"/>
      <c r="HMG60" s="20"/>
      <c r="HMH60" s="20"/>
      <c r="HMI60" s="20"/>
      <c r="HMJ60" s="20"/>
      <c r="HMK60" s="20"/>
      <c r="HML60" s="20"/>
      <c r="HMM60" s="20"/>
      <c r="HMN60" s="20"/>
      <c r="HMO60" s="20"/>
      <c r="HMP60" s="20"/>
      <c r="HMQ60" s="20"/>
      <c r="HMR60" s="20"/>
      <c r="HMS60" s="20"/>
      <c r="HMT60" s="20"/>
      <c r="HMU60" s="20"/>
      <c r="HMV60" s="20"/>
      <c r="HMW60" s="20"/>
      <c r="HMX60" s="20"/>
      <c r="HMY60" s="20"/>
      <c r="HMZ60" s="20"/>
      <c r="HNA60" s="20"/>
      <c r="HNB60" s="20"/>
      <c r="HNC60" s="20"/>
      <c r="HND60" s="20"/>
      <c r="HNE60" s="20"/>
      <c r="HNF60" s="20"/>
      <c r="HNG60" s="20"/>
      <c r="HNH60" s="20"/>
      <c r="HNI60" s="20"/>
      <c r="HNJ60" s="20"/>
      <c r="HNK60" s="20"/>
      <c r="HNL60" s="20"/>
      <c r="HNM60" s="20"/>
      <c r="HNN60" s="20"/>
      <c r="HNO60" s="20"/>
      <c r="HNP60" s="20"/>
      <c r="HNQ60" s="20"/>
      <c r="HNR60" s="20"/>
      <c r="HNS60" s="20"/>
      <c r="HNT60" s="20"/>
      <c r="HNU60" s="20"/>
      <c r="HNV60" s="20"/>
      <c r="HNW60" s="20"/>
      <c r="HNX60" s="20"/>
      <c r="HNY60" s="20"/>
      <c r="HNZ60" s="20"/>
      <c r="HOA60" s="20"/>
      <c r="HOB60" s="20"/>
      <c r="HOC60" s="20"/>
      <c r="HOD60" s="20"/>
      <c r="HOE60" s="20"/>
      <c r="HOF60" s="20"/>
      <c r="HOG60" s="20"/>
      <c r="HOH60" s="20"/>
      <c r="HOI60" s="20"/>
      <c r="HOJ60" s="20"/>
      <c r="HOK60" s="20"/>
      <c r="HOL60" s="20"/>
      <c r="HOM60" s="20"/>
      <c r="HON60" s="20"/>
      <c r="HOO60" s="20"/>
      <c r="HOP60" s="20"/>
      <c r="HOQ60" s="20"/>
      <c r="HOR60" s="20"/>
      <c r="HOS60" s="20"/>
      <c r="HOT60" s="20"/>
      <c r="HOU60" s="20"/>
      <c r="HOV60" s="20"/>
      <c r="HOW60" s="20"/>
      <c r="HOX60" s="20"/>
      <c r="HOY60" s="20"/>
      <c r="HOZ60" s="20"/>
      <c r="HPA60" s="20"/>
      <c r="HPB60" s="20"/>
      <c r="HPC60" s="20"/>
      <c r="HPD60" s="20"/>
      <c r="HPE60" s="20"/>
      <c r="HPF60" s="20"/>
      <c r="HPG60" s="20"/>
      <c r="HPH60" s="20"/>
      <c r="HPI60" s="20"/>
      <c r="HPJ60" s="20"/>
      <c r="HPK60" s="20"/>
      <c r="HPL60" s="20"/>
      <c r="HPM60" s="20"/>
      <c r="HPN60" s="20"/>
      <c r="HPO60" s="20"/>
      <c r="HPP60" s="20"/>
      <c r="HPQ60" s="20"/>
      <c r="HPR60" s="20"/>
      <c r="HPS60" s="20"/>
      <c r="HPT60" s="20"/>
      <c r="HPU60" s="20"/>
      <c r="HPV60" s="20"/>
      <c r="HPW60" s="20"/>
      <c r="HPX60" s="20"/>
      <c r="HPY60" s="20"/>
      <c r="HPZ60" s="20"/>
      <c r="HQA60" s="20"/>
      <c r="HQB60" s="20"/>
      <c r="HQC60" s="20"/>
      <c r="HQD60" s="20"/>
      <c r="HQE60" s="20"/>
      <c r="HQF60" s="20"/>
      <c r="HQG60" s="20"/>
      <c r="HQH60" s="20"/>
      <c r="HQI60" s="20"/>
      <c r="HQJ60" s="20"/>
      <c r="HQK60" s="20"/>
      <c r="HQL60" s="20"/>
      <c r="HQM60" s="20"/>
      <c r="HQN60" s="20"/>
      <c r="HQO60" s="20"/>
      <c r="HQP60" s="20"/>
      <c r="HQQ60" s="20"/>
      <c r="HQR60" s="20"/>
      <c r="HQS60" s="20"/>
      <c r="HQT60" s="20"/>
      <c r="HQU60" s="20"/>
      <c r="HQV60" s="20"/>
      <c r="HQW60" s="20"/>
      <c r="HQX60" s="20"/>
      <c r="HQY60" s="20"/>
      <c r="HQZ60" s="20"/>
      <c r="HRA60" s="20"/>
      <c r="HRB60" s="20"/>
      <c r="HRC60" s="20"/>
      <c r="HRD60" s="20"/>
      <c r="HRE60" s="20"/>
      <c r="HRF60" s="20"/>
      <c r="HRG60" s="20"/>
      <c r="HRH60" s="20"/>
      <c r="HRI60" s="20"/>
      <c r="HRJ60" s="20"/>
      <c r="HRK60" s="20"/>
      <c r="HRL60" s="20"/>
      <c r="HRM60" s="20"/>
      <c r="HRN60" s="20"/>
      <c r="HRO60" s="20"/>
      <c r="HRP60" s="20"/>
      <c r="HRQ60" s="20"/>
      <c r="HRR60" s="20"/>
      <c r="HRS60" s="20"/>
      <c r="HRT60" s="20"/>
      <c r="HRU60" s="20"/>
      <c r="HRV60" s="20"/>
      <c r="HRW60" s="20"/>
      <c r="HRX60" s="20"/>
      <c r="HRY60" s="20"/>
      <c r="HRZ60" s="20"/>
      <c r="HSA60" s="20"/>
      <c r="HSB60" s="20"/>
      <c r="HSC60" s="20"/>
      <c r="HSD60" s="20"/>
      <c r="HSE60" s="20"/>
      <c r="HSF60" s="20"/>
      <c r="HSG60" s="20"/>
      <c r="HSH60" s="20"/>
      <c r="HSI60" s="20"/>
      <c r="HSJ60" s="20"/>
      <c r="HSK60" s="20"/>
      <c r="HSL60" s="20"/>
      <c r="HSM60" s="20"/>
      <c r="HSN60" s="20"/>
      <c r="HSO60" s="20"/>
      <c r="HSP60" s="20"/>
      <c r="HSQ60" s="20"/>
      <c r="HSR60" s="20"/>
      <c r="HSS60" s="20"/>
      <c r="HST60" s="20"/>
      <c r="HSU60" s="20"/>
      <c r="HSV60" s="20"/>
      <c r="HSW60" s="20"/>
      <c r="HSX60" s="20"/>
      <c r="HSY60" s="20"/>
      <c r="HSZ60" s="20"/>
      <c r="HTA60" s="20"/>
      <c r="HTB60" s="20"/>
      <c r="HTC60" s="20"/>
      <c r="HTD60" s="20"/>
      <c r="HTE60" s="20"/>
      <c r="HTF60" s="20"/>
      <c r="HTG60" s="20"/>
      <c r="HTH60" s="20"/>
      <c r="HTI60" s="20"/>
      <c r="HTJ60" s="20"/>
      <c r="HTK60" s="20"/>
      <c r="HTL60" s="20"/>
      <c r="HTM60" s="20"/>
      <c r="HTN60" s="20"/>
      <c r="HTO60" s="20"/>
      <c r="HTP60" s="20"/>
      <c r="HTQ60" s="20"/>
      <c r="HTR60" s="20"/>
      <c r="HTS60" s="20"/>
      <c r="HTT60" s="20"/>
      <c r="HTU60" s="20"/>
      <c r="HTV60" s="20"/>
      <c r="HTW60" s="20"/>
      <c r="HTX60" s="20"/>
      <c r="HTY60" s="20"/>
      <c r="HTZ60" s="20"/>
      <c r="HUA60" s="20"/>
      <c r="HUB60" s="20"/>
      <c r="HUC60" s="20"/>
      <c r="HUD60" s="20"/>
      <c r="HUE60" s="20"/>
      <c r="HUF60" s="20"/>
      <c r="HUG60" s="20"/>
      <c r="HUH60" s="20"/>
      <c r="HUI60" s="20"/>
      <c r="HUJ60" s="20"/>
      <c r="HUK60" s="20"/>
      <c r="HUL60" s="20"/>
      <c r="HUM60" s="20"/>
      <c r="HUN60" s="20"/>
      <c r="HUO60" s="20"/>
      <c r="HUP60" s="20"/>
      <c r="HUQ60" s="20"/>
      <c r="HUR60" s="20"/>
      <c r="HUS60" s="20"/>
      <c r="HUT60" s="20"/>
      <c r="HUU60" s="20"/>
      <c r="HUV60" s="20"/>
      <c r="HUW60" s="20"/>
      <c r="HUX60" s="20"/>
      <c r="HUY60" s="20"/>
      <c r="HUZ60" s="20"/>
      <c r="HVA60" s="20"/>
      <c r="HVB60" s="20"/>
      <c r="HVC60" s="20"/>
      <c r="HVD60" s="20"/>
      <c r="HVE60" s="20"/>
      <c r="HVF60" s="20"/>
      <c r="HVG60" s="20"/>
      <c r="HVH60" s="20"/>
      <c r="HVI60" s="20"/>
      <c r="HVJ60" s="20"/>
      <c r="HVK60" s="20"/>
      <c r="HVL60" s="20"/>
      <c r="HVM60" s="20"/>
      <c r="HVN60" s="20"/>
      <c r="HVO60" s="20"/>
      <c r="HVP60" s="20"/>
      <c r="HVQ60" s="20"/>
      <c r="HVR60" s="20"/>
      <c r="HVS60" s="20"/>
      <c r="HVT60" s="20"/>
      <c r="HVU60" s="20"/>
      <c r="HVV60" s="20"/>
      <c r="HVW60" s="20"/>
      <c r="HVX60" s="20"/>
      <c r="HVY60" s="20"/>
      <c r="HVZ60" s="20"/>
      <c r="HWA60" s="20"/>
      <c r="HWB60" s="20"/>
      <c r="HWC60" s="20"/>
      <c r="HWD60" s="20"/>
      <c r="HWE60" s="20"/>
      <c r="HWF60" s="20"/>
      <c r="HWG60" s="20"/>
      <c r="HWH60" s="20"/>
      <c r="HWI60" s="20"/>
      <c r="HWJ60" s="20"/>
      <c r="HWK60" s="20"/>
      <c r="HWL60" s="20"/>
      <c r="HWM60" s="20"/>
      <c r="HWN60" s="20"/>
      <c r="HWO60" s="20"/>
      <c r="HWP60" s="20"/>
      <c r="HWQ60" s="20"/>
      <c r="HWR60" s="20"/>
      <c r="HWS60" s="20"/>
      <c r="HWT60" s="20"/>
      <c r="HWU60" s="20"/>
      <c r="HWV60" s="20"/>
      <c r="HWW60" s="20"/>
      <c r="HWX60" s="20"/>
      <c r="HWY60" s="20"/>
      <c r="HWZ60" s="20"/>
      <c r="HXA60" s="20"/>
      <c r="HXB60" s="20"/>
      <c r="HXC60" s="20"/>
      <c r="HXD60" s="20"/>
      <c r="HXE60" s="20"/>
      <c r="HXF60" s="20"/>
      <c r="HXG60" s="20"/>
      <c r="HXH60" s="20"/>
      <c r="HXI60" s="20"/>
      <c r="HXJ60" s="20"/>
      <c r="HXK60" s="20"/>
      <c r="HXL60" s="20"/>
      <c r="HXM60" s="20"/>
      <c r="HXN60" s="20"/>
      <c r="HXO60" s="20"/>
      <c r="HXP60" s="20"/>
      <c r="HXQ60" s="20"/>
      <c r="HXR60" s="20"/>
      <c r="HXS60" s="20"/>
      <c r="HXT60" s="20"/>
      <c r="HXU60" s="20"/>
      <c r="HXV60" s="20"/>
      <c r="HXW60" s="20"/>
      <c r="HXX60" s="20"/>
      <c r="HXY60" s="20"/>
      <c r="HXZ60" s="20"/>
      <c r="HYA60" s="20"/>
      <c r="HYB60" s="20"/>
      <c r="HYC60" s="20"/>
      <c r="HYD60" s="20"/>
      <c r="HYE60" s="20"/>
      <c r="HYF60" s="20"/>
      <c r="HYG60" s="20"/>
      <c r="HYH60" s="20"/>
      <c r="HYI60" s="20"/>
      <c r="HYJ60" s="20"/>
      <c r="HYK60" s="20"/>
      <c r="HYL60" s="20"/>
      <c r="HYM60" s="20"/>
      <c r="HYN60" s="20"/>
      <c r="HYO60" s="20"/>
      <c r="HYP60" s="20"/>
      <c r="HYQ60" s="20"/>
      <c r="HYR60" s="20"/>
      <c r="HYS60" s="20"/>
      <c r="HYT60" s="20"/>
      <c r="HYU60" s="20"/>
      <c r="HYV60" s="20"/>
      <c r="HYW60" s="20"/>
      <c r="HYX60" s="20"/>
      <c r="HYY60" s="20"/>
      <c r="HYZ60" s="20"/>
      <c r="HZA60" s="20"/>
      <c r="HZB60" s="20"/>
      <c r="HZC60" s="20"/>
      <c r="HZD60" s="20"/>
      <c r="HZE60" s="20"/>
      <c r="HZF60" s="20"/>
      <c r="HZG60" s="20"/>
      <c r="HZH60" s="20"/>
      <c r="HZI60" s="20"/>
      <c r="HZJ60" s="20"/>
      <c r="HZK60" s="20"/>
      <c r="HZL60" s="20"/>
      <c r="HZM60" s="20"/>
      <c r="HZN60" s="20"/>
      <c r="HZO60" s="20"/>
      <c r="HZP60" s="20"/>
      <c r="HZQ60" s="20"/>
      <c r="HZR60" s="20"/>
      <c r="HZS60" s="20"/>
      <c r="HZT60" s="20"/>
      <c r="HZU60" s="20"/>
      <c r="HZV60" s="20"/>
      <c r="HZW60" s="20"/>
      <c r="HZX60" s="20"/>
      <c r="HZY60" s="20"/>
      <c r="HZZ60" s="20"/>
      <c r="IAA60" s="20"/>
      <c r="IAB60" s="20"/>
      <c r="IAC60" s="20"/>
      <c r="IAD60" s="20"/>
      <c r="IAE60" s="20"/>
      <c r="IAF60" s="20"/>
      <c r="IAG60" s="20"/>
      <c r="IAH60" s="20"/>
      <c r="IAI60" s="20"/>
      <c r="IAJ60" s="20"/>
      <c r="IAK60" s="20"/>
      <c r="IAL60" s="20"/>
      <c r="IAM60" s="20"/>
      <c r="IAN60" s="20"/>
      <c r="IAO60" s="20"/>
      <c r="IAP60" s="20"/>
      <c r="IAQ60" s="20"/>
      <c r="IAR60" s="20"/>
      <c r="IAS60" s="20"/>
      <c r="IAT60" s="20"/>
      <c r="IAU60" s="20"/>
      <c r="IAV60" s="20"/>
      <c r="IAW60" s="20"/>
      <c r="IAX60" s="20"/>
      <c r="IAY60" s="20"/>
      <c r="IAZ60" s="20"/>
      <c r="IBA60" s="20"/>
      <c r="IBB60" s="20"/>
      <c r="IBC60" s="20"/>
      <c r="IBD60" s="20"/>
      <c r="IBE60" s="20"/>
      <c r="IBF60" s="20"/>
      <c r="IBG60" s="20"/>
      <c r="IBH60" s="20"/>
      <c r="IBI60" s="20"/>
      <c r="IBJ60" s="20"/>
      <c r="IBK60" s="20"/>
      <c r="IBL60" s="20"/>
      <c r="IBM60" s="20"/>
      <c r="IBN60" s="20"/>
      <c r="IBO60" s="20"/>
      <c r="IBP60" s="20"/>
      <c r="IBQ60" s="20"/>
      <c r="IBR60" s="20"/>
      <c r="IBS60" s="20"/>
      <c r="IBT60" s="20"/>
      <c r="IBU60" s="20"/>
      <c r="IBV60" s="20"/>
      <c r="IBW60" s="20"/>
      <c r="IBX60" s="20"/>
      <c r="IBY60" s="20"/>
      <c r="IBZ60" s="20"/>
      <c r="ICA60" s="20"/>
      <c r="ICB60" s="20"/>
      <c r="ICC60" s="20"/>
      <c r="ICD60" s="20"/>
      <c r="ICE60" s="20"/>
      <c r="ICF60" s="20"/>
      <c r="ICG60" s="20"/>
      <c r="ICH60" s="20"/>
      <c r="ICI60" s="20"/>
      <c r="ICJ60" s="20"/>
      <c r="ICK60" s="20"/>
      <c r="ICL60" s="20"/>
      <c r="ICM60" s="20"/>
      <c r="ICN60" s="20"/>
      <c r="ICO60" s="20"/>
      <c r="ICP60" s="20"/>
      <c r="ICQ60" s="20"/>
      <c r="ICR60" s="20"/>
      <c r="ICS60" s="20"/>
      <c r="ICT60" s="20"/>
      <c r="ICU60" s="20"/>
      <c r="ICV60" s="20"/>
      <c r="ICW60" s="20"/>
      <c r="ICX60" s="20"/>
      <c r="ICY60" s="20"/>
      <c r="ICZ60" s="20"/>
      <c r="IDA60" s="20"/>
      <c r="IDB60" s="20"/>
      <c r="IDC60" s="20"/>
      <c r="IDD60" s="20"/>
      <c r="IDE60" s="20"/>
      <c r="IDF60" s="20"/>
      <c r="IDG60" s="20"/>
      <c r="IDH60" s="20"/>
      <c r="IDI60" s="20"/>
      <c r="IDJ60" s="20"/>
      <c r="IDK60" s="20"/>
      <c r="IDL60" s="20"/>
      <c r="IDM60" s="20"/>
      <c r="IDN60" s="20"/>
      <c r="IDO60" s="20"/>
      <c r="IDP60" s="20"/>
      <c r="IDQ60" s="20"/>
      <c r="IDR60" s="20"/>
      <c r="IDS60" s="20"/>
      <c r="IDT60" s="20"/>
      <c r="IDU60" s="20"/>
      <c r="IDV60" s="20"/>
      <c r="IDW60" s="20"/>
      <c r="IDX60" s="20"/>
      <c r="IDY60" s="20"/>
      <c r="IDZ60" s="20"/>
      <c r="IEA60" s="20"/>
      <c r="IEB60" s="20"/>
      <c r="IEC60" s="20"/>
      <c r="IED60" s="20"/>
      <c r="IEE60" s="20"/>
      <c r="IEF60" s="20"/>
      <c r="IEG60" s="20"/>
      <c r="IEH60" s="20"/>
      <c r="IEI60" s="20"/>
      <c r="IEJ60" s="20"/>
      <c r="IEK60" s="20"/>
      <c r="IEL60" s="20"/>
      <c r="IEM60" s="20"/>
      <c r="IEN60" s="20"/>
      <c r="IEO60" s="20"/>
      <c r="IEP60" s="20"/>
      <c r="IEQ60" s="20"/>
      <c r="IER60" s="20"/>
      <c r="IES60" s="20"/>
      <c r="IET60" s="20"/>
      <c r="IEU60" s="20"/>
      <c r="IEV60" s="20"/>
      <c r="IEW60" s="20"/>
      <c r="IEX60" s="20"/>
      <c r="IEY60" s="20"/>
      <c r="IEZ60" s="20"/>
      <c r="IFA60" s="20"/>
      <c r="IFB60" s="20"/>
      <c r="IFC60" s="20"/>
      <c r="IFD60" s="20"/>
      <c r="IFE60" s="20"/>
      <c r="IFF60" s="20"/>
      <c r="IFG60" s="20"/>
      <c r="IFH60" s="20"/>
      <c r="IFI60" s="20"/>
      <c r="IFJ60" s="20"/>
      <c r="IFK60" s="20"/>
      <c r="IFL60" s="20"/>
      <c r="IFM60" s="20"/>
      <c r="IFN60" s="20"/>
      <c r="IFO60" s="20"/>
      <c r="IFP60" s="20"/>
      <c r="IFQ60" s="20"/>
      <c r="IFR60" s="20"/>
      <c r="IFS60" s="20"/>
      <c r="IFT60" s="20"/>
      <c r="IFU60" s="20"/>
      <c r="IFV60" s="20"/>
      <c r="IFW60" s="20"/>
      <c r="IFX60" s="20"/>
      <c r="IFY60" s="20"/>
      <c r="IFZ60" s="20"/>
      <c r="IGA60" s="20"/>
      <c r="IGB60" s="20"/>
      <c r="IGC60" s="20"/>
      <c r="IGD60" s="20"/>
      <c r="IGE60" s="20"/>
      <c r="IGF60" s="20"/>
      <c r="IGG60" s="20"/>
      <c r="IGH60" s="20"/>
      <c r="IGI60" s="20"/>
      <c r="IGJ60" s="20"/>
      <c r="IGK60" s="20"/>
      <c r="IGL60" s="20"/>
      <c r="IGM60" s="20"/>
      <c r="IGN60" s="20"/>
      <c r="IGO60" s="20"/>
      <c r="IGP60" s="20"/>
      <c r="IGQ60" s="20"/>
      <c r="IGR60" s="20"/>
      <c r="IGS60" s="20"/>
      <c r="IGT60" s="20"/>
      <c r="IGU60" s="20"/>
      <c r="IGV60" s="20"/>
      <c r="IGW60" s="20"/>
      <c r="IGX60" s="20"/>
      <c r="IGY60" s="20"/>
      <c r="IGZ60" s="20"/>
      <c r="IHA60" s="20"/>
      <c r="IHB60" s="20"/>
      <c r="IHC60" s="20"/>
      <c r="IHD60" s="20"/>
      <c r="IHE60" s="20"/>
      <c r="IHF60" s="20"/>
      <c r="IHG60" s="20"/>
      <c r="IHH60" s="20"/>
      <c r="IHI60" s="20"/>
      <c r="IHJ60" s="20"/>
      <c r="IHK60" s="20"/>
      <c r="IHL60" s="20"/>
      <c r="IHM60" s="20"/>
      <c r="IHN60" s="20"/>
      <c r="IHO60" s="20"/>
      <c r="IHP60" s="20"/>
      <c r="IHQ60" s="20"/>
      <c r="IHR60" s="20"/>
      <c r="IHS60" s="20"/>
      <c r="IHT60" s="20"/>
      <c r="IHU60" s="20"/>
      <c r="IHV60" s="20"/>
      <c r="IHW60" s="20"/>
      <c r="IHX60" s="20"/>
      <c r="IHY60" s="20"/>
      <c r="IHZ60" s="20"/>
      <c r="IIA60" s="20"/>
      <c r="IIB60" s="20"/>
      <c r="IIC60" s="20"/>
      <c r="IID60" s="20"/>
      <c r="IIE60" s="20"/>
      <c r="IIF60" s="20"/>
      <c r="IIG60" s="20"/>
      <c r="IIH60" s="20"/>
      <c r="III60" s="20"/>
      <c r="IIJ60" s="20"/>
      <c r="IIK60" s="20"/>
      <c r="IIL60" s="20"/>
      <c r="IIM60" s="20"/>
      <c r="IIN60" s="20"/>
      <c r="IIO60" s="20"/>
      <c r="IIP60" s="20"/>
      <c r="IIQ60" s="20"/>
      <c r="IIR60" s="20"/>
      <c r="IIS60" s="20"/>
      <c r="IIT60" s="20"/>
      <c r="IIU60" s="20"/>
      <c r="IIV60" s="20"/>
      <c r="IIW60" s="20"/>
      <c r="IIX60" s="20"/>
      <c r="IIY60" s="20"/>
      <c r="IIZ60" s="20"/>
      <c r="IJA60" s="20"/>
      <c r="IJB60" s="20"/>
      <c r="IJC60" s="20"/>
      <c r="IJD60" s="20"/>
      <c r="IJE60" s="20"/>
      <c r="IJF60" s="20"/>
      <c r="IJG60" s="20"/>
      <c r="IJH60" s="20"/>
      <c r="IJI60" s="20"/>
      <c r="IJJ60" s="20"/>
      <c r="IJK60" s="20"/>
      <c r="IJL60" s="20"/>
      <c r="IJM60" s="20"/>
      <c r="IJN60" s="20"/>
      <c r="IJO60" s="20"/>
      <c r="IJP60" s="20"/>
      <c r="IJQ60" s="20"/>
      <c r="IJR60" s="20"/>
      <c r="IJS60" s="20"/>
      <c r="IJT60" s="20"/>
      <c r="IJU60" s="20"/>
      <c r="IJV60" s="20"/>
      <c r="IJW60" s="20"/>
      <c r="IJX60" s="20"/>
      <c r="IJY60" s="20"/>
      <c r="IJZ60" s="20"/>
      <c r="IKA60" s="20"/>
      <c r="IKB60" s="20"/>
      <c r="IKC60" s="20"/>
      <c r="IKD60" s="20"/>
      <c r="IKE60" s="20"/>
      <c r="IKF60" s="20"/>
      <c r="IKG60" s="20"/>
      <c r="IKH60" s="20"/>
      <c r="IKI60" s="20"/>
      <c r="IKJ60" s="20"/>
      <c r="IKK60" s="20"/>
      <c r="IKL60" s="20"/>
      <c r="IKM60" s="20"/>
      <c r="IKN60" s="20"/>
      <c r="IKO60" s="20"/>
      <c r="IKP60" s="20"/>
      <c r="IKQ60" s="20"/>
      <c r="IKR60" s="20"/>
      <c r="IKS60" s="20"/>
      <c r="IKT60" s="20"/>
      <c r="IKU60" s="20"/>
      <c r="IKV60" s="20"/>
      <c r="IKW60" s="20"/>
      <c r="IKX60" s="20"/>
      <c r="IKY60" s="20"/>
      <c r="IKZ60" s="20"/>
      <c r="ILA60" s="20"/>
      <c r="ILB60" s="20"/>
      <c r="ILC60" s="20"/>
      <c r="ILD60" s="20"/>
      <c r="ILE60" s="20"/>
      <c r="ILF60" s="20"/>
      <c r="ILG60" s="20"/>
      <c r="ILH60" s="20"/>
      <c r="ILI60" s="20"/>
      <c r="ILJ60" s="20"/>
      <c r="ILK60" s="20"/>
      <c r="ILL60" s="20"/>
      <c r="ILM60" s="20"/>
      <c r="ILN60" s="20"/>
      <c r="ILO60" s="20"/>
      <c r="ILP60" s="20"/>
      <c r="ILQ60" s="20"/>
      <c r="ILR60" s="20"/>
      <c r="ILS60" s="20"/>
      <c r="ILT60" s="20"/>
      <c r="ILU60" s="20"/>
      <c r="ILV60" s="20"/>
      <c r="ILW60" s="20"/>
      <c r="ILX60" s="20"/>
      <c r="ILY60" s="20"/>
      <c r="ILZ60" s="20"/>
      <c r="IMA60" s="20"/>
      <c r="IMB60" s="20"/>
      <c r="IMC60" s="20"/>
      <c r="IMD60" s="20"/>
      <c r="IME60" s="20"/>
      <c r="IMF60" s="20"/>
      <c r="IMG60" s="20"/>
      <c r="IMH60" s="20"/>
      <c r="IMI60" s="20"/>
      <c r="IMJ60" s="20"/>
      <c r="IMK60" s="20"/>
      <c r="IML60" s="20"/>
      <c r="IMM60" s="20"/>
      <c r="IMN60" s="20"/>
      <c r="IMO60" s="20"/>
      <c r="IMP60" s="20"/>
      <c r="IMQ60" s="20"/>
      <c r="IMR60" s="20"/>
      <c r="IMS60" s="20"/>
      <c r="IMT60" s="20"/>
      <c r="IMU60" s="20"/>
      <c r="IMV60" s="20"/>
      <c r="IMW60" s="20"/>
      <c r="IMX60" s="20"/>
      <c r="IMY60" s="20"/>
      <c r="IMZ60" s="20"/>
      <c r="INA60" s="20"/>
      <c r="INB60" s="20"/>
      <c r="INC60" s="20"/>
      <c r="IND60" s="20"/>
      <c r="INE60" s="20"/>
      <c r="INF60" s="20"/>
      <c r="ING60" s="20"/>
      <c r="INH60" s="20"/>
      <c r="INI60" s="20"/>
      <c r="INJ60" s="20"/>
      <c r="INK60" s="20"/>
      <c r="INL60" s="20"/>
      <c r="INM60" s="20"/>
      <c r="INN60" s="20"/>
      <c r="INO60" s="20"/>
      <c r="INP60" s="20"/>
      <c r="INQ60" s="20"/>
      <c r="INR60" s="20"/>
      <c r="INS60" s="20"/>
      <c r="INT60" s="20"/>
      <c r="INU60" s="20"/>
      <c r="INV60" s="20"/>
      <c r="INW60" s="20"/>
      <c r="INX60" s="20"/>
      <c r="INY60" s="20"/>
      <c r="INZ60" s="20"/>
      <c r="IOA60" s="20"/>
      <c r="IOB60" s="20"/>
      <c r="IOC60" s="20"/>
      <c r="IOD60" s="20"/>
      <c r="IOE60" s="20"/>
      <c r="IOF60" s="20"/>
      <c r="IOG60" s="20"/>
      <c r="IOH60" s="20"/>
      <c r="IOI60" s="20"/>
      <c r="IOJ60" s="20"/>
      <c r="IOK60" s="20"/>
      <c r="IOL60" s="20"/>
      <c r="IOM60" s="20"/>
      <c r="ION60" s="20"/>
      <c r="IOO60" s="20"/>
      <c r="IOP60" s="20"/>
      <c r="IOQ60" s="20"/>
      <c r="IOR60" s="20"/>
      <c r="IOS60" s="20"/>
      <c r="IOT60" s="20"/>
      <c r="IOU60" s="20"/>
      <c r="IOV60" s="20"/>
      <c r="IOW60" s="20"/>
      <c r="IOX60" s="20"/>
      <c r="IOY60" s="20"/>
      <c r="IOZ60" s="20"/>
      <c r="IPA60" s="20"/>
      <c r="IPB60" s="20"/>
      <c r="IPC60" s="20"/>
      <c r="IPD60" s="20"/>
      <c r="IPE60" s="20"/>
      <c r="IPF60" s="20"/>
      <c r="IPG60" s="20"/>
      <c r="IPH60" s="20"/>
      <c r="IPI60" s="20"/>
      <c r="IPJ60" s="20"/>
      <c r="IPK60" s="20"/>
      <c r="IPL60" s="20"/>
      <c r="IPM60" s="20"/>
      <c r="IPN60" s="20"/>
      <c r="IPO60" s="20"/>
      <c r="IPP60" s="20"/>
      <c r="IPQ60" s="20"/>
      <c r="IPR60" s="20"/>
      <c r="IPS60" s="20"/>
      <c r="IPT60" s="20"/>
      <c r="IPU60" s="20"/>
      <c r="IPV60" s="20"/>
      <c r="IPW60" s="20"/>
      <c r="IPX60" s="20"/>
      <c r="IPY60" s="20"/>
      <c r="IPZ60" s="20"/>
      <c r="IQA60" s="20"/>
      <c r="IQB60" s="20"/>
      <c r="IQC60" s="20"/>
      <c r="IQD60" s="20"/>
      <c r="IQE60" s="20"/>
      <c r="IQF60" s="20"/>
      <c r="IQG60" s="20"/>
      <c r="IQH60" s="20"/>
      <c r="IQI60" s="20"/>
      <c r="IQJ60" s="20"/>
      <c r="IQK60" s="20"/>
      <c r="IQL60" s="20"/>
      <c r="IQM60" s="20"/>
      <c r="IQN60" s="20"/>
      <c r="IQO60" s="20"/>
      <c r="IQP60" s="20"/>
      <c r="IQQ60" s="20"/>
      <c r="IQR60" s="20"/>
      <c r="IQS60" s="20"/>
      <c r="IQT60" s="20"/>
      <c r="IQU60" s="20"/>
      <c r="IQV60" s="20"/>
      <c r="IQW60" s="20"/>
      <c r="IQX60" s="20"/>
      <c r="IQY60" s="20"/>
      <c r="IQZ60" s="20"/>
      <c r="IRA60" s="20"/>
      <c r="IRB60" s="20"/>
      <c r="IRC60" s="20"/>
      <c r="IRD60" s="20"/>
      <c r="IRE60" s="20"/>
      <c r="IRF60" s="20"/>
      <c r="IRG60" s="20"/>
      <c r="IRH60" s="20"/>
      <c r="IRI60" s="20"/>
      <c r="IRJ60" s="20"/>
      <c r="IRK60" s="20"/>
      <c r="IRL60" s="20"/>
      <c r="IRM60" s="20"/>
      <c r="IRN60" s="20"/>
      <c r="IRO60" s="20"/>
      <c r="IRP60" s="20"/>
      <c r="IRQ60" s="20"/>
      <c r="IRR60" s="20"/>
      <c r="IRS60" s="20"/>
      <c r="IRT60" s="20"/>
      <c r="IRU60" s="20"/>
      <c r="IRV60" s="20"/>
      <c r="IRW60" s="20"/>
      <c r="IRX60" s="20"/>
      <c r="IRY60" s="20"/>
      <c r="IRZ60" s="20"/>
      <c r="ISA60" s="20"/>
      <c r="ISB60" s="20"/>
      <c r="ISC60" s="20"/>
      <c r="ISD60" s="20"/>
      <c r="ISE60" s="20"/>
      <c r="ISF60" s="20"/>
      <c r="ISG60" s="20"/>
      <c r="ISH60" s="20"/>
      <c r="ISI60" s="20"/>
      <c r="ISJ60" s="20"/>
      <c r="ISK60" s="20"/>
      <c r="ISL60" s="20"/>
      <c r="ISM60" s="20"/>
      <c r="ISN60" s="20"/>
      <c r="ISO60" s="20"/>
      <c r="ISP60" s="20"/>
      <c r="ISQ60" s="20"/>
      <c r="ISR60" s="20"/>
      <c r="ISS60" s="20"/>
      <c r="IST60" s="20"/>
      <c r="ISU60" s="20"/>
      <c r="ISV60" s="20"/>
      <c r="ISW60" s="20"/>
      <c r="ISX60" s="20"/>
      <c r="ISY60" s="20"/>
      <c r="ISZ60" s="20"/>
      <c r="ITA60" s="20"/>
      <c r="ITB60" s="20"/>
      <c r="ITC60" s="20"/>
      <c r="ITD60" s="20"/>
      <c r="ITE60" s="20"/>
      <c r="ITF60" s="20"/>
      <c r="ITG60" s="20"/>
      <c r="ITH60" s="20"/>
      <c r="ITI60" s="20"/>
      <c r="ITJ60" s="20"/>
      <c r="ITK60" s="20"/>
      <c r="ITL60" s="20"/>
      <c r="ITM60" s="20"/>
      <c r="ITN60" s="20"/>
      <c r="ITO60" s="20"/>
      <c r="ITP60" s="20"/>
      <c r="ITQ60" s="20"/>
      <c r="ITR60" s="20"/>
      <c r="ITS60" s="20"/>
      <c r="ITT60" s="20"/>
      <c r="ITU60" s="20"/>
      <c r="ITV60" s="20"/>
      <c r="ITW60" s="20"/>
      <c r="ITX60" s="20"/>
      <c r="ITY60" s="20"/>
      <c r="ITZ60" s="20"/>
      <c r="IUA60" s="20"/>
      <c r="IUB60" s="20"/>
      <c r="IUC60" s="20"/>
      <c r="IUD60" s="20"/>
      <c r="IUE60" s="20"/>
      <c r="IUF60" s="20"/>
      <c r="IUG60" s="20"/>
      <c r="IUH60" s="20"/>
      <c r="IUI60" s="20"/>
      <c r="IUJ60" s="20"/>
      <c r="IUK60" s="20"/>
      <c r="IUL60" s="20"/>
      <c r="IUM60" s="20"/>
      <c r="IUN60" s="20"/>
      <c r="IUO60" s="20"/>
      <c r="IUP60" s="20"/>
      <c r="IUQ60" s="20"/>
      <c r="IUR60" s="20"/>
      <c r="IUS60" s="20"/>
      <c r="IUT60" s="20"/>
      <c r="IUU60" s="20"/>
      <c r="IUV60" s="20"/>
      <c r="IUW60" s="20"/>
      <c r="IUX60" s="20"/>
      <c r="IUY60" s="20"/>
      <c r="IUZ60" s="20"/>
      <c r="IVA60" s="20"/>
      <c r="IVB60" s="20"/>
      <c r="IVC60" s="20"/>
      <c r="IVD60" s="20"/>
      <c r="IVE60" s="20"/>
      <c r="IVF60" s="20"/>
      <c r="IVG60" s="20"/>
      <c r="IVH60" s="20"/>
      <c r="IVI60" s="20"/>
      <c r="IVJ60" s="20"/>
      <c r="IVK60" s="20"/>
      <c r="IVL60" s="20"/>
      <c r="IVM60" s="20"/>
      <c r="IVN60" s="20"/>
      <c r="IVO60" s="20"/>
      <c r="IVP60" s="20"/>
      <c r="IVQ60" s="20"/>
      <c r="IVR60" s="20"/>
      <c r="IVS60" s="20"/>
      <c r="IVT60" s="20"/>
      <c r="IVU60" s="20"/>
      <c r="IVV60" s="20"/>
      <c r="IVW60" s="20"/>
      <c r="IVX60" s="20"/>
      <c r="IVY60" s="20"/>
      <c r="IVZ60" s="20"/>
      <c r="IWA60" s="20"/>
      <c r="IWB60" s="20"/>
      <c r="IWC60" s="20"/>
      <c r="IWD60" s="20"/>
      <c r="IWE60" s="20"/>
      <c r="IWF60" s="20"/>
      <c r="IWG60" s="20"/>
      <c r="IWH60" s="20"/>
      <c r="IWI60" s="20"/>
      <c r="IWJ60" s="20"/>
      <c r="IWK60" s="20"/>
      <c r="IWL60" s="20"/>
      <c r="IWM60" s="20"/>
      <c r="IWN60" s="20"/>
      <c r="IWO60" s="20"/>
      <c r="IWP60" s="20"/>
      <c r="IWQ60" s="20"/>
      <c r="IWR60" s="20"/>
      <c r="IWS60" s="20"/>
      <c r="IWT60" s="20"/>
      <c r="IWU60" s="20"/>
      <c r="IWV60" s="20"/>
      <c r="IWW60" s="20"/>
      <c r="IWX60" s="20"/>
      <c r="IWY60" s="20"/>
      <c r="IWZ60" s="20"/>
      <c r="IXA60" s="20"/>
      <c r="IXB60" s="20"/>
      <c r="IXC60" s="20"/>
      <c r="IXD60" s="20"/>
      <c r="IXE60" s="20"/>
      <c r="IXF60" s="20"/>
      <c r="IXG60" s="20"/>
      <c r="IXH60" s="20"/>
      <c r="IXI60" s="20"/>
      <c r="IXJ60" s="20"/>
      <c r="IXK60" s="20"/>
      <c r="IXL60" s="20"/>
      <c r="IXM60" s="20"/>
      <c r="IXN60" s="20"/>
      <c r="IXO60" s="20"/>
      <c r="IXP60" s="20"/>
      <c r="IXQ60" s="20"/>
      <c r="IXR60" s="20"/>
      <c r="IXS60" s="20"/>
      <c r="IXT60" s="20"/>
      <c r="IXU60" s="20"/>
      <c r="IXV60" s="20"/>
      <c r="IXW60" s="20"/>
      <c r="IXX60" s="20"/>
      <c r="IXY60" s="20"/>
      <c r="IXZ60" s="20"/>
      <c r="IYA60" s="20"/>
      <c r="IYB60" s="20"/>
      <c r="IYC60" s="20"/>
      <c r="IYD60" s="20"/>
      <c r="IYE60" s="20"/>
      <c r="IYF60" s="20"/>
      <c r="IYG60" s="20"/>
      <c r="IYH60" s="20"/>
      <c r="IYI60" s="20"/>
      <c r="IYJ60" s="20"/>
      <c r="IYK60" s="20"/>
      <c r="IYL60" s="20"/>
      <c r="IYM60" s="20"/>
      <c r="IYN60" s="20"/>
      <c r="IYO60" s="20"/>
      <c r="IYP60" s="20"/>
      <c r="IYQ60" s="20"/>
      <c r="IYR60" s="20"/>
      <c r="IYS60" s="20"/>
      <c r="IYT60" s="20"/>
      <c r="IYU60" s="20"/>
      <c r="IYV60" s="20"/>
      <c r="IYW60" s="20"/>
      <c r="IYX60" s="20"/>
      <c r="IYY60" s="20"/>
      <c r="IYZ60" s="20"/>
      <c r="IZA60" s="20"/>
      <c r="IZB60" s="20"/>
      <c r="IZC60" s="20"/>
      <c r="IZD60" s="20"/>
      <c r="IZE60" s="20"/>
      <c r="IZF60" s="20"/>
      <c r="IZG60" s="20"/>
      <c r="IZH60" s="20"/>
      <c r="IZI60" s="20"/>
      <c r="IZJ60" s="20"/>
      <c r="IZK60" s="20"/>
      <c r="IZL60" s="20"/>
      <c r="IZM60" s="20"/>
      <c r="IZN60" s="20"/>
      <c r="IZO60" s="20"/>
      <c r="IZP60" s="20"/>
      <c r="IZQ60" s="20"/>
      <c r="IZR60" s="20"/>
      <c r="IZS60" s="20"/>
      <c r="IZT60" s="20"/>
      <c r="IZU60" s="20"/>
      <c r="IZV60" s="20"/>
      <c r="IZW60" s="20"/>
      <c r="IZX60" s="20"/>
      <c r="IZY60" s="20"/>
      <c r="IZZ60" s="20"/>
      <c r="JAA60" s="20"/>
      <c r="JAB60" s="20"/>
      <c r="JAC60" s="20"/>
      <c r="JAD60" s="20"/>
      <c r="JAE60" s="20"/>
      <c r="JAF60" s="20"/>
      <c r="JAG60" s="20"/>
      <c r="JAH60" s="20"/>
      <c r="JAI60" s="20"/>
      <c r="JAJ60" s="20"/>
      <c r="JAK60" s="20"/>
      <c r="JAL60" s="20"/>
      <c r="JAM60" s="20"/>
      <c r="JAN60" s="20"/>
      <c r="JAO60" s="20"/>
      <c r="JAP60" s="20"/>
      <c r="JAQ60" s="20"/>
      <c r="JAR60" s="20"/>
      <c r="JAS60" s="20"/>
      <c r="JAT60" s="20"/>
      <c r="JAU60" s="20"/>
      <c r="JAV60" s="20"/>
      <c r="JAW60" s="20"/>
      <c r="JAX60" s="20"/>
      <c r="JAY60" s="20"/>
      <c r="JAZ60" s="20"/>
      <c r="JBA60" s="20"/>
      <c r="JBB60" s="20"/>
      <c r="JBC60" s="20"/>
      <c r="JBD60" s="20"/>
      <c r="JBE60" s="20"/>
      <c r="JBF60" s="20"/>
      <c r="JBG60" s="20"/>
      <c r="JBH60" s="20"/>
      <c r="JBI60" s="20"/>
      <c r="JBJ60" s="20"/>
      <c r="JBK60" s="20"/>
      <c r="JBL60" s="20"/>
      <c r="JBM60" s="20"/>
      <c r="JBN60" s="20"/>
      <c r="JBO60" s="20"/>
      <c r="JBP60" s="20"/>
      <c r="JBQ60" s="20"/>
      <c r="JBR60" s="20"/>
      <c r="JBS60" s="20"/>
      <c r="JBT60" s="20"/>
      <c r="JBU60" s="20"/>
      <c r="JBV60" s="20"/>
      <c r="JBW60" s="20"/>
      <c r="JBX60" s="20"/>
      <c r="JBY60" s="20"/>
      <c r="JBZ60" s="20"/>
      <c r="JCA60" s="20"/>
      <c r="JCB60" s="20"/>
      <c r="JCC60" s="20"/>
      <c r="JCD60" s="20"/>
      <c r="JCE60" s="20"/>
      <c r="JCF60" s="20"/>
      <c r="JCG60" s="20"/>
      <c r="JCH60" s="20"/>
      <c r="JCI60" s="20"/>
      <c r="JCJ60" s="20"/>
      <c r="JCK60" s="20"/>
      <c r="JCL60" s="20"/>
      <c r="JCM60" s="20"/>
      <c r="JCN60" s="20"/>
      <c r="JCO60" s="20"/>
      <c r="JCP60" s="20"/>
      <c r="JCQ60" s="20"/>
      <c r="JCR60" s="20"/>
      <c r="JCS60" s="20"/>
      <c r="JCT60" s="20"/>
      <c r="JCU60" s="20"/>
      <c r="JCV60" s="20"/>
      <c r="JCW60" s="20"/>
      <c r="JCX60" s="20"/>
      <c r="JCY60" s="20"/>
      <c r="JCZ60" s="20"/>
      <c r="JDA60" s="20"/>
      <c r="JDB60" s="20"/>
      <c r="JDC60" s="20"/>
      <c r="JDD60" s="20"/>
      <c r="JDE60" s="20"/>
      <c r="JDF60" s="20"/>
      <c r="JDG60" s="20"/>
      <c r="JDH60" s="20"/>
      <c r="JDI60" s="20"/>
      <c r="JDJ60" s="20"/>
      <c r="JDK60" s="20"/>
      <c r="JDL60" s="20"/>
      <c r="JDM60" s="20"/>
      <c r="JDN60" s="20"/>
      <c r="JDO60" s="20"/>
      <c r="JDP60" s="20"/>
      <c r="JDQ60" s="20"/>
      <c r="JDR60" s="20"/>
      <c r="JDS60" s="20"/>
      <c r="JDT60" s="20"/>
      <c r="JDU60" s="20"/>
      <c r="JDV60" s="20"/>
      <c r="JDW60" s="20"/>
      <c r="JDX60" s="20"/>
      <c r="JDY60" s="20"/>
      <c r="JDZ60" s="20"/>
      <c r="JEA60" s="20"/>
      <c r="JEB60" s="20"/>
      <c r="JEC60" s="20"/>
      <c r="JED60" s="20"/>
      <c r="JEE60" s="20"/>
      <c r="JEF60" s="20"/>
      <c r="JEG60" s="20"/>
      <c r="JEH60" s="20"/>
      <c r="JEI60" s="20"/>
      <c r="JEJ60" s="20"/>
      <c r="JEK60" s="20"/>
      <c r="JEL60" s="20"/>
      <c r="JEM60" s="20"/>
      <c r="JEN60" s="20"/>
      <c r="JEO60" s="20"/>
      <c r="JEP60" s="20"/>
      <c r="JEQ60" s="20"/>
      <c r="JER60" s="20"/>
      <c r="JES60" s="20"/>
      <c r="JET60" s="20"/>
      <c r="JEU60" s="20"/>
      <c r="JEV60" s="20"/>
      <c r="JEW60" s="20"/>
      <c r="JEX60" s="20"/>
      <c r="JEY60" s="20"/>
      <c r="JEZ60" s="20"/>
      <c r="JFA60" s="20"/>
      <c r="JFB60" s="20"/>
      <c r="JFC60" s="20"/>
      <c r="JFD60" s="20"/>
      <c r="JFE60" s="20"/>
      <c r="JFF60" s="20"/>
      <c r="JFG60" s="20"/>
      <c r="JFH60" s="20"/>
      <c r="JFI60" s="20"/>
      <c r="JFJ60" s="20"/>
      <c r="JFK60" s="20"/>
      <c r="JFL60" s="20"/>
      <c r="JFM60" s="20"/>
      <c r="JFN60" s="20"/>
      <c r="JFO60" s="20"/>
      <c r="JFP60" s="20"/>
      <c r="JFQ60" s="20"/>
      <c r="JFR60" s="20"/>
      <c r="JFS60" s="20"/>
      <c r="JFT60" s="20"/>
      <c r="JFU60" s="20"/>
      <c r="JFV60" s="20"/>
      <c r="JFW60" s="20"/>
      <c r="JFX60" s="20"/>
      <c r="JFY60" s="20"/>
      <c r="JFZ60" s="20"/>
      <c r="JGA60" s="20"/>
      <c r="JGB60" s="20"/>
      <c r="JGC60" s="20"/>
      <c r="JGD60" s="20"/>
      <c r="JGE60" s="20"/>
      <c r="JGF60" s="20"/>
      <c r="JGG60" s="20"/>
      <c r="JGH60" s="20"/>
      <c r="JGI60" s="20"/>
      <c r="JGJ60" s="20"/>
      <c r="JGK60" s="20"/>
      <c r="JGL60" s="20"/>
      <c r="JGM60" s="20"/>
      <c r="JGN60" s="20"/>
      <c r="JGO60" s="20"/>
      <c r="JGP60" s="20"/>
      <c r="JGQ60" s="20"/>
      <c r="JGR60" s="20"/>
      <c r="JGS60" s="20"/>
      <c r="JGT60" s="20"/>
      <c r="JGU60" s="20"/>
      <c r="JGV60" s="20"/>
      <c r="JGW60" s="20"/>
      <c r="JGX60" s="20"/>
      <c r="JGY60" s="20"/>
      <c r="JGZ60" s="20"/>
      <c r="JHA60" s="20"/>
      <c r="JHB60" s="20"/>
      <c r="JHC60" s="20"/>
      <c r="JHD60" s="20"/>
      <c r="JHE60" s="20"/>
      <c r="JHF60" s="20"/>
      <c r="JHG60" s="20"/>
      <c r="JHH60" s="20"/>
      <c r="JHI60" s="20"/>
      <c r="JHJ60" s="20"/>
      <c r="JHK60" s="20"/>
      <c r="JHL60" s="20"/>
      <c r="JHM60" s="20"/>
      <c r="JHN60" s="20"/>
      <c r="JHO60" s="20"/>
      <c r="JHP60" s="20"/>
      <c r="JHQ60" s="20"/>
      <c r="JHR60" s="20"/>
      <c r="JHS60" s="20"/>
      <c r="JHT60" s="20"/>
      <c r="JHU60" s="20"/>
      <c r="JHV60" s="20"/>
      <c r="JHW60" s="20"/>
      <c r="JHX60" s="20"/>
      <c r="JHY60" s="20"/>
      <c r="JHZ60" s="20"/>
      <c r="JIA60" s="20"/>
      <c r="JIB60" s="20"/>
      <c r="JIC60" s="20"/>
      <c r="JID60" s="20"/>
      <c r="JIE60" s="20"/>
      <c r="JIF60" s="20"/>
      <c r="JIG60" s="20"/>
      <c r="JIH60" s="20"/>
      <c r="JII60" s="20"/>
      <c r="JIJ60" s="20"/>
      <c r="JIK60" s="20"/>
      <c r="JIL60" s="20"/>
      <c r="JIM60" s="20"/>
      <c r="JIN60" s="20"/>
      <c r="JIO60" s="20"/>
      <c r="JIP60" s="20"/>
      <c r="JIQ60" s="20"/>
      <c r="JIR60" s="20"/>
      <c r="JIS60" s="20"/>
      <c r="JIT60" s="20"/>
      <c r="JIU60" s="20"/>
      <c r="JIV60" s="20"/>
      <c r="JIW60" s="20"/>
      <c r="JIX60" s="20"/>
      <c r="JIY60" s="20"/>
      <c r="JIZ60" s="20"/>
      <c r="JJA60" s="20"/>
      <c r="JJB60" s="20"/>
      <c r="JJC60" s="20"/>
      <c r="JJD60" s="20"/>
      <c r="JJE60" s="20"/>
      <c r="JJF60" s="20"/>
      <c r="JJG60" s="20"/>
      <c r="JJH60" s="20"/>
      <c r="JJI60" s="20"/>
      <c r="JJJ60" s="20"/>
      <c r="JJK60" s="20"/>
      <c r="JJL60" s="20"/>
      <c r="JJM60" s="20"/>
      <c r="JJN60" s="20"/>
      <c r="JJO60" s="20"/>
      <c r="JJP60" s="20"/>
      <c r="JJQ60" s="20"/>
      <c r="JJR60" s="20"/>
      <c r="JJS60" s="20"/>
      <c r="JJT60" s="20"/>
      <c r="JJU60" s="20"/>
      <c r="JJV60" s="20"/>
      <c r="JJW60" s="20"/>
      <c r="JJX60" s="20"/>
      <c r="JJY60" s="20"/>
      <c r="JJZ60" s="20"/>
      <c r="JKA60" s="20"/>
      <c r="JKB60" s="20"/>
      <c r="JKC60" s="20"/>
      <c r="JKD60" s="20"/>
      <c r="JKE60" s="20"/>
      <c r="JKF60" s="20"/>
      <c r="JKG60" s="20"/>
      <c r="JKH60" s="20"/>
      <c r="JKI60" s="20"/>
      <c r="JKJ60" s="20"/>
      <c r="JKK60" s="20"/>
      <c r="JKL60" s="20"/>
      <c r="JKM60" s="20"/>
      <c r="JKN60" s="20"/>
      <c r="JKO60" s="20"/>
      <c r="JKP60" s="20"/>
      <c r="JKQ60" s="20"/>
      <c r="JKR60" s="20"/>
      <c r="JKS60" s="20"/>
      <c r="JKT60" s="20"/>
      <c r="JKU60" s="20"/>
      <c r="JKV60" s="20"/>
      <c r="JKW60" s="20"/>
      <c r="JKX60" s="20"/>
      <c r="JKY60" s="20"/>
      <c r="JKZ60" s="20"/>
      <c r="JLA60" s="20"/>
      <c r="JLB60" s="20"/>
      <c r="JLC60" s="20"/>
      <c r="JLD60" s="20"/>
      <c r="JLE60" s="20"/>
      <c r="JLF60" s="20"/>
      <c r="JLG60" s="20"/>
      <c r="JLH60" s="20"/>
      <c r="JLI60" s="20"/>
      <c r="JLJ60" s="20"/>
      <c r="JLK60" s="20"/>
      <c r="JLL60" s="20"/>
      <c r="JLM60" s="20"/>
      <c r="JLN60" s="20"/>
      <c r="JLO60" s="20"/>
      <c r="JLP60" s="20"/>
      <c r="JLQ60" s="20"/>
      <c r="JLR60" s="20"/>
      <c r="JLS60" s="20"/>
      <c r="JLT60" s="20"/>
      <c r="JLU60" s="20"/>
      <c r="JLV60" s="20"/>
      <c r="JLW60" s="20"/>
      <c r="JLX60" s="20"/>
      <c r="JLY60" s="20"/>
      <c r="JLZ60" s="20"/>
      <c r="JMA60" s="20"/>
      <c r="JMB60" s="20"/>
      <c r="JMC60" s="20"/>
      <c r="JMD60" s="20"/>
      <c r="JME60" s="20"/>
      <c r="JMF60" s="20"/>
      <c r="JMG60" s="20"/>
      <c r="JMH60" s="20"/>
      <c r="JMI60" s="20"/>
      <c r="JMJ60" s="20"/>
      <c r="JMK60" s="20"/>
      <c r="JML60" s="20"/>
      <c r="JMM60" s="20"/>
      <c r="JMN60" s="20"/>
      <c r="JMO60" s="20"/>
      <c r="JMP60" s="20"/>
      <c r="JMQ60" s="20"/>
      <c r="JMR60" s="20"/>
      <c r="JMS60" s="20"/>
      <c r="JMT60" s="20"/>
      <c r="JMU60" s="20"/>
      <c r="JMV60" s="20"/>
      <c r="JMW60" s="20"/>
      <c r="JMX60" s="20"/>
      <c r="JMY60" s="20"/>
      <c r="JMZ60" s="20"/>
      <c r="JNA60" s="20"/>
      <c r="JNB60" s="20"/>
      <c r="JNC60" s="20"/>
      <c r="JND60" s="20"/>
      <c r="JNE60" s="20"/>
      <c r="JNF60" s="20"/>
      <c r="JNG60" s="20"/>
      <c r="JNH60" s="20"/>
      <c r="JNI60" s="20"/>
      <c r="JNJ60" s="20"/>
      <c r="JNK60" s="20"/>
      <c r="JNL60" s="20"/>
      <c r="JNM60" s="20"/>
      <c r="JNN60" s="20"/>
      <c r="JNO60" s="20"/>
      <c r="JNP60" s="20"/>
      <c r="JNQ60" s="20"/>
      <c r="JNR60" s="20"/>
      <c r="JNS60" s="20"/>
      <c r="JNT60" s="20"/>
      <c r="JNU60" s="20"/>
      <c r="JNV60" s="20"/>
      <c r="JNW60" s="20"/>
      <c r="JNX60" s="20"/>
      <c r="JNY60" s="20"/>
      <c r="JNZ60" s="20"/>
      <c r="JOA60" s="20"/>
      <c r="JOB60" s="20"/>
      <c r="JOC60" s="20"/>
      <c r="JOD60" s="20"/>
      <c r="JOE60" s="20"/>
      <c r="JOF60" s="20"/>
      <c r="JOG60" s="20"/>
      <c r="JOH60" s="20"/>
      <c r="JOI60" s="20"/>
      <c r="JOJ60" s="20"/>
      <c r="JOK60" s="20"/>
      <c r="JOL60" s="20"/>
      <c r="JOM60" s="20"/>
      <c r="JON60" s="20"/>
      <c r="JOO60" s="20"/>
      <c r="JOP60" s="20"/>
      <c r="JOQ60" s="20"/>
      <c r="JOR60" s="20"/>
      <c r="JOS60" s="20"/>
      <c r="JOT60" s="20"/>
      <c r="JOU60" s="20"/>
      <c r="JOV60" s="20"/>
      <c r="JOW60" s="20"/>
      <c r="JOX60" s="20"/>
      <c r="JOY60" s="20"/>
      <c r="JOZ60" s="20"/>
      <c r="JPA60" s="20"/>
      <c r="JPB60" s="20"/>
      <c r="JPC60" s="20"/>
      <c r="JPD60" s="20"/>
      <c r="JPE60" s="20"/>
      <c r="JPF60" s="20"/>
      <c r="JPG60" s="20"/>
      <c r="JPH60" s="20"/>
      <c r="JPI60" s="20"/>
      <c r="JPJ60" s="20"/>
      <c r="JPK60" s="20"/>
      <c r="JPL60" s="20"/>
      <c r="JPM60" s="20"/>
      <c r="JPN60" s="20"/>
      <c r="JPO60" s="20"/>
      <c r="JPP60" s="20"/>
      <c r="JPQ60" s="20"/>
      <c r="JPR60" s="20"/>
      <c r="JPS60" s="20"/>
      <c r="JPT60" s="20"/>
      <c r="JPU60" s="20"/>
      <c r="JPV60" s="20"/>
      <c r="JPW60" s="20"/>
      <c r="JPX60" s="20"/>
      <c r="JPY60" s="20"/>
      <c r="JPZ60" s="20"/>
      <c r="JQA60" s="20"/>
      <c r="JQB60" s="20"/>
      <c r="JQC60" s="20"/>
      <c r="JQD60" s="20"/>
      <c r="JQE60" s="20"/>
      <c r="JQF60" s="20"/>
      <c r="JQG60" s="20"/>
      <c r="JQH60" s="20"/>
      <c r="JQI60" s="20"/>
      <c r="JQJ60" s="20"/>
      <c r="JQK60" s="20"/>
      <c r="JQL60" s="20"/>
      <c r="JQM60" s="20"/>
      <c r="JQN60" s="20"/>
      <c r="JQO60" s="20"/>
      <c r="JQP60" s="20"/>
      <c r="JQQ60" s="20"/>
      <c r="JQR60" s="20"/>
      <c r="JQS60" s="20"/>
      <c r="JQT60" s="20"/>
      <c r="JQU60" s="20"/>
      <c r="JQV60" s="20"/>
      <c r="JQW60" s="20"/>
      <c r="JQX60" s="20"/>
      <c r="JQY60" s="20"/>
      <c r="JQZ60" s="20"/>
      <c r="JRA60" s="20"/>
      <c r="JRB60" s="20"/>
      <c r="JRC60" s="20"/>
      <c r="JRD60" s="20"/>
      <c r="JRE60" s="20"/>
      <c r="JRF60" s="20"/>
      <c r="JRG60" s="20"/>
      <c r="JRH60" s="20"/>
      <c r="JRI60" s="20"/>
      <c r="JRJ60" s="20"/>
      <c r="JRK60" s="20"/>
      <c r="JRL60" s="20"/>
      <c r="JRM60" s="20"/>
      <c r="JRN60" s="20"/>
      <c r="JRO60" s="20"/>
      <c r="JRP60" s="20"/>
      <c r="JRQ60" s="20"/>
      <c r="JRR60" s="20"/>
      <c r="JRS60" s="20"/>
      <c r="JRT60" s="20"/>
      <c r="JRU60" s="20"/>
      <c r="JRV60" s="20"/>
      <c r="JRW60" s="20"/>
      <c r="JRX60" s="20"/>
      <c r="JRY60" s="20"/>
      <c r="JRZ60" s="20"/>
      <c r="JSA60" s="20"/>
      <c r="JSB60" s="20"/>
      <c r="JSC60" s="20"/>
      <c r="JSD60" s="20"/>
      <c r="JSE60" s="20"/>
      <c r="JSF60" s="20"/>
      <c r="JSG60" s="20"/>
      <c r="JSH60" s="20"/>
      <c r="JSI60" s="20"/>
      <c r="JSJ60" s="20"/>
      <c r="JSK60" s="20"/>
      <c r="JSL60" s="20"/>
      <c r="JSM60" s="20"/>
      <c r="JSN60" s="20"/>
      <c r="JSO60" s="20"/>
      <c r="JSP60" s="20"/>
      <c r="JSQ60" s="20"/>
      <c r="JSR60" s="20"/>
      <c r="JSS60" s="20"/>
      <c r="JST60" s="20"/>
      <c r="JSU60" s="20"/>
      <c r="JSV60" s="20"/>
      <c r="JSW60" s="20"/>
      <c r="JSX60" s="20"/>
      <c r="JSY60" s="20"/>
      <c r="JSZ60" s="20"/>
      <c r="JTA60" s="20"/>
      <c r="JTB60" s="20"/>
      <c r="JTC60" s="20"/>
      <c r="JTD60" s="20"/>
      <c r="JTE60" s="20"/>
      <c r="JTF60" s="20"/>
      <c r="JTG60" s="20"/>
      <c r="JTH60" s="20"/>
      <c r="JTI60" s="20"/>
      <c r="JTJ60" s="20"/>
      <c r="JTK60" s="20"/>
      <c r="JTL60" s="20"/>
      <c r="JTM60" s="20"/>
      <c r="JTN60" s="20"/>
      <c r="JTO60" s="20"/>
      <c r="JTP60" s="20"/>
      <c r="JTQ60" s="20"/>
      <c r="JTR60" s="20"/>
      <c r="JTS60" s="20"/>
      <c r="JTT60" s="20"/>
      <c r="JTU60" s="20"/>
      <c r="JTV60" s="20"/>
      <c r="JTW60" s="20"/>
      <c r="JTX60" s="20"/>
      <c r="JTY60" s="20"/>
      <c r="JTZ60" s="20"/>
      <c r="JUA60" s="20"/>
      <c r="JUB60" s="20"/>
      <c r="JUC60" s="20"/>
      <c r="JUD60" s="20"/>
      <c r="JUE60" s="20"/>
      <c r="JUF60" s="20"/>
      <c r="JUG60" s="20"/>
      <c r="JUH60" s="20"/>
      <c r="JUI60" s="20"/>
      <c r="JUJ60" s="20"/>
      <c r="JUK60" s="20"/>
      <c r="JUL60" s="20"/>
      <c r="JUM60" s="20"/>
      <c r="JUN60" s="20"/>
      <c r="JUO60" s="20"/>
      <c r="JUP60" s="20"/>
      <c r="JUQ60" s="20"/>
      <c r="JUR60" s="20"/>
      <c r="JUS60" s="20"/>
      <c r="JUT60" s="20"/>
      <c r="JUU60" s="20"/>
      <c r="JUV60" s="20"/>
      <c r="JUW60" s="20"/>
      <c r="JUX60" s="20"/>
      <c r="JUY60" s="20"/>
      <c r="JUZ60" s="20"/>
      <c r="JVA60" s="20"/>
      <c r="JVB60" s="20"/>
      <c r="JVC60" s="20"/>
      <c r="JVD60" s="20"/>
      <c r="JVE60" s="20"/>
      <c r="JVF60" s="20"/>
      <c r="JVG60" s="20"/>
      <c r="JVH60" s="20"/>
      <c r="JVI60" s="20"/>
      <c r="JVJ60" s="20"/>
      <c r="JVK60" s="20"/>
      <c r="JVL60" s="20"/>
      <c r="JVM60" s="20"/>
      <c r="JVN60" s="20"/>
      <c r="JVO60" s="20"/>
      <c r="JVP60" s="20"/>
      <c r="JVQ60" s="20"/>
      <c r="JVR60" s="20"/>
      <c r="JVS60" s="20"/>
      <c r="JVT60" s="20"/>
      <c r="JVU60" s="20"/>
      <c r="JVV60" s="20"/>
      <c r="JVW60" s="20"/>
      <c r="JVX60" s="20"/>
      <c r="JVY60" s="20"/>
      <c r="JVZ60" s="20"/>
      <c r="JWA60" s="20"/>
      <c r="JWB60" s="20"/>
      <c r="JWC60" s="20"/>
      <c r="JWD60" s="20"/>
      <c r="JWE60" s="20"/>
      <c r="JWF60" s="20"/>
      <c r="JWG60" s="20"/>
      <c r="JWH60" s="20"/>
      <c r="JWI60" s="20"/>
      <c r="JWJ60" s="20"/>
      <c r="JWK60" s="20"/>
      <c r="JWL60" s="20"/>
      <c r="JWM60" s="20"/>
      <c r="JWN60" s="20"/>
      <c r="JWO60" s="20"/>
      <c r="JWP60" s="20"/>
      <c r="JWQ60" s="20"/>
      <c r="JWR60" s="20"/>
      <c r="JWS60" s="20"/>
      <c r="JWT60" s="20"/>
      <c r="JWU60" s="20"/>
      <c r="JWV60" s="20"/>
      <c r="JWW60" s="20"/>
      <c r="JWX60" s="20"/>
      <c r="JWY60" s="20"/>
      <c r="JWZ60" s="20"/>
      <c r="JXA60" s="20"/>
      <c r="JXB60" s="20"/>
      <c r="JXC60" s="20"/>
      <c r="JXD60" s="20"/>
      <c r="JXE60" s="20"/>
      <c r="JXF60" s="20"/>
      <c r="JXG60" s="20"/>
      <c r="JXH60" s="20"/>
      <c r="JXI60" s="20"/>
      <c r="JXJ60" s="20"/>
      <c r="JXK60" s="20"/>
      <c r="JXL60" s="20"/>
      <c r="JXM60" s="20"/>
      <c r="JXN60" s="20"/>
      <c r="JXO60" s="20"/>
      <c r="JXP60" s="20"/>
      <c r="JXQ60" s="20"/>
      <c r="JXR60" s="20"/>
      <c r="JXS60" s="20"/>
      <c r="JXT60" s="20"/>
      <c r="JXU60" s="20"/>
      <c r="JXV60" s="20"/>
      <c r="JXW60" s="20"/>
      <c r="JXX60" s="20"/>
      <c r="JXY60" s="20"/>
      <c r="JXZ60" s="20"/>
      <c r="JYA60" s="20"/>
      <c r="JYB60" s="20"/>
      <c r="JYC60" s="20"/>
      <c r="JYD60" s="20"/>
      <c r="JYE60" s="20"/>
      <c r="JYF60" s="20"/>
      <c r="JYG60" s="20"/>
      <c r="JYH60" s="20"/>
      <c r="JYI60" s="20"/>
      <c r="JYJ60" s="20"/>
      <c r="JYK60" s="20"/>
      <c r="JYL60" s="20"/>
      <c r="JYM60" s="20"/>
      <c r="JYN60" s="20"/>
      <c r="JYO60" s="20"/>
      <c r="JYP60" s="20"/>
      <c r="JYQ60" s="20"/>
      <c r="JYR60" s="20"/>
      <c r="JYS60" s="20"/>
      <c r="JYT60" s="20"/>
      <c r="JYU60" s="20"/>
      <c r="JYV60" s="20"/>
      <c r="JYW60" s="20"/>
      <c r="JYX60" s="20"/>
      <c r="JYY60" s="20"/>
      <c r="JYZ60" s="20"/>
      <c r="JZA60" s="20"/>
      <c r="JZB60" s="20"/>
      <c r="JZC60" s="20"/>
      <c r="JZD60" s="20"/>
      <c r="JZE60" s="20"/>
      <c r="JZF60" s="20"/>
      <c r="JZG60" s="20"/>
      <c r="JZH60" s="20"/>
      <c r="JZI60" s="20"/>
      <c r="JZJ60" s="20"/>
      <c r="JZK60" s="20"/>
      <c r="JZL60" s="20"/>
      <c r="JZM60" s="20"/>
      <c r="JZN60" s="20"/>
      <c r="JZO60" s="20"/>
      <c r="JZP60" s="20"/>
      <c r="JZQ60" s="20"/>
      <c r="JZR60" s="20"/>
      <c r="JZS60" s="20"/>
      <c r="JZT60" s="20"/>
      <c r="JZU60" s="20"/>
      <c r="JZV60" s="20"/>
      <c r="JZW60" s="20"/>
      <c r="JZX60" s="20"/>
      <c r="JZY60" s="20"/>
      <c r="JZZ60" s="20"/>
      <c r="KAA60" s="20"/>
      <c r="KAB60" s="20"/>
      <c r="KAC60" s="20"/>
      <c r="KAD60" s="20"/>
      <c r="KAE60" s="20"/>
      <c r="KAF60" s="20"/>
      <c r="KAG60" s="20"/>
      <c r="KAH60" s="20"/>
      <c r="KAI60" s="20"/>
      <c r="KAJ60" s="20"/>
      <c r="KAK60" s="20"/>
      <c r="KAL60" s="20"/>
      <c r="KAM60" s="20"/>
      <c r="KAN60" s="20"/>
      <c r="KAO60" s="20"/>
      <c r="KAP60" s="20"/>
      <c r="KAQ60" s="20"/>
      <c r="KAR60" s="20"/>
      <c r="KAS60" s="20"/>
      <c r="KAT60" s="20"/>
      <c r="KAU60" s="20"/>
      <c r="KAV60" s="20"/>
      <c r="KAW60" s="20"/>
      <c r="KAX60" s="20"/>
      <c r="KAY60" s="20"/>
      <c r="KAZ60" s="20"/>
      <c r="KBA60" s="20"/>
      <c r="KBB60" s="20"/>
      <c r="KBC60" s="20"/>
      <c r="KBD60" s="20"/>
      <c r="KBE60" s="20"/>
      <c r="KBF60" s="20"/>
      <c r="KBG60" s="20"/>
      <c r="KBH60" s="20"/>
      <c r="KBI60" s="20"/>
      <c r="KBJ60" s="20"/>
      <c r="KBK60" s="20"/>
      <c r="KBL60" s="20"/>
      <c r="KBM60" s="20"/>
      <c r="KBN60" s="20"/>
      <c r="KBO60" s="20"/>
      <c r="KBP60" s="20"/>
      <c r="KBQ60" s="20"/>
      <c r="KBR60" s="20"/>
      <c r="KBS60" s="20"/>
      <c r="KBT60" s="20"/>
      <c r="KBU60" s="20"/>
      <c r="KBV60" s="20"/>
      <c r="KBW60" s="20"/>
      <c r="KBX60" s="20"/>
      <c r="KBY60" s="20"/>
      <c r="KBZ60" s="20"/>
      <c r="KCA60" s="20"/>
      <c r="KCB60" s="20"/>
      <c r="KCC60" s="20"/>
      <c r="KCD60" s="20"/>
      <c r="KCE60" s="20"/>
      <c r="KCF60" s="20"/>
      <c r="KCG60" s="20"/>
      <c r="KCH60" s="20"/>
      <c r="KCI60" s="20"/>
      <c r="KCJ60" s="20"/>
      <c r="KCK60" s="20"/>
      <c r="KCL60" s="20"/>
      <c r="KCM60" s="20"/>
      <c r="KCN60" s="20"/>
      <c r="KCO60" s="20"/>
      <c r="KCP60" s="20"/>
      <c r="KCQ60" s="20"/>
      <c r="KCR60" s="20"/>
      <c r="KCS60" s="20"/>
      <c r="KCT60" s="20"/>
      <c r="KCU60" s="20"/>
      <c r="KCV60" s="20"/>
      <c r="KCW60" s="20"/>
      <c r="KCX60" s="20"/>
      <c r="KCY60" s="20"/>
      <c r="KCZ60" s="20"/>
      <c r="KDA60" s="20"/>
      <c r="KDB60" s="20"/>
      <c r="KDC60" s="20"/>
      <c r="KDD60" s="20"/>
      <c r="KDE60" s="20"/>
      <c r="KDF60" s="20"/>
      <c r="KDG60" s="20"/>
      <c r="KDH60" s="20"/>
      <c r="KDI60" s="20"/>
      <c r="KDJ60" s="20"/>
      <c r="KDK60" s="20"/>
      <c r="KDL60" s="20"/>
      <c r="KDM60" s="20"/>
      <c r="KDN60" s="20"/>
      <c r="KDO60" s="20"/>
      <c r="KDP60" s="20"/>
      <c r="KDQ60" s="20"/>
      <c r="KDR60" s="20"/>
      <c r="KDS60" s="20"/>
      <c r="KDT60" s="20"/>
      <c r="KDU60" s="20"/>
      <c r="KDV60" s="20"/>
      <c r="KDW60" s="20"/>
      <c r="KDX60" s="20"/>
      <c r="KDY60" s="20"/>
      <c r="KDZ60" s="20"/>
      <c r="KEA60" s="20"/>
      <c r="KEB60" s="20"/>
      <c r="KEC60" s="20"/>
      <c r="KED60" s="20"/>
      <c r="KEE60" s="20"/>
      <c r="KEF60" s="20"/>
      <c r="KEG60" s="20"/>
      <c r="KEH60" s="20"/>
      <c r="KEI60" s="20"/>
      <c r="KEJ60" s="20"/>
      <c r="KEK60" s="20"/>
      <c r="KEL60" s="20"/>
      <c r="KEM60" s="20"/>
      <c r="KEN60" s="20"/>
      <c r="KEO60" s="20"/>
      <c r="KEP60" s="20"/>
      <c r="KEQ60" s="20"/>
      <c r="KER60" s="20"/>
      <c r="KES60" s="20"/>
      <c r="KET60" s="20"/>
      <c r="KEU60" s="20"/>
      <c r="KEV60" s="20"/>
      <c r="KEW60" s="20"/>
      <c r="KEX60" s="20"/>
      <c r="KEY60" s="20"/>
      <c r="KEZ60" s="20"/>
      <c r="KFA60" s="20"/>
      <c r="KFB60" s="20"/>
      <c r="KFC60" s="20"/>
      <c r="KFD60" s="20"/>
      <c r="KFE60" s="20"/>
      <c r="KFF60" s="20"/>
      <c r="KFG60" s="20"/>
      <c r="KFH60" s="20"/>
      <c r="KFI60" s="20"/>
      <c r="KFJ60" s="20"/>
      <c r="KFK60" s="20"/>
      <c r="KFL60" s="20"/>
      <c r="KFM60" s="20"/>
      <c r="KFN60" s="20"/>
      <c r="KFO60" s="20"/>
      <c r="KFP60" s="20"/>
      <c r="KFQ60" s="20"/>
      <c r="KFR60" s="20"/>
      <c r="KFS60" s="20"/>
      <c r="KFT60" s="20"/>
      <c r="KFU60" s="20"/>
      <c r="KFV60" s="20"/>
      <c r="KFW60" s="20"/>
      <c r="KFX60" s="20"/>
      <c r="KFY60" s="20"/>
      <c r="KFZ60" s="20"/>
      <c r="KGA60" s="20"/>
      <c r="KGB60" s="20"/>
      <c r="KGC60" s="20"/>
      <c r="KGD60" s="20"/>
      <c r="KGE60" s="20"/>
      <c r="KGF60" s="20"/>
      <c r="KGG60" s="20"/>
      <c r="KGH60" s="20"/>
      <c r="KGI60" s="20"/>
      <c r="KGJ60" s="20"/>
      <c r="KGK60" s="20"/>
      <c r="KGL60" s="20"/>
      <c r="KGM60" s="20"/>
      <c r="KGN60" s="20"/>
      <c r="KGO60" s="20"/>
      <c r="KGP60" s="20"/>
      <c r="KGQ60" s="20"/>
      <c r="KGR60" s="20"/>
      <c r="KGS60" s="20"/>
      <c r="KGT60" s="20"/>
      <c r="KGU60" s="20"/>
      <c r="KGV60" s="20"/>
      <c r="KGW60" s="20"/>
      <c r="KGX60" s="20"/>
      <c r="KGY60" s="20"/>
      <c r="KGZ60" s="20"/>
      <c r="KHA60" s="20"/>
      <c r="KHB60" s="20"/>
      <c r="KHC60" s="20"/>
      <c r="KHD60" s="20"/>
      <c r="KHE60" s="20"/>
      <c r="KHF60" s="20"/>
      <c r="KHG60" s="20"/>
      <c r="KHH60" s="20"/>
      <c r="KHI60" s="20"/>
      <c r="KHJ60" s="20"/>
      <c r="KHK60" s="20"/>
      <c r="KHL60" s="20"/>
      <c r="KHM60" s="20"/>
      <c r="KHN60" s="20"/>
      <c r="KHO60" s="20"/>
      <c r="KHP60" s="20"/>
      <c r="KHQ60" s="20"/>
      <c r="KHR60" s="20"/>
      <c r="KHS60" s="20"/>
      <c r="KHT60" s="20"/>
      <c r="KHU60" s="20"/>
      <c r="KHV60" s="20"/>
      <c r="KHW60" s="20"/>
      <c r="KHX60" s="20"/>
      <c r="KHY60" s="20"/>
      <c r="KHZ60" s="20"/>
      <c r="KIA60" s="20"/>
      <c r="KIB60" s="20"/>
      <c r="KIC60" s="20"/>
      <c r="KID60" s="20"/>
      <c r="KIE60" s="20"/>
      <c r="KIF60" s="20"/>
      <c r="KIG60" s="20"/>
      <c r="KIH60" s="20"/>
      <c r="KII60" s="20"/>
      <c r="KIJ60" s="20"/>
      <c r="KIK60" s="20"/>
      <c r="KIL60" s="20"/>
      <c r="KIM60" s="20"/>
      <c r="KIN60" s="20"/>
      <c r="KIO60" s="20"/>
      <c r="KIP60" s="20"/>
      <c r="KIQ60" s="20"/>
      <c r="KIR60" s="20"/>
      <c r="KIS60" s="20"/>
      <c r="KIT60" s="20"/>
      <c r="KIU60" s="20"/>
      <c r="KIV60" s="20"/>
      <c r="KIW60" s="20"/>
      <c r="KIX60" s="20"/>
      <c r="KIY60" s="20"/>
      <c r="KIZ60" s="20"/>
      <c r="KJA60" s="20"/>
      <c r="KJB60" s="20"/>
      <c r="KJC60" s="20"/>
      <c r="KJD60" s="20"/>
      <c r="KJE60" s="20"/>
      <c r="KJF60" s="20"/>
      <c r="KJG60" s="20"/>
      <c r="KJH60" s="20"/>
      <c r="KJI60" s="20"/>
      <c r="KJJ60" s="20"/>
      <c r="KJK60" s="20"/>
      <c r="KJL60" s="20"/>
      <c r="KJM60" s="20"/>
      <c r="KJN60" s="20"/>
      <c r="KJO60" s="20"/>
      <c r="KJP60" s="20"/>
      <c r="KJQ60" s="20"/>
      <c r="KJR60" s="20"/>
      <c r="KJS60" s="20"/>
      <c r="KJT60" s="20"/>
      <c r="KJU60" s="20"/>
      <c r="KJV60" s="20"/>
      <c r="KJW60" s="20"/>
      <c r="KJX60" s="20"/>
      <c r="KJY60" s="20"/>
      <c r="KJZ60" s="20"/>
      <c r="KKA60" s="20"/>
      <c r="KKB60" s="20"/>
      <c r="KKC60" s="20"/>
      <c r="KKD60" s="20"/>
      <c r="KKE60" s="20"/>
      <c r="KKF60" s="20"/>
      <c r="KKG60" s="20"/>
      <c r="KKH60" s="20"/>
      <c r="KKI60" s="20"/>
      <c r="KKJ60" s="20"/>
      <c r="KKK60" s="20"/>
      <c r="KKL60" s="20"/>
      <c r="KKM60" s="20"/>
      <c r="KKN60" s="20"/>
      <c r="KKO60" s="20"/>
      <c r="KKP60" s="20"/>
      <c r="KKQ60" s="20"/>
      <c r="KKR60" s="20"/>
      <c r="KKS60" s="20"/>
      <c r="KKT60" s="20"/>
      <c r="KKU60" s="20"/>
      <c r="KKV60" s="20"/>
      <c r="KKW60" s="20"/>
      <c r="KKX60" s="20"/>
      <c r="KKY60" s="20"/>
      <c r="KKZ60" s="20"/>
      <c r="KLA60" s="20"/>
      <c r="KLB60" s="20"/>
      <c r="KLC60" s="20"/>
      <c r="KLD60" s="20"/>
      <c r="KLE60" s="20"/>
      <c r="KLF60" s="20"/>
      <c r="KLG60" s="20"/>
      <c r="KLH60" s="20"/>
      <c r="KLI60" s="20"/>
      <c r="KLJ60" s="20"/>
      <c r="KLK60" s="20"/>
      <c r="KLL60" s="20"/>
      <c r="KLM60" s="20"/>
      <c r="KLN60" s="20"/>
      <c r="KLO60" s="20"/>
      <c r="KLP60" s="20"/>
      <c r="KLQ60" s="20"/>
      <c r="KLR60" s="20"/>
      <c r="KLS60" s="20"/>
      <c r="KLT60" s="20"/>
      <c r="KLU60" s="20"/>
      <c r="KLV60" s="20"/>
      <c r="KLW60" s="20"/>
      <c r="KLX60" s="20"/>
      <c r="KLY60" s="20"/>
      <c r="KLZ60" s="20"/>
      <c r="KMA60" s="20"/>
      <c r="KMB60" s="20"/>
      <c r="KMC60" s="20"/>
      <c r="KMD60" s="20"/>
      <c r="KME60" s="20"/>
      <c r="KMF60" s="20"/>
      <c r="KMG60" s="20"/>
      <c r="KMH60" s="20"/>
      <c r="KMI60" s="20"/>
      <c r="KMJ60" s="20"/>
      <c r="KMK60" s="20"/>
      <c r="KML60" s="20"/>
      <c r="KMM60" s="20"/>
      <c r="KMN60" s="20"/>
      <c r="KMO60" s="20"/>
      <c r="KMP60" s="20"/>
      <c r="KMQ60" s="20"/>
      <c r="KMR60" s="20"/>
      <c r="KMS60" s="20"/>
      <c r="KMT60" s="20"/>
      <c r="KMU60" s="20"/>
      <c r="KMV60" s="20"/>
      <c r="KMW60" s="20"/>
      <c r="KMX60" s="20"/>
      <c r="KMY60" s="20"/>
      <c r="KMZ60" s="20"/>
      <c r="KNA60" s="20"/>
      <c r="KNB60" s="20"/>
      <c r="KNC60" s="20"/>
      <c r="KND60" s="20"/>
      <c r="KNE60" s="20"/>
      <c r="KNF60" s="20"/>
      <c r="KNG60" s="20"/>
      <c r="KNH60" s="20"/>
      <c r="KNI60" s="20"/>
      <c r="KNJ60" s="20"/>
      <c r="KNK60" s="20"/>
      <c r="KNL60" s="20"/>
      <c r="KNM60" s="20"/>
      <c r="KNN60" s="20"/>
      <c r="KNO60" s="20"/>
      <c r="KNP60" s="20"/>
      <c r="KNQ60" s="20"/>
      <c r="KNR60" s="20"/>
      <c r="KNS60" s="20"/>
      <c r="KNT60" s="20"/>
      <c r="KNU60" s="20"/>
      <c r="KNV60" s="20"/>
      <c r="KNW60" s="20"/>
      <c r="KNX60" s="20"/>
      <c r="KNY60" s="20"/>
      <c r="KNZ60" s="20"/>
      <c r="KOA60" s="20"/>
      <c r="KOB60" s="20"/>
      <c r="KOC60" s="20"/>
      <c r="KOD60" s="20"/>
      <c r="KOE60" s="20"/>
      <c r="KOF60" s="20"/>
      <c r="KOG60" s="20"/>
      <c r="KOH60" s="20"/>
      <c r="KOI60" s="20"/>
      <c r="KOJ60" s="20"/>
      <c r="KOK60" s="20"/>
      <c r="KOL60" s="20"/>
      <c r="KOM60" s="20"/>
      <c r="KON60" s="20"/>
      <c r="KOO60" s="20"/>
      <c r="KOP60" s="20"/>
      <c r="KOQ60" s="20"/>
      <c r="KOR60" s="20"/>
      <c r="KOS60" s="20"/>
      <c r="KOT60" s="20"/>
      <c r="KOU60" s="20"/>
      <c r="KOV60" s="20"/>
      <c r="KOW60" s="20"/>
      <c r="KOX60" s="20"/>
      <c r="KOY60" s="20"/>
      <c r="KOZ60" s="20"/>
      <c r="KPA60" s="20"/>
      <c r="KPB60" s="20"/>
      <c r="KPC60" s="20"/>
      <c r="KPD60" s="20"/>
      <c r="KPE60" s="20"/>
      <c r="KPF60" s="20"/>
      <c r="KPG60" s="20"/>
      <c r="KPH60" s="20"/>
      <c r="KPI60" s="20"/>
      <c r="KPJ60" s="20"/>
      <c r="KPK60" s="20"/>
      <c r="KPL60" s="20"/>
      <c r="KPM60" s="20"/>
      <c r="KPN60" s="20"/>
      <c r="KPO60" s="20"/>
      <c r="KPP60" s="20"/>
      <c r="KPQ60" s="20"/>
      <c r="KPR60" s="20"/>
      <c r="KPS60" s="20"/>
      <c r="KPT60" s="20"/>
      <c r="KPU60" s="20"/>
      <c r="KPV60" s="20"/>
      <c r="KPW60" s="20"/>
      <c r="KPX60" s="20"/>
      <c r="KPY60" s="20"/>
      <c r="KPZ60" s="20"/>
      <c r="KQA60" s="20"/>
      <c r="KQB60" s="20"/>
      <c r="KQC60" s="20"/>
      <c r="KQD60" s="20"/>
      <c r="KQE60" s="20"/>
      <c r="KQF60" s="20"/>
      <c r="KQG60" s="20"/>
      <c r="KQH60" s="20"/>
      <c r="KQI60" s="20"/>
      <c r="KQJ60" s="20"/>
      <c r="KQK60" s="20"/>
      <c r="KQL60" s="20"/>
      <c r="KQM60" s="20"/>
      <c r="KQN60" s="20"/>
      <c r="KQO60" s="20"/>
      <c r="KQP60" s="20"/>
      <c r="KQQ60" s="20"/>
      <c r="KQR60" s="20"/>
      <c r="KQS60" s="20"/>
      <c r="KQT60" s="20"/>
      <c r="KQU60" s="20"/>
      <c r="KQV60" s="20"/>
      <c r="KQW60" s="20"/>
      <c r="KQX60" s="20"/>
      <c r="KQY60" s="20"/>
      <c r="KQZ60" s="20"/>
      <c r="KRA60" s="20"/>
      <c r="KRB60" s="20"/>
      <c r="KRC60" s="20"/>
      <c r="KRD60" s="20"/>
      <c r="KRE60" s="20"/>
      <c r="KRF60" s="20"/>
      <c r="KRG60" s="20"/>
      <c r="KRH60" s="20"/>
      <c r="KRI60" s="20"/>
      <c r="KRJ60" s="20"/>
      <c r="KRK60" s="20"/>
      <c r="KRL60" s="20"/>
      <c r="KRM60" s="20"/>
      <c r="KRN60" s="20"/>
      <c r="KRO60" s="20"/>
      <c r="KRP60" s="20"/>
      <c r="KRQ60" s="20"/>
      <c r="KRR60" s="20"/>
      <c r="KRS60" s="20"/>
      <c r="KRT60" s="20"/>
      <c r="KRU60" s="20"/>
      <c r="KRV60" s="20"/>
      <c r="KRW60" s="20"/>
      <c r="KRX60" s="20"/>
      <c r="KRY60" s="20"/>
      <c r="KRZ60" s="20"/>
      <c r="KSA60" s="20"/>
      <c r="KSB60" s="20"/>
      <c r="KSC60" s="20"/>
      <c r="KSD60" s="20"/>
      <c r="KSE60" s="20"/>
      <c r="KSF60" s="20"/>
      <c r="KSG60" s="20"/>
      <c r="KSH60" s="20"/>
      <c r="KSI60" s="20"/>
      <c r="KSJ60" s="20"/>
      <c r="KSK60" s="20"/>
      <c r="KSL60" s="20"/>
      <c r="KSM60" s="20"/>
      <c r="KSN60" s="20"/>
      <c r="KSO60" s="20"/>
      <c r="KSP60" s="20"/>
      <c r="KSQ60" s="20"/>
      <c r="KSR60" s="20"/>
      <c r="KSS60" s="20"/>
      <c r="KST60" s="20"/>
      <c r="KSU60" s="20"/>
      <c r="KSV60" s="20"/>
      <c r="KSW60" s="20"/>
      <c r="KSX60" s="20"/>
      <c r="KSY60" s="20"/>
      <c r="KSZ60" s="20"/>
      <c r="KTA60" s="20"/>
      <c r="KTB60" s="20"/>
      <c r="KTC60" s="20"/>
      <c r="KTD60" s="20"/>
      <c r="KTE60" s="20"/>
      <c r="KTF60" s="20"/>
      <c r="KTG60" s="20"/>
      <c r="KTH60" s="20"/>
      <c r="KTI60" s="20"/>
      <c r="KTJ60" s="20"/>
      <c r="KTK60" s="20"/>
      <c r="KTL60" s="20"/>
      <c r="KTM60" s="20"/>
      <c r="KTN60" s="20"/>
      <c r="KTO60" s="20"/>
      <c r="KTP60" s="20"/>
      <c r="KTQ60" s="20"/>
      <c r="KTR60" s="20"/>
      <c r="KTS60" s="20"/>
      <c r="KTT60" s="20"/>
      <c r="KTU60" s="20"/>
      <c r="KTV60" s="20"/>
      <c r="KTW60" s="20"/>
      <c r="KTX60" s="20"/>
      <c r="KTY60" s="20"/>
      <c r="KTZ60" s="20"/>
      <c r="KUA60" s="20"/>
      <c r="KUB60" s="20"/>
      <c r="KUC60" s="20"/>
      <c r="KUD60" s="20"/>
      <c r="KUE60" s="20"/>
      <c r="KUF60" s="20"/>
      <c r="KUG60" s="20"/>
      <c r="KUH60" s="20"/>
      <c r="KUI60" s="20"/>
      <c r="KUJ60" s="20"/>
      <c r="KUK60" s="20"/>
      <c r="KUL60" s="20"/>
      <c r="KUM60" s="20"/>
      <c r="KUN60" s="20"/>
      <c r="KUO60" s="20"/>
      <c r="KUP60" s="20"/>
      <c r="KUQ60" s="20"/>
      <c r="KUR60" s="20"/>
      <c r="KUS60" s="20"/>
      <c r="KUT60" s="20"/>
      <c r="KUU60" s="20"/>
      <c r="KUV60" s="20"/>
      <c r="KUW60" s="20"/>
      <c r="KUX60" s="20"/>
      <c r="KUY60" s="20"/>
      <c r="KUZ60" s="20"/>
      <c r="KVA60" s="20"/>
      <c r="KVB60" s="20"/>
      <c r="KVC60" s="20"/>
      <c r="KVD60" s="20"/>
      <c r="KVE60" s="20"/>
      <c r="KVF60" s="20"/>
      <c r="KVG60" s="20"/>
      <c r="KVH60" s="20"/>
      <c r="KVI60" s="20"/>
      <c r="KVJ60" s="20"/>
      <c r="KVK60" s="20"/>
      <c r="KVL60" s="20"/>
      <c r="KVM60" s="20"/>
      <c r="KVN60" s="20"/>
      <c r="KVO60" s="20"/>
      <c r="KVP60" s="20"/>
      <c r="KVQ60" s="20"/>
      <c r="KVR60" s="20"/>
      <c r="KVS60" s="20"/>
      <c r="KVT60" s="20"/>
      <c r="KVU60" s="20"/>
      <c r="KVV60" s="20"/>
      <c r="KVW60" s="20"/>
      <c r="KVX60" s="20"/>
      <c r="KVY60" s="20"/>
      <c r="KVZ60" s="20"/>
      <c r="KWA60" s="20"/>
      <c r="KWB60" s="20"/>
      <c r="KWC60" s="20"/>
      <c r="KWD60" s="20"/>
      <c r="KWE60" s="20"/>
      <c r="KWF60" s="20"/>
      <c r="KWG60" s="20"/>
      <c r="KWH60" s="20"/>
      <c r="KWI60" s="20"/>
      <c r="KWJ60" s="20"/>
      <c r="KWK60" s="20"/>
      <c r="KWL60" s="20"/>
      <c r="KWM60" s="20"/>
      <c r="KWN60" s="20"/>
      <c r="KWO60" s="20"/>
      <c r="KWP60" s="20"/>
      <c r="KWQ60" s="20"/>
      <c r="KWR60" s="20"/>
      <c r="KWS60" s="20"/>
      <c r="KWT60" s="20"/>
      <c r="KWU60" s="20"/>
      <c r="KWV60" s="20"/>
      <c r="KWW60" s="20"/>
      <c r="KWX60" s="20"/>
      <c r="KWY60" s="20"/>
      <c r="KWZ60" s="20"/>
      <c r="KXA60" s="20"/>
      <c r="KXB60" s="20"/>
      <c r="KXC60" s="20"/>
      <c r="KXD60" s="20"/>
      <c r="KXE60" s="20"/>
      <c r="KXF60" s="20"/>
      <c r="KXG60" s="20"/>
      <c r="KXH60" s="20"/>
      <c r="KXI60" s="20"/>
      <c r="KXJ60" s="20"/>
      <c r="KXK60" s="20"/>
      <c r="KXL60" s="20"/>
      <c r="KXM60" s="20"/>
      <c r="KXN60" s="20"/>
      <c r="KXO60" s="20"/>
      <c r="KXP60" s="20"/>
      <c r="KXQ60" s="20"/>
      <c r="KXR60" s="20"/>
      <c r="KXS60" s="20"/>
      <c r="KXT60" s="20"/>
      <c r="KXU60" s="20"/>
      <c r="KXV60" s="20"/>
      <c r="KXW60" s="20"/>
      <c r="KXX60" s="20"/>
      <c r="KXY60" s="20"/>
      <c r="KXZ60" s="20"/>
      <c r="KYA60" s="20"/>
      <c r="KYB60" s="20"/>
      <c r="KYC60" s="20"/>
      <c r="KYD60" s="20"/>
      <c r="KYE60" s="20"/>
      <c r="KYF60" s="20"/>
      <c r="KYG60" s="20"/>
      <c r="KYH60" s="20"/>
      <c r="KYI60" s="20"/>
      <c r="KYJ60" s="20"/>
      <c r="KYK60" s="20"/>
      <c r="KYL60" s="20"/>
      <c r="KYM60" s="20"/>
      <c r="KYN60" s="20"/>
      <c r="KYO60" s="20"/>
      <c r="KYP60" s="20"/>
      <c r="KYQ60" s="20"/>
      <c r="KYR60" s="20"/>
      <c r="KYS60" s="20"/>
      <c r="KYT60" s="20"/>
      <c r="KYU60" s="20"/>
      <c r="KYV60" s="20"/>
      <c r="KYW60" s="20"/>
      <c r="KYX60" s="20"/>
      <c r="KYY60" s="20"/>
      <c r="KYZ60" s="20"/>
      <c r="KZA60" s="20"/>
      <c r="KZB60" s="20"/>
      <c r="KZC60" s="20"/>
      <c r="KZD60" s="20"/>
      <c r="KZE60" s="20"/>
      <c r="KZF60" s="20"/>
      <c r="KZG60" s="20"/>
      <c r="KZH60" s="20"/>
      <c r="KZI60" s="20"/>
      <c r="KZJ60" s="20"/>
      <c r="KZK60" s="20"/>
      <c r="KZL60" s="20"/>
      <c r="KZM60" s="20"/>
      <c r="KZN60" s="20"/>
      <c r="KZO60" s="20"/>
      <c r="KZP60" s="20"/>
      <c r="KZQ60" s="20"/>
      <c r="KZR60" s="20"/>
      <c r="KZS60" s="20"/>
      <c r="KZT60" s="20"/>
      <c r="KZU60" s="20"/>
      <c r="KZV60" s="20"/>
      <c r="KZW60" s="20"/>
      <c r="KZX60" s="20"/>
      <c r="KZY60" s="20"/>
      <c r="KZZ60" s="20"/>
      <c r="LAA60" s="20"/>
      <c r="LAB60" s="20"/>
      <c r="LAC60" s="20"/>
      <c r="LAD60" s="20"/>
      <c r="LAE60" s="20"/>
      <c r="LAF60" s="20"/>
      <c r="LAG60" s="20"/>
      <c r="LAH60" s="20"/>
      <c r="LAI60" s="20"/>
      <c r="LAJ60" s="20"/>
      <c r="LAK60" s="20"/>
      <c r="LAL60" s="20"/>
      <c r="LAM60" s="20"/>
      <c r="LAN60" s="20"/>
      <c r="LAO60" s="20"/>
      <c r="LAP60" s="20"/>
      <c r="LAQ60" s="20"/>
      <c r="LAR60" s="20"/>
      <c r="LAS60" s="20"/>
      <c r="LAT60" s="20"/>
      <c r="LAU60" s="20"/>
      <c r="LAV60" s="20"/>
      <c r="LAW60" s="20"/>
      <c r="LAX60" s="20"/>
      <c r="LAY60" s="20"/>
      <c r="LAZ60" s="20"/>
      <c r="LBA60" s="20"/>
      <c r="LBB60" s="20"/>
      <c r="LBC60" s="20"/>
      <c r="LBD60" s="20"/>
      <c r="LBE60" s="20"/>
      <c r="LBF60" s="20"/>
      <c r="LBG60" s="20"/>
      <c r="LBH60" s="20"/>
      <c r="LBI60" s="20"/>
      <c r="LBJ60" s="20"/>
      <c r="LBK60" s="20"/>
      <c r="LBL60" s="20"/>
      <c r="LBM60" s="20"/>
      <c r="LBN60" s="20"/>
      <c r="LBO60" s="20"/>
      <c r="LBP60" s="20"/>
      <c r="LBQ60" s="20"/>
      <c r="LBR60" s="20"/>
      <c r="LBS60" s="20"/>
      <c r="LBT60" s="20"/>
      <c r="LBU60" s="20"/>
      <c r="LBV60" s="20"/>
      <c r="LBW60" s="20"/>
      <c r="LBX60" s="20"/>
      <c r="LBY60" s="20"/>
      <c r="LBZ60" s="20"/>
      <c r="LCA60" s="20"/>
      <c r="LCB60" s="20"/>
      <c r="LCC60" s="20"/>
      <c r="LCD60" s="20"/>
      <c r="LCE60" s="20"/>
      <c r="LCF60" s="20"/>
      <c r="LCG60" s="20"/>
      <c r="LCH60" s="20"/>
      <c r="LCI60" s="20"/>
      <c r="LCJ60" s="20"/>
      <c r="LCK60" s="20"/>
      <c r="LCL60" s="20"/>
      <c r="LCM60" s="20"/>
      <c r="LCN60" s="20"/>
      <c r="LCO60" s="20"/>
      <c r="LCP60" s="20"/>
      <c r="LCQ60" s="20"/>
      <c r="LCR60" s="20"/>
      <c r="LCS60" s="20"/>
      <c r="LCT60" s="20"/>
      <c r="LCU60" s="20"/>
      <c r="LCV60" s="20"/>
      <c r="LCW60" s="20"/>
      <c r="LCX60" s="20"/>
      <c r="LCY60" s="20"/>
      <c r="LCZ60" s="20"/>
      <c r="LDA60" s="20"/>
      <c r="LDB60" s="20"/>
      <c r="LDC60" s="20"/>
      <c r="LDD60" s="20"/>
      <c r="LDE60" s="20"/>
      <c r="LDF60" s="20"/>
      <c r="LDG60" s="20"/>
      <c r="LDH60" s="20"/>
      <c r="LDI60" s="20"/>
      <c r="LDJ60" s="20"/>
      <c r="LDK60" s="20"/>
      <c r="LDL60" s="20"/>
      <c r="LDM60" s="20"/>
      <c r="LDN60" s="20"/>
      <c r="LDO60" s="20"/>
      <c r="LDP60" s="20"/>
      <c r="LDQ60" s="20"/>
      <c r="LDR60" s="20"/>
      <c r="LDS60" s="20"/>
      <c r="LDT60" s="20"/>
      <c r="LDU60" s="20"/>
      <c r="LDV60" s="20"/>
      <c r="LDW60" s="20"/>
      <c r="LDX60" s="20"/>
      <c r="LDY60" s="20"/>
      <c r="LDZ60" s="20"/>
      <c r="LEA60" s="20"/>
      <c r="LEB60" s="20"/>
      <c r="LEC60" s="20"/>
      <c r="LED60" s="20"/>
      <c r="LEE60" s="20"/>
      <c r="LEF60" s="20"/>
      <c r="LEG60" s="20"/>
      <c r="LEH60" s="20"/>
      <c r="LEI60" s="20"/>
      <c r="LEJ60" s="20"/>
      <c r="LEK60" s="20"/>
      <c r="LEL60" s="20"/>
      <c r="LEM60" s="20"/>
      <c r="LEN60" s="20"/>
      <c r="LEO60" s="20"/>
      <c r="LEP60" s="20"/>
      <c r="LEQ60" s="20"/>
      <c r="LER60" s="20"/>
      <c r="LES60" s="20"/>
      <c r="LET60" s="20"/>
      <c r="LEU60" s="20"/>
      <c r="LEV60" s="20"/>
      <c r="LEW60" s="20"/>
      <c r="LEX60" s="20"/>
      <c r="LEY60" s="20"/>
      <c r="LEZ60" s="20"/>
      <c r="LFA60" s="20"/>
      <c r="LFB60" s="20"/>
      <c r="LFC60" s="20"/>
      <c r="LFD60" s="20"/>
      <c r="LFE60" s="20"/>
      <c r="LFF60" s="20"/>
      <c r="LFG60" s="20"/>
      <c r="LFH60" s="20"/>
      <c r="LFI60" s="20"/>
      <c r="LFJ60" s="20"/>
      <c r="LFK60" s="20"/>
      <c r="LFL60" s="20"/>
      <c r="LFM60" s="20"/>
      <c r="LFN60" s="20"/>
      <c r="LFO60" s="20"/>
      <c r="LFP60" s="20"/>
      <c r="LFQ60" s="20"/>
      <c r="LFR60" s="20"/>
      <c r="LFS60" s="20"/>
      <c r="LFT60" s="20"/>
      <c r="LFU60" s="20"/>
      <c r="LFV60" s="20"/>
      <c r="LFW60" s="20"/>
      <c r="LFX60" s="20"/>
      <c r="LFY60" s="20"/>
      <c r="LFZ60" s="20"/>
      <c r="LGA60" s="20"/>
      <c r="LGB60" s="20"/>
      <c r="LGC60" s="20"/>
      <c r="LGD60" s="20"/>
      <c r="LGE60" s="20"/>
      <c r="LGF60" s="20"/>
      <c r="LGG60" s="20"/>
      <c r="LGH60" s="20"/>
      <c r="LGI60" s="20"/>
      <c r="LGJ60" s="20"/>
      <c r="LGK60" s="20"/>
      <c r="LGL60" s="20"/>
      <c r="LGM60" s="20"/>
      <c r="LGN60" s="20"/>
      <c r="LGO60" s="20"/>
      <c r="LGP60" s="20"/>
      <c r="LGQ60" s="20"/>
      <c r="LGR60" s="20"/>
      <c r="LGS60" s="20"/>
      <c r="LGT60" s="20"/>
      <c r="LGU60" s="20"/>
      <c r="LGV60" s="20"/>
      <c r="LGW60" s="20"/>
      <c r="LGX60" s="20"/>
      <c r="LGY60" s="20"/>
      <c r="LGZ60" s="20"/>
      <c r="LHA60" s="20"/>
      <c r="LHB60" s="20"/>
      <c r="LHC60" s="20"/>
      <c r="LHD60" s="20"/>
      <c r="LHE60" s="20"/>
      <c r="LHF60" s="20"/>
      <c r="LHG60" s="20"/>
      <c r="LHH60" s="20"/>
      <c r="LHI60" s="20"/>
      <c r="LHJ60" s="20"/>
      <c r="LHK60" s="20"/>
      <c r="LHL60" s="20"/>
      <c r="LHM60" s="20"/>
      <c r="LHN60" s="20"/>
      <c r="LHO60" s="20"/>
      <c r="LHP60" s="20"/>
      <c r="LHQ60" s="20"/>
      <c r="LHR60" s="20"/>
      <c r="LHS60" s="20"/>
      <c r="LHT60" s="20"/>
      <c r="LHU60" s="20"/>
      <c r="LHV60" s="20"/>
      <c r="LHW60" s="20"/>
      <c r="LHX60" s="20"/>
      <c r="LHY60" s="20"/>
      <c r="LHZ60" s="20"/>
      <c r="LIA60" s="20"/>
      <c r="LIB60" s="20"/>
      <c r="LIC60" s="20"/>
      <c r="LID60" s="20"/>
      <c r="LIE60" s="20"/>
      <c r="LIF60" s="20"/>
      <c r="LIG60" s="20"/>
      <c r="LIH60" s="20"/>
      <c r="LII60" s="20"/>
      <c r="LIJ60" s="20"/>
      <c r="LIK60" s="20"/>
      <c r="LIL60" s="20"/>
      <c r="LIM60" s="20"/>
      <c r="LIN60" s="20"/>
      <c r="LIO60" s="20"/>
      <c r="LIP60" s="20"/>
      <c r="LIQ60" s="20"/>
      <c r="LIR60" s="20"/>
      <c r="LIS60" s="20"/>
      <c r="LIT60" s="20"/>
      <c r="LIU60" s="20"/>
      <c r="LIV60" s="20"/>
      <c r="LIW60" s="20"/>
      <c r="LIX60" s="20"/>
      <c r="LIY60" s="20"/>
      <c r="LIZ60" s="20"/>
      <c r="LJA60" s="20"/>
      <c r="LJB60" s="20"/>
      <c r="LJC60" s="20"/>
      <c r="LJD60" s="20"/>
      <c r="LJE60" s="20"/>
      <c r="LJF60" s="20"/>
      <c r="LJG60" s="20"/>
      <c r="LJH60" s="20"/>
      <c r="LJI60" s="20"/>
      <c r="LJJ60" s="20"/>
      <c r="LJK60" s="20"/>
      <c r="LJL60" s="20"/>
      <c r="LJM60" s="20"/>
      <c r="LJN60" s="20"/>
      <c r="LJO60" s="20"/>
      <c r="LJP60" s="20"/>
      <c r="LJQ60" s="20"/>
      <c r="LJR60" s="20"/>
      <c r="LJS60" s="20"/>
      <c r="LJT60" s="20"/>
      <c r="LJU60" s="20"/>
      <c r="LJV60" s="20"/>
      <c r="LJW60" s="20"/>
      <c r="LJX60" s="20"/>
      <c r="LJY60" s="20"/>
      <c r="LJZ60" s="20"/>
      <c r="LKA60" s="20"/>
      <c r="LKB60" s="20"/>
      <c r="LKC60" s="20"/>
      <c r="LKD60" s="20"/>
      <c r="LKE60" s="20"/>
      <c r="LKF60" s="20"/>
      <c r="LKG60" s="20"/>
      <c r="LKH60" s="20"/>
      <c r="LKI60" s="20"/>
      <c r="LKJ60" s="20"/>
      <c r="LKK60" s="20"/>
      <c r="LKL60" s="20"/>
      <c r="LKM60" s="20"/>
      <c r="LKN60" s="20"/>
      <c r="LKO60" s="20"/>
      <c r="LKP60" s="20"/>
      <c r="LKQ60" s="20"/>
      <c r="LKR60" s="20"/>
      <c r="LKS60" s="20"/>
      <c r="LKT60" s="20"/>
      <c r="LKU60" s="20"/>
      <c r="LKV60" s="20"/>
      <c r="LKW60" s="20"/>
      <c r="LKX60" s="20"/>
      <c r="LKY60" s="20"/>
      <c r="LKZ60" s="20"/>
      <c r="LLA60" s="20"/>
      <c r="LLB60" s="20"/>
      <c r="LLC60" s="20"/>
      <c r="LLD60" s="20"/>
      <c r="LLE60" s="20"/>
      <c r="LLF60" s="20"/>
      <c r="LLG60" s="20"/>
      <c r="LLH60" s="20"/>
      <c r="LLI60" s="20"/>
      <c r="LLJ60" s="20"/>
      <c r="LLK60" s="20"/>
      <c r="LLL60" s="20"/>
      <c r="LLM60" s="20"/>
      <c r="LLN60" s="20"/>
      <c r="LLO60" s="20"/>
      <c r="LLP60" s="20"/>
      <c r="LLQ60" s="20"/>
      <c r="LLR60" s="20"/>
      <c r="LLS60" s="20"/>
      <c r="LLT60" s="20"/>
      <c r="LLU60" s="20"/>
      <c r="LLV60" s="20"/>
      <c r="LLW60" s="20"/>
      <c r="LLX60" s="20"/>
      <c r="LLY60" s="20"/>
      <c r="LLZ60" s="20"/>
      <c r="LMA60" s="20"/>
      <c r="LMB60" s="20"/>
      <c r="LMC60" s="20"/>
      <c r="LMD60" s="20"/>
      <c r="LME60" s="20"/>
      <c r="LMF60" s="20"/>
      <c r="LMG60" s="20"/>
      <c r="LMH60" s="20"/>
      <c r="LMI60" s="20"/>
      <c r="LMJ60" s="20"/>
      <c r="LMK60" s="20"/>
      <c r="LML60" s="20"/>
      <c r="LMM60" s="20"/>
      <c r="LMN60" s="20"/>
      <c r="LMO60" s="20"/>
      <c r="LMP60" s="20"/>
      <c r="LMQ60" s="20"/>
      <c r="LMR60" s="20"/>
      <c r="LMS60" s="20"/>
      <c r="LMT60" s="20"/>
      <c r="LMU60" s="20"/>
      <c r="LMV60" s="20"/>
      <c r="LMW60" s="20"/>
      <c r="LMX60" s="20"/>
      <c r="LMY60" s="20"/>
      <c r="LMZ60" s="20"/>
      <c r="LNA60" s="20"/>
      <c r="LNB60" s="20"/>
      <c r="LNC60" s="20"/>
      <c r="LND60" s="20"/>
      <c r="LNE60" s="20"/>
      <c r="LNF60" s="20"/>
      <c r="LNG60" s="20"/>
      <c r="LNH60" s="20"/>
      <c r="LNI60" s="20"/>
      <c r="LNJ60" s="20"/>
      <c r="LNK60" s="20"/>
      <c r="LNL60" s="20"/>
      <c r="LNM60" s="20"/>
      <c r="LNN60" s="20"/>
      <c r="LNO60" s="20"/>
      <c r="LNP60" s="20"/>
      <c r="LNQ60" s="20"/>
      <c r="LNR60" s="20"/>
      <c r="LNS60" s="20"/>
      <c r="LNT60" s="20"/>
      <c r="LNU60" s="20"/>
      <c r="LNV60" s="20"/>
      <c r="LNW60" s="20"/>
      <c r="LNX60" s="20"/>
      <c r="LNY60" s="20"/>
      <c r="LNZ60" s="20"/>
      <c r="LOA60" s="20"/>
      <c r="LOB60" s="20"/>
      <c r="LOC60" s="20"/>
      <c r="LOD60" s="20"/>
      <c r="LOE60" s="20"/>
      <c r="LOF60" s="20"/>
      <c r="LOG60" s="20"/>
      <c r="LOH60" s="20"/>
      <c r="LOI60" s="20"/>
      <c r="LOJ60" s="20"/>
      <c r="LOK60" s="20"/>
      <c r="LOL60" s="20"/>
      <c r="LOM60" s="20"/>
      <c r="LON60" s="20"/>
      <c r="LOO60" s="20"/>
      <c r="LOP60" s="20"/>
      <c r="LOQ60" s="20"/>
      <c r="LOR60" s="20"/>
      <c r="LOS60" s="20"/>
      <c r="LOT60" s="20"/>
      <c r="LOU60" s="20"/>
      <c r="LOV60" s="20"/>
      <c r="LOW60" s="20"/>
      <c r="LOX60" s="20"/>
      <c r="LOY60" s="20"/>
      <c r="LOZ60" s="20"/>
      <c r="LPA60" s="20"/>
      <c r="LPB60" s="20"/>
      <c r="LPC60" s="20"/>
      <c r="LPD60" s="20"/>
      <c r="LPE60" s="20"/>
      <c r="LPF60" s="20"/>
      <c r="LPG60" s="20"/>
      <c r="LPH60" s="20"/>
      <c r="LPI60" s="20"/>
      <c r="LPJ60" s="20"/>
      <c r="LPK60" s="20"/>
      <c r="LPL60" s="20"/>
      <c r="LPM60" s="20"/>
      <c r="LPN60" s="20"/>
      <c r="LPO60" s="20"/>
      <c r="LPP60" s="20"/>
      <c r="LPQ60" s="20"/>
      <c r="LPR60" s="20"/>
      <c r="LPS60" s="20"/>
      <c r="LPT60" s="20"/>
      <c r="LPU60" s="20"/>
      <c r="LPV60" s="20"/>
      <c r="LPW60" s="20"/>
      <c r="LPX60" s="20"/>
      <c r="LPY60" s="20"/>
      <c r="LPZ60" s="20"/>
      <c r="LQA60" s="20"/>
      <c r="LQB60" s="20"/>
      <c r="LQC60" s="20"/>
      <c r="LQD60" s="20"/>
      <c r="LQE60" s="20"/>
      <c r="LQF60" s="20"/>
      <c r="LQG60" s="20"/>
      <c r="LQH60" s="20"/>
      <c r="LQI60" s="20"/>
      <c r="LQJ60" s="20"/>
      <c r="LQK60" s="20"/>
      <c r="LQL60" s="20"/>
      <c r="LQM60" s="20"/>
      <c r="LQN60" s="20"/>
      <c r="LQO60" s="20"/>
      <c r="LQP60" s="20"/>
      <c r="LQQ60" s="20"/>
      <c r="LQR60" s="20"/>
      <c r="LQS60" s="20"/>
      <c r="LQT60" s="20"/>
      <c r="LQU60" s="20"/>
      <c r="LQV60" s="20"/>
      <c r="LQW60" s="20"/>
      <c r="LQX60" s="20"/>
      <c r="LQY60" s="20"/>
      <c r="LQZ60" s="20"/>
      <c r="LRA60" s="20"/>
      <c r="LRB60" s="20"/>
      <c r="LRC60" s="20"/>
      <c r="LRD60" s="20"/>
      <c r="LRE60" s="20"/>
      <c r="LRF60" s="20"/>
      <c r="LRG60" s="20"/>
      <c r="LRH60" s="20"/>
      <c r="LRI60" s="20"/>
      <c r="LRJ60" s="20"/>
      <c r="LRK60" s="20"/>
      <c r="LRL60" s="20"/>
      <c r="LRM60" s="20"/>
      <c r="LRN60" s="20"/>
      <c r="LRO60" s="20"/>
      <c r="LRP60" s="20"/>
      <c r="LRQ60" s="20"/>
      <c r="LRR60" s="20"/>
      <c r="LRS60" s="20"/>
      <c r="LRT60" s="20"/>
      <c r="LRU60" s="20"/>
      <c r="LRV60" s="20"/>
      <c r="LRW60" s="20"/>
      <c r="LRX60" s="20"/>
      <c r="LRY60" s="20"/>
      <c r="LRZ60" s="20"/>
      <c r="LSA60" s="20"/>
      <c r="LSB60" s="20"/>
      <c r="LSC60" s="20"/>
      <c r="LSD60" s="20"/>
      <c r="LSE60" s="20"/>
      <c r="LSF60" s="20"/>
      <c r="LSG60" s="20"/>
      <c r="LSH60" s="20"/>
      <c r="LSI60" s="20"/>
      <c r="LSJ60" s="20"/>
      <c r="LSK60" s="20"/>
      <c r="LSL60" s="20"/>
      <c r="LSM60" s="20"/>
      <c r="LSN60" s="20"/>
      <c r="LSO60" s="20"/>
      <c r="LSP60" s="20"/>
      <c r="LSQ60" s="20"/>
      <c r="LSR60" s="20"/>
      <c r="LSS60" s="20"/>
      <c r="LST60" s="20"/>
      <c r="LSU60" s="20"/>
      <c r="LSV60" s="20"/>
      <c r="LSW60" s="20"/>
      <c r="LSX60" s="20"/>
      <c r="LSY60" s="20"/>
      <c r="LSZ60" s="20"/>
      <c r="LTA60" s="20"/>
      <c r="LTB60" s="20"/>
      <c r="LTC60" s="20"/>
      <c r="LTD60" s="20"/>
      <c r="LTE60" s="20"/>
      <c r="LTF60" s="20"/>
      <c r="LTG60" s="20"/>
      <c r="LTH60" s="20"/>
      <c r="LTI60" s="20"/>
      <c r="LTJ60" s="20"/>
      <c r="LTK60" s="20"/>
      <c r="LTL60" s="20"/>
      <c r="LTM60" s="20"/>
      <c r="LTN60" s="20"/>
      <c r="LTO60" s="20"/>
      <c r="LTP60" s="20"/>
      <c r="LTQ60" s="20"/>
      <c r="LTR60" s="20"/>
      <c r="LTS60" s="20"/>
      <c r="LTT60" s="20"/>
      <c r="LTU60" s="20"/>
      <c r="LTV60" s="20"/>
      <c r="LTW60" s="20"/>
      <c r="LTX60" s="20"/>
      <c r="LTY60" s="20"/>
      <c r="LTZ60" s="20"/>
      <c r="LUA60" s="20"/>
      <c r="LUB60" s="20"/>
      <c r="LUC60" s="20"/>
      <c r="LUD60" s="20"/>
      <c r="LUE60" s="20"/>
      <c r="LUF60" s="20"/>
      <c r="LUG60" s="20"/>
      <c r="LUH60" s="20"/>
      <c r="LUI60" s="20"/>
      <c r="LUJ60" s="20"/>
      <c r="LUK60" s="20"/>
      <c r="LUL60" s="20"/>
      <c r="LUM60" s="20"/>
      <c r="LUN60" s="20"/>
      <c r="LUO60" s="20"/>
      <c r="LUP60" s="20"/>
      <c r="LUQ60" s="20"/>
      <c r="LUR60" s="20"/>
      <c r="LUS60" s="20"/>
      <c r="LUT60" s="20"/>
      <c r="LUU60" s="20"/>
      <c r="LUV60" s="20"/>
      <c r="LUW60" s="20"/>
      <c r="LUX60" s="20"/>
      <c r="LUY60" s="20"/>
      <c r="LUZ60" s="20"/>
      <c r="LVA60" s="20"/>
      <c r="LVB60" s="20"/>
      <c r="LVC60" s="20"/>
      <c r="LVD60" s="20"/>
      <c r="LVE60" s="20"/>
      <c r="LVF60" s="20"/>
      <c r="LVG60" s="20"/>
      <c r="LVH60" s="20"/>
      <c r="LVI60" s="20"/>
      <c r="LVJ60" s="20"/>
      <c r="LVK60" s="20"/>
      <c r="LVL60" s="20"/>
      <c r="LVM60" s="20"/>
      <c r="LVN60" s="20"/>
      <c r="LVO60" s="20"/>
      <c r="LVP60" s="20"/>
      <c r="LVQ60" s="20"/>
      <c r="LVR60" s="20"/>
      <c r="LVS60" s="20"/>
      <c r="LVT60" s="20"/>
      <c r="LVU60" s="20"/>
      <c r="LVV60" s="20"/>
      <c r="LVW60" s="20"/>
      <c r="LVX60" s="20"/>
      <c r="LVY60" s="20"/>
      <c r="LVZ60" s="20"/>
      <c r="LWA60" s="20"/>
      <c r="LWB60" s="20"/>
      <c r="LWC60" s="20"/>
      <c r="LWD60" s="20"/>
      <c r="LWE60" s="20"/>
      <c r="LWF60" s="20"/>
      <c r="LWG60" s="20"/>
      <c r="LWH60" s="20"/>
      <c r="LWI60" s="20"/>
      <c r="LWJ60" s="20"/>
      <c r="LWK60" s="20"/>
      <c r="LWL60" s="20"/>
      <c r="LWM60" s="20"/>
      <c r="LWN60" s="20"/>
      <c r="LWO60" s="20"/>
      <c r="LWP60" s="20"/>
      <c r="LWQ60" s="20"/>
      <c r="LWR60" s="20"/>
      <c r="LWS60" s="20"/>
      <c r="LWT60" s="20"/>
      <c r="LWU60" s="20"/>
      <c r="LWV60" s="20"/>
      <c r="LWW60" s="20"/>
      <c r="LWX60" s="20"/>
      <c r="LWY60" s="20"/>
      <c r="LWZ60" s="20"/>
      <c r="LXA60" s="20"/>
      <c r="LXB60" s="20"/>
      <c r="LXC60" s="20"/>
      <c r="LXD60" s="20"/>
      <c r="LXE60" s="20"/>
      <c r="LXF60" s="20"/>
      <c r="LXG60" s="20"/>
      <c r="LXH60" s="20"/>
      <c r="LXI60" s="20"/>
      <c r="LXJ60" s="20"/>
      <c r="LXK60" s="20"/>
      <c r="LXL60" s="20"/>
      <c r="LXM60" s="20"/>
      <c r="LXN60" s="20"/>
      <c r="LXO60" s="20"/>
      <c r="LXP60" s="20"/>
      <c r="LXQ60" s="20"/>
      <c r="LXR60" s="20"/>
      <c r="LXS60" s="20"/>
      <c r="LXT60" s="20"/>
      <c r="LXU60" s="20"/>
      <c r="LXV60" s="20"/>
      <c r="LXW60" s="20"/>
      <c r="LXX60" s="20"/>
      <c r="LXY60" s="20"/>
      <c r="LXZ60" s="20"/>
      <c r="LYA60" s="20"/>
      <c r="LYB60" s="20"/>
      <c r="LYC60" s="20"/>
      <c r="LYD60" s="20"/>
      <c r="LYE60" s="20"/>
      <c r="LYF60" s="20"/>
      <c r="LYG60" s="20"/>
      <c r="LYH60" s="20"/>
      <c r="LYI60" s="20"/>
      <c r="LYJ60" s="20"/>
      <c r="LYK60" s="20"/>
      <c r="LYL60" s="20"/>
      <c r="LYM60" s="20"/>
      <c r="LYN60" s="20"/>
      <c r="LYO60" s="20"/>
      <c r="LYP60" s="20"/>
      <c r="LYQ60" s="20"/>
      <c r="LYR60" s="20"/>
      <c r="LYS60" s="20"/>
      <c r="LYT60" s="20"/>
      <c r="LYU60" s="20"/>
      <c r="LYV60" s="20"/>
      <c r="LYW60" s="20"/>
      <c r="LYX60" s="20"/>
      <c r="LYY60" s="20"/>
      <c r="LYZ60" s="20"/>
      <c r="LZA60" s="20"/>
      <c r="LZB60" s="20"/>
      <c r="LZC60" s="20"/>
      <c r="LZD60" s="20"/>
      <c r="LZE60" s="20"/>
      <c r="LZF60" s="20"/>
      <c r="LZG60" s="20"/>
      <c r="LZH60" s="20"/>
      <c r="LZI60" s="20"/>
      <c r="LZJ60" s="20"/>
      <c r="LZK60" s="20"/>
      <c r="LZL60" s="20"/>
      <c r="LZM60" s="20"/>
      <c r="LZN60" s="20"/>
      <c r="LZO60" s="20"/>
      <c r="LZP60" s="20"/>
      <c r="LZQ60" s="20"/>
      <c r="LZR60" s="20"/>
      <c r="LZS60" s="20"/>
      <c r="LZT60" s="20"/>
      <c r="LZU60" s="20"/>
      <c r="LZV60" s="20"/>
      <c r="LZW60" s="20"/>
      <c r="LZX60" s="20"/>
      <c r="LZY60" s="20"/>
      <c r="LZZ60" s="20"/>
      <c r="MAA60" s="20"/>
      <c r="MAB60" s="20"/>
      <c r="MAC60" s="20"/>
      <c r="MAD60" s="20"/>
      <c r="MAE60" s="20"/>
      <c r="MAF60" s="20"/>
      <c r="MAG60" s="20"/>
      <c r="MAH60" s="20"/>
      <c r="MAI60" s="20"/>
      <c r="MAJ60" s="20"/>
      <c r="MAK60" s="20"/>
      <c r="MAL60" s="20"/>
      <c r="MAM60" s="20"/>
      <c r="MAN60" s="20"/>
      <c r="MAO60" s="20"/>
      <c r="MAP60" s="20"/>
      <c r="MAQ60" s="20"/>
      <c r="MAR60" s="20"/>
      <c r="MAS60" s="20"/>
      <c r="MAT60" s="20"/>
      <c r="MAU60" s="20"/>
      <c r="MAV60" s="20"/>
      <c r="MAW60" s="20"/>
      <c r="MAX60" s="20"/>
      <c r="MAY60" s="20"/>
      <c r="MAZ60" s="20"/>
      <c r="MBA60" s="20"/>
      <c r="MBB60" s="20"/>
      <c r="MBC60" s="20"/>
      <c r="MBD60" s="20"/>
      <c r="MBE60" s="20"/>
      <c r="MBF60" s="20"/>
      <c r="MBG60" s="20"/>
      <c r="MBH60" s="20"/>
      <c r="MBI60" s="20"/>
      <c r="MBJ60" s="20"/>
      <c r="MBK60" s="20"/>
      <c r="MBL60" s="20"/>
      <c r="MBM60" s="20"/>
      <c r="MBN60" s="20"/>
      <c r="MBO60" s="20"/>
      <c r="MBP60" s="20"/>
      <c r="MBQ60" s="20"/>
      <c r="MBR60" s="20"/>
      <c r="MBS60" s="20"/>
      <c r="MBT60" s="20"/>
      <c r="MBU60" s="20"/>
      <c r="MBV60" s="20"/>
      <c r="MBW60" s="20"/>
      <c r="MBX60" s="20"/>
      <c r="MBY60" s="20"/>
      <c r="MBZ60" s="20"/>
      <c r="MCA60" s="20"/>
      <c r="MCB60" s="20"/>
      <c r="MCC60" s="20"/>
      <c r="MCD60" s="20"/>
      <c r="MCE60" s="20"/>
      <c r="MCF60" s="20"/>
      <c r="MCG60" s="20"/>
      <c r="MCH60" s="20"/>
      <c r="MCI60" s="20"/>
      <c r="MCJ60" s="20"/>
      <c r="MCK60" s="20"/>
      <c r="MCL60" s="20"/>
      <c r="MCM60" s="20"/>
      <c r="MCN60" s="20"/>
      <c r="MCO60" s="20"/>
      <c r="MCP60" s="20"/>
      <c r="MCQ60" s="20"/>
      <c r="MCR60" s="20"/>
      <c r="MCS60" s="20"/>
      <c r="MCT60" s="20"/>
      <c r="MCU60" s="20"/>
      <c r="MCV60" s="20"/>
      <c r="MCW60" s="20"/>
      <c r="MCX60" s="20"/>
      <c r="MCY60" s="20"/>
      <c r="MCZ60" s="20"/>
      <c r="MDA60" s="20"/>
      <c r="MDB60" s="20"/>
      <c r="MDC60" s="20"/>
      <c r="MDD60" s="20"/>
      <c r="MDE60" s="20"/>
      <c r="MDF60" s="20"/>
      <c r="MDG60" s="20"/>
      <c r="MDH60" s="20"/>
      <c r="MDI60" s="20"/>
      <c r="MDJ60" s="20"/>
      <c r="MDK60" s="20"/>
      <c r="MDL60" s="20"/>
      <c r="MDM60" s="20"/>
      <c r="MDN60" s="20"/>
      <c r="MDO60" s="20"/>
      <c r="MDP60" s="20"/>
      <c r="MDQ60" s="20"/>
      <c r="MDR60" s="20"/>
      <c r="MDS60" s="20"/>
      <c r="MDT60" s="20"/>
      <c r="MDU60" s="20"/>
      <c r="MDV60" s="20"/>
      <c r="MDW60" s="20"/>
      <c r="MDX60" s="20"/>
      <c r="MDY60" s="20"/>
      <c r="MDZ60" s="20"/>
      <c r="MEA60" s="20"/>
      <c r="MEB60" s="20"/>
      <c r="MEC60" s="20"/>
      <c r="MED60" s="20"/>
      <c r="MEE60" s="20"/>
      <c r="MEF60" s="20"/>
      <c r="MEG60" s="20"/>
      <c r="MEH60" s="20"/>
      <c r="MEI60" s="20"/>
      <c r="MEJ60" s="20"/>
      <c r="MEK60" s="20"/>
      <c r="MEL60" s="20"/>
      <c r="MEM60" s="20"/>
      <c r="MEN60" s="20"/>
      <c r="MEO60" s="20"/>
      <c r="MEP60" s="20"/>
      <c r="MEQ60" s="20"/>
      <c r="MER60" s="20"/>
      <c r="MES60" s="20"/>
      <c r="MET60" s="20"/>
      <c r="MEU60" s="20"/>
      <c r="MEV60" s="20"/>
      <c r="MEW60" s="20"/>
      <c r="MEX60" s="20"/>
      <c r="MEY60" s="20"/>
      <c r="MEZ60" s="20"/>
      <c r="MFA60" s="20"/>
      <c r="MFB60" s="20"/>
      <c r="MFC60" s="20"/>
      <c r="MFD60" s="20"/>
      <c r="MFE60" s="20"/>
      <c r="MFF60" s="20"/>
      <c r="MFG60" s="20"/>
      <c r="MFH60" s="20"/>
      <c r="MFI60" s="20"/>
      <c r="MFJ60" s="20"/>
      <c r="MFK60" s="20"/>
      <c r="MFL60" s="20"/>
      <c r="MFM60" s="20"/>
      <c r="MFN60" s="20"/>
      <c r="MFO60" s="20"/>
      <c r="MFP60" s="20"/>
      <c r="MFQ60" s="20"/>
      <c r="MFR60" s="20"/>
      <c r="MFS60" s="20"/>
      <c r="MFT60" s="20"/>
      <c r="MFU60" s="20"/>
      <c r="MFV60" s="20"/>
      <c r="MFW60" s="20"/>
      <c r="MFX60" s="20"/>
      <c r="MFY60" s="20"/>
      <c r="MFZ60" s="20"/>
      <c r="MGA60" s="20"/>
      <c r="MGB60" s="20"/>
      <c r="MGC60" s="20"/>
      <c r="MGD60" s="20"/>
      <c r="MGE60" s="20"/>
      <c r="MGF60" s="20"/>
      <c r="MGG60" s="20"/>
      <c r="MGH60" s="20"/>
      <c r="MGI60" s="20"/>
      <c r="MGJ60" s="20"/>
      <c r="MGK60" s="20"/>
      <c r="MGL60" s="20"/>
      <c r="MGM60" s="20"/>
      <c r="MGN60" s="20"/>
      <c r="MGO60" s="20"/>
      <c r="MGP60" s="20"/>
      <c r="MGQ60" s="20"/>
      <c r="MGR60" s="20"/>
      <c r="MGS60" s="20"/>
      <c r="MGT60" s="20"/>
      <c r="MGU60" s="20"/>
      <c r="MGV60" s="20"/>
      <c r="MGW60" s="20"/>
      <c r="MGX60" s="20"/>
      <c r="MGY60" s="20"/>
      <c r="MGZ60" s="20"/>
      <c r="MHA60" s="20"/>
      <c r="MHB60" s="20"/>
      <c r="MHC60" s="20"/>
      <c r="MHD60" s="20"/>
      <c r="MHE60" s="20"/>
      <c r="MHF60" s="20"/>
      <c r="MHG60" s="20"/>
      <c r="MHH60" s="20"/>
      <c r="MHI60" s="20"/>
      <c r="MHJ60" s="20"/>
      <c r="MHK60" s="20"/>
      <c r="MHL60" s="20"/>
      <c r="MHM60" s="20"/>
      <c r="MHN60" s="20"/>
      <c r="MHO60" s="20"/>
      <c r="MHP60" s="20"/>
      <c r="MHQ60" s="20"/>
      <c r="MHR60" s="20"/>
      <c r="MHS60" s="20"/>
      <c r="MHT60" s="20"/>
      <c r="MHU60" s="20"/>
      <c r="MHV60" s="20"/>
      <c r="MHW60" s="20"/>
      <c r="MHX60" s="20"/>
      <c r="MHY60" s="20"/>
      <c r="MHZ60" s="20"/>
      <c r="MIA60" s="20"/>
      <c r="MIB60" s="20"/>
      <c r="MIC60" s="20"/>
      <c r="MID60" s="20"/>
      <c r="MIE60" s="20"/>
      <c r="MIF60" s="20"/>
      <c r="MIG60" s="20"/>
      <c r="MIH60" s="20"/>
      <c r="MII60" s="20"/>
      <c r="MIJ60" s="20"/>
      <c r="MIK60" s="20"/>
      <c r="MIL60" s="20"/>
      <c r="MIM60" s="20"/>
      <c r="MIN60" s="20"/>
      <c r="MIO60" s="20"/>
      <c r="MIP60" s="20"/>
      <c r="MIQ60" s="20"/>
      <c r="MIR60" s="20"/>
      <c r="MIS60" s="20"/>
      <c r="MIT60" s="20"/>
      <c r="MIU60" s="20"/>
      <c r="MIV60" s="20"/>
      <c r="MIW60" s="20"/>
      <c r="MIX60" s="20"/>
      <c r="MIY60" s="20"/>
      <c r="MIZ60" s="20"/>
      <c r="MJA60" s="20"/>
      <c r="MJB60" s="20"/>
      <c r="MJC60" s="20"/>
      <c r="MJD60" s="20"/>
      <c r="MJE60" s="20"/>
      <c r="MJF60" s="20"/>
      <c r="MJG60" s="20"/>
      <c r="MJH60" s="20"/>
      <c r="MJI60" s="20"/>
      <c r="MJJ60" s="20"/>
      <c r="MJK60" s="20"/>
      <c r="MJL60" s="20"/>
      <c r="MJM60" s="20"/>
      <c r="MJN60" s="20"/>
      <c r="MJO60" s="20"/>
      <c r="MJP60" s="20"/>
      <c r="MJQ60" s="20"/>
      <c r="MJR60" s="20"/>
      <c r="MJS60" s="20"/>
      <c r="MJT60" s="20"/>
      <c r="MJU60" s="20"/>
      <c r="MJV60" s="20"/>
      <c r="MJW60" s="20"/>
      <c r="MJX60" s="20"/>
      <c r="MJY60" s="20"/>
      <c r="MJZ60" s="20"/>
      <c r="MKA60" s="20"/>
      <c r="MKB60" s="20"/>
      <c r="MKC60" s="20"/>
      <c r="MKD60" s="20"/>
      <c r="MKE60" s="20"/>
      <c r="MKF60" s="20"/>
      <c r="MKG60" s="20"/>
      <c r="MKH60" s="20"/>
      <c r="MKI60" s="20"/>
      <c r="MKJ60" s="20"/>
      <c r="MKK60" s="20"/>
      <c r="MKL60" s="20"/>
      <c r="MKM60" s="20"/>
      <c r="MKN60" s="20"/>
      <c r="MKO60" s="20"/>
      <c r="MKP60" s="20"/>
      <c r="MKQ60" s="20"/>
      <c r="MKR60" s="20"/>
      <c r="MKS60" s="20"/>
      <c r="MKT60" s="20"/>
      <c r="MKU60" s="20"/>
      <c r="MKV60" s="20"/>
      <c r="MKW60" s="20"/>
      <c r="MKX60" s="20"/>
      <c r="MKY60" s="20"/>
      <c r="MKZ60" s="20"/>
      <c r="MLA60" s="20"/>
      <c r="MLB60" s="20"/>
      <c r="MLC60" s="20"/>
      <c r="MLD60" s="20"/>
      <c r="MLE60" s="20"/>
      <c r="MLF60" s="20"/>
      <c r="MLG60" s="20"/>
      <c r="MLH60" s="20"/>
      <c r="MLI60" s="20"/>
      <c r="MLJ60" s="20"/>
      <c r="MLK60" s="20"/>
      <c r="MLL60" s="20"/>
      <c r="MLM60" s="20"/>
      <c r="MLN60" s="20"/>
      <c r="MLO60" s="20"/>
      <c r="MLP60" s="20"/>
      <c r="MLQ60" s="20"/>
      <c r="MLR60" s="20"/>
      <c r="MLS60" s="20"/>
      <c r="MLT60" s="20"/>
      <c r="MLU60" s="20"/>
      <c r="MLV60" s="20"/>
      <c r="MLW60" s="20"/>
      <c r="MLX60" s="20"/>
      <c r="MLY60" s="20"/>
      <c r="MLZ60" s="20"/>
      <c r="MMA60" s="20"/>
      <c r="MMB60" s="20"/>
      <c r="MMC60" s="20"/>
      <c r="MMD60" s="20"/>
      <c r="MME60" s="20"/>
      <c r="MMF60" s="20"/>
      <c r="MMG60" s="20"/>
      <c r="MMH60" s="20"/>
      <c r="MMI60" s="20"/>
      <c r="MMJ60" s="20"/>
      <c r="MMK60" s="20"/>
      <c r="MML60" s="20"/>
      <c r="MMM60" s="20"/>
      <c r="MMN60" s="20"/>
      <c r="MMO60" s="20"/>
      <c r="MMP60" s="20"/>
      <c r="MMQ60" s="20"/>
      <c r="MMR60" s="20"/>
      <c r="MMS60" s="20"/>
      <c r="MMT60" s="20"/>
      <c r="MMU60" s="20"/>
      <c r="MMV60" s="20"/>
      <c r="MMW60" s="20"/>
      <c r="MMX60" s="20"/>
      <c r="MMY60" s="20"/>
      <c r="MMZ60" s="20"/>
      <c r="MNA60" s="20"/>
      <c r="MNB60" s="20"/>
      <c r="MNC60" s="20"/>
      <c r="MND60" s="20"/>
      <c r="MNE60" s="20"/>
      <c r="MNF60" s="20"/>
      <c r="MNG60" s="20"/>
      <c r="MNH60" s="20"/>
      <c r="MNI60" s="20"/>
      <c r="MNJ60" s="20"/>
      <c r="MNK60" s="20"/>
      <c r="MNL60" s="20"/>
      <c r="MNM60" s="20"/>
      <c r="MNN60" s="20"/>
      <c r="MNO60" s="20"/>
      <c r="MNP60" s="20"/>
      <c r="MNQ60" s="20"/>
      <c r="MNR60" s="20"/>
      <c r="MNS60" s="20"/>
      <c r="MNT60" s="20"/>
      <c r="MNU60" s="20"/>
      <c r="MNV60" s="20"/>
      <c r="MNW60" s="20"/>
      <c r="MNX60" s="20"/>
      <c r="MNY60" s="20"/>
      <c r="MNZ60" s="20"/>
      <c r="MOA60" s="20"/>
      <c r="MOB60" s="20"/>
      <c r="MOC60" s="20"/>
      <c r="MOD60" s="20"/>
      <c r="MOE60" s="20"/>
      <c r="MOF60" s="20"/>
      <c r="MOG60" s="20"/>
      <c r="MOH60" s="20"/>
      <c r="MOI60" s="20"/>
      <c r="MOJ60" s="20"/>
      <c r="MOK60" s="20"/>
      <c r="MOL60" s="20"/>
      <c r="MOM60" s="20"/>
      <c r="MON60" s="20"/>
      <c r="MOO60" s="20"/>
      <c r="MOP60" s="20"/>
      <c r="MOQ60" s="20"/>
      <c r="MOR60" s="20"/>
      <c r="MOS60" s="20"/>
      <c r="MOT60" s="20"/>
      <c r="MOU60" s="20"/>
      <c r="MOV60" s="20"/>
      <c r="MOW60" s="20"/>
      <c r="MOX60" s="20"/>
      <c r="MOY60" s="20"/>
      <c r="MOZ60" s="20"/>
      <c r="MPA60" s="20"/>
      <c r="MPB60" s="20"/>
      <c r="MPC60" s="20"/>
      <c r="MPD60" s="20"/>
      <c r="MPE60" s="20"/>
      <c r="MPF60" s="20"/>
      <c r="MPG60" s="20"/>
      <c r="MPH60" s="20"/>
      <c r="MPI60" s="20"/>
      <c r="MPJ60" s="20"/>
      <c r="MPK60" s="20"/>
      <c r="MPL60" s="20"/>
      <c r="MPM60" s="20"/>
      <c r="MPN60" s="20"/>
      <c r="MPO60" s="20"/>
      <c r="MPP60" s="20"/>
      <c r="MPQ60" s="20"/>
      <c r="MPR60" s="20"/>
      <c r="MPS60" s="20"/>
      <c r="MPT60" s="20"/>
      <c r="MPU60" s="20"/>
      <c r="MPV60" s="20"/>
      <c r="MPW60" s="20"/>
      <c r="MPX60" s="20"/>
      <c r="MPY60" s="20"/>
      <c r="MPZ60" s="20"/>
      <c r="MQA60" s="20"/>
      <c r="MQB60" s="20"/>
      <c r="MQC60" s="20"/>
      <c r="MQD60" s="20"/>
      <c r="MQE60" s="20"/>
      <c r="MQF60" s="20"/>
      <c r="MQG60" s="20"/>
      <c r="MQH60" s="20"/>
      <c r="MQI60" s="20"/>
      <c r="MQJ60" s="20"/>
      <c r="MQK60" s="20"/>
      <c r="MQL60" s="20"/>
      <c r="MQM60" s="20"/>
      <c r="MQN60" s="20"/>
      <c r="MQO60" s="20"/>
      <c r="MQP60" s="20"/>
      <c r="MQQ60" s="20"/>
      <c r="MQR60" s="20"/>
      <c r="MQS60" s="20"/>
      <c r="MQT60" s="20"/>
      <c r="MQU60" s="20"/>
      <c r="MQV60" s="20"/>
      <c r="MQW60" s="20"/>
      <c r="MQX60" s="20"/>
      <c r="MQY60" s="20"/>
      <c r="MQZ60" s="20"/>
      <c r="MRA60" s="20"/>
      <c r="MRB60" s="20"/>
      <c r="MRC60" s="20"/>
      <c r="MRD60" s="20"/>
      <c r="MRE60" s="20"/>
      <c r="MRF60" s="20"/>
      <c r="MRG60" s="20"/>
      <c r="MRH60" s="20"/>
      <c r="MRI60" s="20"/>
      <c r="MRJ60" s="20"/>
      <c r="MRK60" s="20"/>
      <c r="MRL60" s="20"/>
      <c r="MRM60" s="20"/>
      <c r="MRN60" s="20"/>
      <c r="MRO60" s="20"/>
      <c r="MRP60" s="20"/>
      <c r="MRQ60" s="20"/>
      <c r="MRR60" s="20"/>
      <c r="MRS60" s="20"/>
      <c r="MRT60" s="20"/>
      <c r="MRU60" s="20"/>
      <c r="MRV60" s="20"/>
      <c r="MRW60" s="20"/>
      <c r="MRX60" s="20"/>
      <c r="MRY60" s="20"/>
      <c r="MRZ60" s="20"/>
      <c r="MSA60" s="20"/>
      <c r="MSB60" s="20"/>
      <c r="MSC60" s="20"/>
      <c r="MSD60" s="20"/>
      <c r="MSE60" s="20"/>
      <c r="MSF60" s="20"/>
      <c r="MSG60" s="20"/>
      <c r="MSH60" s="20"/>
      <c r="MSI60" s="20"/>
      <c r="MSJ60" s="20"/>
      <c r="MSK60" s="20"/>
      <c r="MSL60" s="20"/>
      <c r="MSM60" s="20"/>
      <c r="MSN60" s="20"/>
      <c r="MSO60" s="20"/>
      <c r="MSP60" s="20"/>
      <c r="MSQ60" s="20"/>
      <c r="MSR60" s="20"/>
      <c r="MSS60" s="20"/>
      <c r="MST60" s="20"/>
      <c r="MSU60" s="20"/>
      <c r="MSV60" s="20"/>
      <c r="MSW60" s="20"/>
      <c r="MSX60" s="20"/>
      <c r="MSY60" s="20"/>
      <c r="MSZ60" s="20"/>
      <c r="MTA60" s="20"/>
      <c r="MTB60" s="20"/>
      <c r="MTC60" s="20"/>
      <c r="MTD60" s="20"/>
      <c r="MTE60" s="20"/>
      <c r="MTF60" s="20"/>
      <c r="MTG60" s="20"/>
      <c r="MTH60" s="20"/>
      <c r="MTI60" s="20"/>
      <c r="MTJ60" s="20"/>
      <c r="MTK60" s="20"/>
      <c r="MTL60" s="20"/>
      <c r="MTM60" s="20"/>
      <c r="MTN60" s="20"/>
      <c r="MTO60" s="20"/>
      <c r="MTP60" s="20"/>
      <c r="MTQ60" s="20"/>
      <c r="MTR60" s="20"/>
      <c r="MTS60" s="20"/>
      <c r="MTT60" s="20"/>
      <c r="MTU60" s="20"/>
      <c r="MTV60" s="20"/>
      <c r="MTW60" s="20"/>
      <c r="MTX60" s="20"/>
      <c r="MTY60" s="20"/>
      <c r="MTZ60" s="20"/>
      <c r="MUA60" s="20"/>
      <c r="MUB60" s="20"/>
      <c r="MUC60" s="20"/>
      <c r="MUD60" s="20"/>
      <c r="MUE60" s="20"/>
      <c r="MUF60" s="20"/>
      <c r="MUG60" s="20"/>
      <c r="MUH60" s="20"/>
      <c r="MUI60" s="20"/>
      <c r="MUJ60" s="20"/>
      <c r="MUK60" s="20"/>
      <c r="MUL60" s="20"/>
      <c r="MUM60" s="20"/>
      <c r="MUN60" s="20"/>
      <c r="MUO60" s="20"/>
      <c r="MUP60" s="20"/>
      <c r="MUQ60" s="20"/>
      <c r="MUR60" s="20"/>
      <c r="MUS60" s="20"/>
      <c r="MUT60" s="20"/>
      <c r="MUU60" s="20"/>
      <c r="MUV60" s="20"/>
      <c r="MUW60" s="20"/>
      <c r="MUX60" s="20"/>
      <c r="MUY60" s="20"/>
      <c r="MUZ60" s="20"/>
      <c r="MVA60" s="20"/>
      <c r="MVB60" s="20"/>
      <c r="MVC60" s="20"/>
      <c r="MVD60" s="20"/>
      <c r="MVE60" s="20"/>
      <c r="MVF60" s="20"/>
      <c r="MVG60" s="20"/>
      <c r="MVH60" s="20"/>
      <c r="MVI60" s="20"/>
      <c r="MVJ60" s="20"/>
      <c r="MVK60" s="20"/>
      <c r="MVL60" s="20"/>
      <c r="MVM60" s="20"/>
      <c r="MVN60" s="20"/>
      <c r="MVO60" s="20"/>
      <c r="MVP60" s="20"/>
      <c r="MVQ60" s="20"/>
      <c r="MVR60" s="20"/>
      <c r="MVS60" s="20"/>
      <c r="MVT60" s="20"/>
      <c r="MVU60" s="20"/>
      <c r="MVV60" s="20"/>
      <c r="MVW60" s="20"/>
      <c r="MVX60" s="20"/>
      <c r="MVY60" s="20"/>
      <c r="MVZ60" s="20"/>
      <c r="MWA60" s="20"/>
      <c r="MWB60" s="20"/>
      <c r="MWC60" s="20"/>
      <c r="MWD60" s="20"/>
      <c r="MWE60" s="20"/>
      <c r="MWF60" s="20"/>
      <c r="MWG60" s="20"/>
      <c r="MWH60" s="20"/>
      <c r="MWI60" s="20"/>
      <c r="MWJ60" s="20"/>
      <c r="MWK60" s="20"/>
      <c r="MWL60" s="20"/>
      <c r="MWM60" s="20"/>
      <c r="MWN60" s="20"/>
      <c r="MWO60" s="20"/>
      <c r="MWP60" s="20"/>
      <c r="MWQ60" s="20"/>
      <c r="MWR60" s="20"/>
      <c r="MWS60" s="20"/>
      <c r="MWT60" s="20"/>
      <c r="MWU60" s="20"/>
      <c r="MWV60" s="20"/>
      <c r="MWW60" s="20"/>
      <c r="MWX60" s="20"/>
      <c r="MWY60" s="20"/>
      <c r="MWZ60" s="20"/>
      <c r="MXA60" s="20"/>
      <c r="MXB60" s="20"/>
      <c r="MXC60" s="20"/>
      <c r="MXD60" s="20"/>
      <c r="MXE60" s="20"/>
      <c r="MXF60" s="20"/>
      <c r="MXG60" s="20"/>
      <c r="MXH60" s="20"/>
      <c r="MXI60" s="20"/>
      <c r="MXJ60" s="20"/>
      <c r="MXK60" s="20"/>
      <c r="MXL60" s="20"/>
      <c r="MXM60" s="20"/>
      <c r="MXN60" s="20"/>
      <c r="MXO60" s="20"/>
      <c r="MXP60" s="20"/>
      <c r="MXQ60" s="20"/>
      <c r="MXR60" s="20"/>
      <c r="MXS60" s="20"/>
      <c r="MXT60" s="20"/>
      <c r="MXU60" s="20"/>
      <c r="MXV60" s="20"/>
      <c r="MXW60" s="20"/>
      <c r="MXX60" s="20"/>
      <c r="MXY60" s="20"/>
      <c r="MXZ60" s="20"/>
      <c r="MYA60" s="20"/>
      <c r="MYB60" s="20"/>
      <c r="MYC60" s="20"/>
      <c r="MYD60" s="20"/>
      <c r="MYE60" s="20"/>
      <c r="MYF60" s="20"/>
      <c r="MYG60" s="20"/>
      <c r="MYH60" s="20"/>
      <c r="MYI60" s="20"/>
      <c r="MYJ60" s="20"/>
      <c r="MYK60" s="20"/>
      <c r="MYL60" s="20"/>
      <c r="MYM60" s="20"/>
      <c r="MYN60" s="20"/>
      <c r="MYO60" s="20"/>
      <c r="MYP60" s="20"/>
      <c r="MYQ60" s="20"/>
      <c r="MYR60" s="20"/>
      <c r="MYS60" s="20"/>
      <c r="MYT60" s="20"/>
      <c r="MYU60" s="20"/>
      <c r="MYV60" s="20"/>
      <c r="MYW60" s="20"/>
      <c r="MYX60" s="20"/>
      <c r="MYY60" s="20"/>
      <c r="MYZ60" s="20"/>
      <c r="MZA60" s="20"/>
      <c r="MZB60" s="20"/>
      <c r="MZC60" s="20"/>
      <c r="MZD60" s="20"/>
      <c r="MZE60" s="20"/>
      <c r="MZF60" s="20"/>
      <c r="MZG60" s="20"/>
      <c r="MZH60" s="20"/>
      <c r="MZI60" s="20"/>
      <c r="MZJ60" s="20"/>
      <c r="MZK60" s="20"/>
      <c r="MZL60" s="20"/>
      <c r="MZM60" s="20"/>
      <c r="MZN60" s="20"/>
      <c r="MZO60" s="20"/>
      <c r="MZP60" s="20"/>
      <c r="MZQ60" s="20"/>
      <c r="MZR60" s="20"/>
      <c r="MZS60" s="20"/>
      <c r="MZT60" s="20"/>
      <c r="MZU60" s="20"/>
      <c r="MZV60" s="20"/>
      <c r="MZW60" s="20"/>
      <c r="MZX60" s="20"/>
      <c r="MZY60" s="20"/>
      <c r="MZZ60" s="20"/>
      <c r="NAA60" s="20"/>
      <c r="NAB60" s="20"/>
      <c r="NAC60" s="20"/>
      <c r="NAD60" s="20"/>
      <c r="NAE60" s="20"/>
      <c r="NAF60" s="20"/>
      <c r="NAG60" s="20"/>
      <c r="NAH60" s="20"/>
      <c r="NAI60" s="20"/>
      <c r="NAJ60" s="20"/>
      <c r="NAK60" s="20"/>
      <c r="NAL60" s="20"/>
      <c r="NAM60" s="20"/>
      <c r="NAN60" s="20"/>
      <c r="NAO60" s="20"/>
      <c r="NAP60" s="20"/>
      <c r="NAQ60" s="20"/>
      <c r="NAR60" s="20"/>
      <c r="NAS60" s="20"/>
      <c r="NAT60" s="20"/>
      <c r="NAU60" s="20"/>
      <c r="NAV60" s="20"/>
      <c r="NAW60" s="20"/>
      <c r="NAX60" s="20"/>
      <c r="NAY60" s="20"/>
      <c r="NAZ60" s="20"/>
      <c r="NBA60" s="20"/>
      <c r="NBB60" s="20"/>
      <c r="NBC60" s="20"/>
      <c r="NBD60" s="20"/>
      <c r="NBE60" s="20"/>
      <c r="NBF60" s="20"/>
      <c r="NBG60" s="20"/>
      <c r="NBH60" s="20"/>
      <c r="NBI60" s="20"/>
      <c r="NBJ60" s="20"/>
      <c r="NBK60" s="20"/>
      <c r="NBL60" s="20"/>
      <c r="NBM60" s="20"/>
      <c r="NBN60" s="20"/>
      <c r="NBO60" s="20"/>
      <c r="NBP60" s="20"/>
      <c r="NBQ60" s="20"/>
      <c r="NBR60" s="20"/>
      <c r="NBS60" s="20"/>
      <c r="NBT60" s="20"/>
      <c r="NBU60" s="20"/>
      <c r="NBV60" s="20"/>
      <c r="NBW60" s="20"/>
      <c r="NBX60" s="20"/>
      <c r="NBY60" s="20"/>
      <c r="NBZ60" s="20"/>
      <c r="NCA60" s="20"/>
      <c r="NCB60" s="20"/>
      <c r="NCC60" s="20"/>
      <c r="NCD60" s="20"/>
      <c r="NCE60" s="20"/>
      <c r="NCF60" s="20"/>
      <c r="NCG60" s="20"/>
      <c r="NCH60" s="20"/>
      <c r="NCI60" s="20"/>
      <c r="NCJ60" s="20"/>
      <c r="NCK60" s="20"/>
      <c r="NCL60" s="20"/>
      <c r="NCM60" s="20"/>
      <c r="NCN60" s="20"/>
      <c r="NCO60" s="20"/>
      <c r="NCP60" s="20"/>
      <c r="NCQ60" s="20"/>
      <c r="NCR60" s="20"/>
      <c r="NCS60" s="20"/>
      <c r="NCT60" s="20"/>
      <c r="NCU60" s="20"/>
      <c r="NCV60" s="20"/>
      <c r="NCW60" s="20"/>
      <c r="NCX60" s="20"/>
      <c r="NCY60" s="20"/>
      <c r="NCZ60" s="20"/>
      <c r="NDA60" s="20"/>
      <c r="NDB60" s="20"/>
      <c r="NDC60" s="20"/>
      <c r="NDD60" s="20"/>
      <c r="NDE60" s="20"/>
      <c r="NDF60" s="20"/>
      <c r="NDG60" s="20"/>
      <c r="NDH60" s="20"/>
      <c r="NDI60" s="20"/>
      <c r="NDJ60" s="20"/>
      <c r="NDK60" s="20"/>
      <c r="NDL60" s="20"/>
      <c r="NDM60" s="20"/>
      <c r="NDN60" s="20"/>
      <c r="NDO60" s="20"/>
      <c r="NDP60" s="20"/>
      <c r="NDQ60" s="20"/>
      <c r="NDR60" s="20"/>
      <c r="NDS60" s="20"/>
      <c r="NDT60" s="20"/>
      <c r="NDU60" s="20"/>
      <c r="NDV60" s="20"/>
      <c r="NDW60" s="20"/>
      <c r="NDX60" s="20"/>
      <c r="NDY60" s="20"/>
      <c r="NDZ60" s="20"/>
      <c r="NEA60" s="20"/>
      <c r="NEB60" s="20"/>
      <c r="NEC60" s="20"/>
      <c r="NED60" s="20"/>
      <c r="NEE60" s="20"/>
      <c r="NEF60" s="20"/>
      <c r="NEG60" s="20"/>
      <c r="NEH60" s="20"/>
      <c r="NEI60" s="20"/>
      <c r="NEJ60" s="20"/>
      <c r="NEK60" s="20"/>
      <c r="NEL60" s="20"/>
      <c r="NEM60" s="20"/>
      <c r="NEN60" s="20"/>
      <c r="NEO60" s="20"/>
      <c r="NEP60" s="20"/>
      <c r="NEQ60" s="20"/>
      <c r="NER60" s="20"/>
      <c r="NES60" s="20"/>
      <c r="NET60" s="20"/>
      <c r="NEU60" s="20"/>
      <c r="NEV60" s="20"/>
      <c r="NEW60" s="20"/>
      <c r="NEX60" s="20"/>
      <c r="NEY60" s="20"/>
      <c r="NEZ60" s="20"/>
      <c r="NFA60" s="20"/>
      <c r="NFB60" s="20"/>
      <c r="NFC60" s="20"/>
      <c r="NFD60" s="20"/>
      <c r="NFE60" s="20"/>
      <c r="NFF60" s="20"/>
      <c r="NFG60" s="20"/>
      <c r="NFH60" s="20"/>
      <c r="NFI60" s="20"/>
      <c r="NFJ60" s="20"/>
      <c r="NFK60" s="20"/>
      <c r="NFL60" s="20"/>
      <c r="NFM60" s="20"/>
      <c r="NFN60" s="20"/>
      <c r="NFO60" s="20"/>
      <c r="NFP60" s="20"/>
      <c r="NFQ60" s="20"/>
      <c r="NFR60" s="20"/>
      <c r="NFS60" s="20"/>
      <c r="NFT60" s="20"/>
      <c r="NFU60" s="20"/>
      <c r="NFV60" s="20"/>
      <c r="NFW60" s="20"/>
      <c r="NFX60" s="20"/>
      <c r="NFY60" s="20"/>
      <c r="NFZ60" s="20"/>
      <c r="NGA60" s="20"/>
      <c r="NGB60" s="20"/>
      <c r="NGC60" s="20"/>
      <c r="NGD60" s="20"/>
      <c r="NGE60" s="20"/>
      <c r="NGF60" s="20"/>
      <c r="NGG60" s="20"/>
      <c r="NGH60" s="20"/>
      <c r="NGI60" s="20"/>
      <c r="NGJ60" s="20"/>
      <c r="NGK60" s="20"/>
      <c r="NGL60" s="20"/>
      <c r="NGM60" s="20"/>
      <c r="NGN60" s="20"/>
      <c r="NGO60" s="20"/>
      <c r="NGP60" s="20"/>
      <c r="NGQ60" s="20"/>
      <c r="NGR60" s="20"/>
      <c r="NGS60" s="20"/>
      <c r="NGT60" s="20"/>
      <c r="NGU60" s="20"/>
      <c r="NGV60" s="20"/>
      <c r="NGW60" s="20"/>
      <c r="NGX60" s="20"/>
      <c r="NGY60" s="20"/>
      <c r="NGZ60" s="20"/>
      <c r="NHA60" s="20"/>
      <c r="NHB60" s="20"/>
      <c r="NHC60" s="20"/>
      <c r="NHD60" s="20"/>
      <c r="NHE60" s="20"/>
      <c r="NHF60" s="20"/>
      <c r="NHG60" s="20"/>
      <c r="NHH60" s="20"/>
      <c r="NHI60" s="20"/>
      <c r="NHJ60" s="20"/>
      <c r="NHK60" s="20"/>
      <c r="NHL60" s="20"/>
      <c r="NHM60" s="20"/>
      <c r="NHN60" s="20"/>
      <c r="NHO60" s="20"/>
      <c r="NHP60" s="20"/>
      <c r="NHQ60" s="20"/>
      <c r="NHR60" s="20"/>
      <c r="NHS60" s="20"/>
      <c r="NHT60" s="20"/>
      <c r="NHU60" s="20"/>
      <c r="NHV60" s="20"/>
      <c r="NHW60" s="20"/>
      <c r="NHX60" s="20"/>
      <c r="NHY60" s="20"/>
      <c r="NHZ60" s="20"/>
      <c r="NIA60" s="20"/>
      <c r="NIB60" s="20"/>
      <c r="NIC60" s="20"/>
      <c r="NID60" s="20"/>
      <c r="NIE60" s="20"/>
      <c r="NIF60" s="20"/>
      <c r="NIG60" s="20"/>
      <c r="NIH60" s="20"/>
      <c r="NII60" s="20"/>
      <c r="NIJ60" s="20"/>
      <c r="NIK60" s="20"/>
      <c r="NIL60" s="20"/>
      <c r="NIM60" s="20"/>
      <c r="NIN60" s="20"/>
      <c r="NIO60" s="20"/>
      <c r="NIP60" s="20"/>
      <c r="NIQ60" s="20"/>
      <c r="NIR60" s="20"/>
      <c r="NIS60" s="20"/>
      <c r="NIT60" s="20"/>
      <c r="NIU60" s="20"/>
      <c r="NIV60" s="20"/>
      <c r="NIW60" s="20"/>
      <c r="NIX60" s="20"/>
      <c r="NIY60" s="20"/>
      <c r="NIZ60" s="20"/>
      <c r="NJA60" s="20"/>
      <c r="NJB60" s="20"/>
      <c r="NJC60" s="20"/>
      <c r="NJD60" s="20"/>
      <c r="NJE60" s="20"/>
      <c r="NJF60" s="20"/>
      <c r="NJG60" s="20"/>
      <c r="NJH60" s="20"/>
      <c r="NJI60" s="20"/>
      <c r="NJJ60" s="20"/>
      <c r="NJK60" s="20"/>
      <c r="NJL60" s="20"/>
      <c r="NJM60" s="20"/>
      <c r="NJN60" s="20"/>
      <c r="NJO60" s="20"/>
      <c r="NJP60" s="20"/>
      <c r="NJQ60" s="20"/>
      <c r="NJR60" s="20"/>
      <c r="NJS60" s="20"/>
      <c r="NJT60" s="20"/>
      <c r="NJU60" s="20"/>
      <c r="NJV60" s="20"/>
      <c r="NJW60" s="20"/>
      <c r="NJX60" s="20"/>
      <c r="NJY60" s="20"/>
      <c r="NJZ60" s="20"/>
      <c r="NKA60" s="20"/>
      <c r="NKB60" s="20"/>
      <c r="NKC60" s="20"/>
      <c r="NKD60" s="20"/>
      <c r="NKE60" s="20"/>
      <c r="NKF60" s="20"/>
      <c r="NKG60" s="20"/>
      <c r="NKH60" s="20"/>
      <c r="NKI60" s="20"/>
      <c r="NKJ60" s="20"/>
      <c r="NKK60" s="20"/>
      <c r="NKL60" s="20"/>
      <c r="NKM60" s="20"/>
      <c r="NKN60" s="20"/>
      <c r="NKO60" s="20"/>
      <c r="NKP60" s="20"/>
      <c r="NKQ60" s="20"/>
      <c r="NKR60" s="20"/>
      <c r="NKS60" s="20"/>
      <c r="NKT60" s="20"/>
      <c r="NKU60" s="20"/>
      <c r="NKV60" s="20"/>
      <c r="NKW60" s="20"/>
      <c r="NKX60" s="20"/>
      <c r="NKY60" s="20"/>
      <c r="NKZ60" s="20"/>
      <c r="NLA60" s="20"/>
      <c r="NLB60" s="20"/>
      <c r="NLC60" s="20"/>
      <c r="NLD60" s="20"/>
      <c r="NLE60" s="20"/>
      <c r="NLF60" s="20"/>
      <c r="NLG60" s="20"/>
      <c r="NLH60" s="20"/>
      <c r="NLI60" s="20"/>
      <c r="NLJ60" s="20"/>
      <c r="NLK60" s="20"/>
      <c r="NLL60" s="20"/>
      <c r="NLM60" s="20"/>
      <c r="NLN60" s="20"/>
      <c r="NLO60" s="20"/>
      <c r="NLP60" s="20"/>
      <c r="NLQ60" s="20"/>
      <c r="NLR60" s="20"/>
      <c r="NLS60" s="20"/>
      <c r="NLT60" s="20"/>
      <c r="NLU60" s="20"/>
      <c r="NLV60" s="20"/>
      <c r="NLW60" s="20"/>
      <c r="NLX60" s="20"/>
      <c r="NLY60" s="20"/>
      <c r="NLZ60" s="20"/>
      <c r="NMA60" s="20"/>
      <c r="NMB60" s="20"/>
      <c r="NMC60" s="20"/>
      <c r="NMD60" s="20"/>
      <c r="NME60" s="20"/>
      <c r="NMF60" s="20"/>
      <c r="NMG60" s="20"/>
      <c r="NMH60" s="20"/>
      <c r="NMI60" s="20"/>
      <c r="NMJ60" s="20"/>
      <c r="NMK60" s="20"/>
      <c r="NML60" s="20"/>
      <c r="NMM60" s="20"/>
      <c r="NMN60" s="20"/>
      <c r="NMO60" s="20"/>
      <c r="NMP60" s="20"/>
      <c r="NMQ60" s="20"/>
      <c r="NMR60" s="20"/>
      <c r="NMS60" s="20"/>
      <c r="NMT60" s="20"/>
      <c r="NMU60" s="20"/>
      <c r="NMV60" s="20"/>
      <c r="NMW60" s="20"/>
      <c r="NMX60" s="20"/>
      <c r="NMY60" s="20"/>
      <c r="NMZ60" s="20"/>
      <c r="NNA60" s="20"/>
      <c r="NNB60" s="20"/>
      <c r="NNC60" s="20"/>
      <c r="NND60" s="20"/>
      <c r="NNE60" s="20"/>
      <c r="NNF60" s="20"/>
      <c r="NNG60" s="20"/>
      <c r="NNH60" s="20"/>
      <c r="NNI60" s="20"/>
      <c r="NNJ60" s="20"/>
      <c r="NNK60" s="20"/>
      <c r="NNL60" s="20"/>
      <c r="NNM60" s="20"/>
      <c r="NNN60" s="20"/>
      <c r="NNO60" s="20"/>
      <c r="NNP60" s="20"/>
      <c r="NNQ60" s="20"/>
      <c r="NNR60" s="20"/>
      <c r="NNS60" s="20"/>
      <c r="NNT60" s="20"/>
      <c r="NNU60" s="20"/>
      <c r="NNV60" s="20"/>
      <c r="NNW60" s="20"/>
      <c r="NNX60" s="20"/>
      <c r="NNY60" s="20"/>
      <c r="NNZ60" s="20"/>
      <c r="NOA60" s="20"/>
      <c r="NOB60" s="20"/>
      <c r="NOC60" s="20"/>
      <c r="NOD60" s="20"/>
      <c r="NOE60" s="20"/>
      <c r="NOF60" s="20"/>
      <c r="NOG60" s="20"/>
      <c r="NOH60" s="20"/>
      <c r="NOI60" s="20"/>
      <c r="NOJ60" s="20"/>
      <c r="NOK60" s="20"/>
      <c r="NOL60" s="20"/>
      <c r="NOM60" s="20"/>
      <c r="NON60" s="20"/>
      <c r="NOO60" s="20"/>
      <c r="NOP60" s="20"/>
      <c r="NOQ60" s="20"/>
      <c r="NOR60" s="20"/>
      <c r="NOS60" s="20"/>
      <c r="NOT60" s="20"/>
      <c r="NOU60" s="20"/>
      <c r="NOV60" s="20"/>
      <c r="NOW60" s="20"/>
      <c r="NOX60" s="20"/>
      <c r="NOY60" s="20"/>
      <c r="NOZ60" s="20"/>
      <c r="NPA60" s="20"/>
      <c r="NPB60" s="20"/>
      <c r="NPC60" s="20"/>
      <c r="NPD60" s="20"/>
      <c r="NPE60" s="20"/>
      <c r="NPF60" s="20"/>
      <c r="NPG60" s="20"/>
      <c r="NPH60" s="20"/>
      <c r="NPI60" s="20"/>
      <c r="NPJ60" s="20"/>
      <c r="NPK60" s="20"/>
      <c r="NPL60" s="20"/>
      <c r="NPM60" s="20"/>
      <c r="NPN60" s="20"/>
      <c r="NPO60" s="20"/>
      <c r="NPP60" s="20"/>
      <c r="NPQ60" s="20"/>
      <c r="NPR60" s="20"/>
      <c r="NPS60" s="20"/>
      <c r="NPT60" s="20"/>
      <c r="NPU60" s="20"/>
      <c r="NPV60" s="20"/>
      <c r="NPW60" s="20"/>
      <c r="NPX60" s="20"/>
      <c r="NPY60" s="20"/>
      <c r="NPZ60" s="20"/>
      <c r="NQA60" s="20"/>
      <c r="NQB60" s="20"/>
      <c r="NQC60" s="20"/>
      <c r="NQD60" s="20"/>
      <c r="NQE60" s="20"/>
      <c r="NQF60" s="20"/>
      <c r="NQG60" s="20"/>
      <c r="NQH60" s="20"/>
      <c r="NQI60" s="20"/>
      <c r="NQJ60" s="20"/>
      <c r="NQK60" s="20"/>
      <c r="NQL60" s="20"/>
      <c r="NQM60" s="20"/>
      <c r="NQN60" s="20"/>
      <c r="NQO60" s="20"/>
      <c r="NQP60" s="20"/>
      <c r="NQQ60" s="20"/>
      <c r="NQR60" s="20"/>
      <c r="NQS60" s="20"/>
      <c r="NQT60" s="20"/>
      <c r="NQU60" s="20"/>
      <c r="NQV60" s="20"/>
      <c r="NQW60" s="20"/>
      <c r="NQX60" s="20"/>
      <c r="NQY60" s="20"/>
      <c r="NQZ60" s="20"/>
      <c r="NRA60" s="20"/>
      <c r="NRB60" s="20"/>
      <c r="NRC60" s="20"/>
      <c r="NRD60" s="20"/>
      <c r="NRE60" s="20"/>
      <c r="NRF60" s="20"/>
      <c r="NRG60" s="20"/>
      <c r="NRH60" s="20"/>
      <c r="NRI60" s="20"/>
      <c r="NRJ60" s="20"/>
      <c r="NRK60" s="20"/>
      <c r="NRL60" s="20"/>
      <c r="NRM60" s="20"/>
      <c r="NRN60" s="20"/>
      <c r="NRO60" s="20"/>
      <c r="NRP60" s="20"/>
      <c r="NRQ60" s="20"/>
      <c r="NRR60" s="20"/>
      <c r="NRS60" s="20"/>
      <c r="NRT60" s="20"/>
      <c r="NRU60" s="20"/>
      <c r="NRV60" s="20"/>
      <c r="NRW60" s="20"/>
      <c r="NRX60" s="20"/>
      <c r="NRY60" s="20"/>
      <c r="NRZ60" s="20"/>
      <c r="NSA60" s="20"/>
      <c r="NSB60" s="20"/>
      <c r="NSC60" s="20"/>
      <c r="NSD60" s="20"/>
      <c r="NSE60" s="20"/>
      <c r="NSF60" s="20"/>
      <c r="NSG60" s="20"/>
      <c r="NSH60" s="20"/>
      <c r="NSI60" s="20"/>
      <c r="NSJ60" s="20"/>
      <c r="NSK60" s="20"/>
      <c r="NSL60" s="20"/>
      <c r="NSM60" s="20"/>
      <c r="NSN60" s="20"/>
      <c r="NSO60" s="20"/>
      <c r="NSP60" s="20"/>
      <c r="NSQ60" s="20"/>
      <c r="NSR60" s="20"/>
      <c r="NSS60" s="20"/>
      <c r="NST60" s="20"/>
      <c r="NSU60" s="20"/>
      <c r="NSV60" s="20"/>
      <c r="NSW60" s="20"/>
      <c r="NSX60" s="20"/>
      <c r="NSY60" s="20"/>
      <c r="NSZ60" s="20"/>
      <c r="NTA60" s="20"/>
      <c r="NTB60" s="20"/>
      <c r="NTC60" s="20"/>
      <c r="NTD60" s="20"/>
      <c r="NTE60" s="20"/>
      <c r="NTF60" s="20"/>
      <c r="NTG60" s="20"/>
      <c r="NTH60" s="20"/>
      <c r="NTI60" s="20"/>
      <c r="NTJ60" s="20"/>
      <c r="NTK60" s="20"/>
      <c r="NTL60" s="20"/>
      <c r="NTM60" s="20"/>
      <c r="NTN60" s="20"/>
      <c r="NTO60" s="20"/>
      <c r="NTP60" s="20"/>
      <c r="NTQ60" s="20"/>
      <c r="NTR60" s="20"/>
      <c r="NTS60" s="20"/>
      <c r="NTT60" s="20"/>
      <c r="NTU60" s="20"/>
      <c r="NTV60" s="20"/>
      <c r="NTW60" s="20"/>
      <c r="NTX60" s="20"/>
      <c r="NTY60" s="20"/>
      <c r="NTZ60" s="20"/>
      <c r="NUA60" s="20"/>
      <c r="NUB60" s="20"/>
      <c r="NUC60" s="20"/>
      <c r="NUD60" s="20"/>
      <c r="NUE60" s="20"/>
      <c r="NUF60" s="20"/>
      <c r="NUG60" s="20"/>
      <c r="NUH60" s="20"/>
      <c r="NUI60" s="20"/>
      <c r="NUJ60" s="20"/>
      <c r="NUK60" s="20"/>
      <c r="NUL60" s="20"/>
      <c r="NUM60" s="20"/>
      <c r="NUN60" s="20"/>
      <c r="NUO60" s="20"/>
      <c r="NUP60" s="20"/>
      <c r="NUQ60" s="20"/>
      <c r="NUR60" s="20"/>
      <c r="NUS60" s="20"/>
      <c r="NUT60" s="20"/>
      <c r="NUU60" s="20"/>
      <c r="NUV60" s="20"/>
      <c r="NUW60" s="20"/>
      <c r="NUX60" s="20"/>
      <c r="NUY60" s="20"/>
      <c r="NUZ60" s="20"/>
      <c r="NVA60" s="20"/>
      <c r="NVB60" s="20"/>
      <c r="NVC60" s="20"/>
      <c r="NVD60" s="20"/>
      <c r="NVE60" s="20"/>
      <c r="NVF60" s="20"/>
      <c r="NVG60" s="20"/>
      <c r="NVH60" s="20"/>
      <c r="NVI60" s="20"/>
      <c r="NVJ60" s="20"/>
      <c r="NVK60" s="20"/>
      <c r="NVL60" s="20"/>
      <c r="NVM60" s="20"/>
      <c r="NVN60" s="20"/>
      <c r="NVO60" s="20"/>
      <c r="NVP60" s="20"/>
      <c r="NVQ60" s="20"/>
      <c r="NVR60" s="20"/>
      <c r="NVS60" s="20"/>
      <c r="NVT60" s="20"/>
      <c r="NVU60" s="20"/>
      <c r="NVV60" s="20"/>
      <c r="NVW60" s="20"/>
      <c r="NVX60" s="20"/>
      <c r="NVY60" s="20"/>
      <c r="NVZ60" s="20"/>
      <c r="NWA60" s="20"/>
      <c r="NWB60" s="20"/>
      <c r="NWC60" s="20"/>
      <c r="NWD60" s="20"/>
      <c r="NWE60" s="20"/>
      <c r="NWF60" s="20"/>
      <c r="NWG60" s="20"/>
      <c r="NWH60" s="20"/>
      <c r="NWI60" s="20"/>
      <c r="NWJ60" s="20"/>
      <c r="NWK60" s="20"/>
      <c r="NWL60" s="20"/>
      <c r="NWM60" s="20"/>
      <c r="NWN60" s="20"/>
      <c r="NWO60" s="20"/>
      <c r="NWP60" s="20"/>
      <c r="NWQ60" s="20"/>
      <c r="NWR60" s="20"/>
      <c r="NWS60" s="20"/>
      <c r="NWT60" s="20"/>
      <c r="NWU60" s="20"/>
      <c r="NWV60" s="20"/>
      <c r="NWW60" s="20"/>
      <c r="NWX60" s="20"/>
      <c r="NWY60" s="20"/>
      <c r="NWZ60" s="20"/>
      <c r="NXA60" s="20"/>
      <c r="NXB60" s="20"/>
      <c r="NXC60" s="20"/>
      <c r="NXD60" s="20"/>
      <c r="NXE60" s="20"/>
      <c r="NXF60" s="20"/>
      <c r="NXG60" s="20"/>
      <c r="NXH60" s="20"/>
      <c r="NXI60" s="20"/>
      <c r="NXJ60" s="20"/>
      <c r="NXK60" s="20"/>
      <c r="NXL60" s="20"/>
      <c r="NXM60" s="20"/>
      <c r="NXN60" s="20"/>
      <c r="NXO60" s="20"/>
      <c r="NXP60" s="20"/>
      <c r="NXQ60" s="20"/>
      <c r="NXR60" s="20"/>
      <c r="NXS60" s="20"/>
      <c r="NXT60" s="20"/>
      <c r="NXU60" s="20"/>
      <c r="NXV60" s="20"/>
      <c r="NXW60" s="20"/>
      <c r="NXX60" s="20"/>
      <c r="NXY60" s="20"/>
      <c r="NXZ60" s="20"/>
      <c r="NYA60" s="20"/>
      <c r="NYB60" s="20"/>
      <c r="NYC60" s="20"/>
      <c r="NYD60" s="20"/>
      <c r="NYE60" s="20"/>
      <c r="NYF60" s="20"/>
      <c r="NYG60" s="20"/>
      <c r="NYH60" s="20"/>
      <c r="NYI60" s="20"/>
      <c r="NYJ60" s="20"/>
      <c r="NYK60" s="20"/>
      <c r="NYL60" s="20"/>
      <c r="NYM60" s="20"/>
      <c r="NYN60" s="20"/>
      <c r="NYO60" s="20"/>
      <c r="NYP60" s="20"/>
      <c r="NYQ60" s="20"/>
      <c r="NYR60" s="20"/>
      <c r="NYS60" s="20"/>
      <c r="NYT60" s="20"/>
      <c r="NYU60" s="20"/>
      <c r="NYV60" s="20"/>
      <c r="NYW60" s="20"/>
      <c r="NYX60" s="20"/>
      <c r="NYY60" s="20"/>
      <c r="NYZ60" s="20"/>
      <c r="NZA60" s="20"/>
      <c r="NZB60" s="20"/>
      <c r="NZC60" s="20"/>
      <c r="NZD60" s="20"/>
      <c r="NZE60" s="20"/>
      <c r="NZF60" s="20"/>
      <c r="NZG60" s="20"/>
      <c r="NZH60" s="20"/>
      <c r="NZI60" s="20"/>
      <c r="NZJ60" s="20"/>
      <c r="NZK60" s="20"/>
      <c r="NZL60" s="20"/>
      <c r="NZM60" s="20"/>
      <c r="NZN60" s="20"/>
      <c r="NZO60" s="20"/>
      <c r="NZP60" s="20"/>
      <c r="NZQ60" s="20"/>
      <c r="NZR60" s="20"/>
      <c r="NZS60" s="20"/>
      <c r="NZT60" s="20"/>
      <c r="NZU60" s="20"/>
      <c r="NZV60" s="20"/>
      <c r="NZW60" s="20"/>
      <c r="NZX60" s="20"/>
      <c r="NZY60" s="20"/>
      <c r="NZZ60" s="20"/>
      <c r="OAA60" s="20"/>
      <c r="OAB60" s="20"/>
      <c r="OAC60" s="20"/>
      <c r="OAD60" s="20"/>
      <c r="OAE60" s="20"/>
      <c r="OAF60" s="20"/>
      <c r="OAG60" s="20"/>
      <c r="OAH60" s="20"/>
      <c r="OAI60" s="20"/>
      <c r="OAJ60" s="20"/>
      <c r="OAK60" s="20"/>
      <c r="OAL60" s="20"/>
      <c r="OAM60" s="20"/>
      <c r="OAN60" s="20"/>
      <c r="OAO60" s="20"/>
      <c r="OAP60" s="20"/>
      <c r="OAQ60" s="20"/>
      <c r="OAR60" s="20"/>
      <c r="OAS60" s="20"/>
      <c r="OAT60" s="20"/>
      <c r="OAU60" s="20"/>
      <c r="OAV60" s="20"/>
      <c r="OAW60" s="20"/>
      <c r="OAX60" s="20"/>
      <c r="OAY60" s="20"/>
      <c r="OAZ60" s="20"/>
      <c r="OBA60" s="20"/>
      <c r="OBB60" s="20"/>
      <c r="OBC60" s="20"/>
      <c r="OBD60" s="20"/>
      <c r="OBE60" s="20"/>
      <c r="OBF60" s="20"/>
      <c r="OBG60" s="20"/>
      <c r="OBH60" s="20"/>
      <c r="OBI60" s="20"/>
      <c r="OBJ60" s="20"/>
      <c r="OBK60" s="20"/>
      <c r="OBL60" s="20"/>
      <c r="OBM60" s="20"/>
      <c r="OBN60" s="20"/>
      <c r="OBO60" s="20"/>
      <c r="OBP60" s="20"/>
      <c r="OBQ60" s="20"/>
      <c r="OBR60" s="20"/>
      <c r="OBS60" s="20"/>
      <c r="OBT60" s="20"/>
      <c r="OBU60" s="20"/>
      <c r="OBV60" s="20"/>
      <c r="OBW60" s="20"/>
      <c r="OBX60" s="20"/>
      <c r="OBY60" s="20"/>
      <c r="OBZ60" s="20"/>
      <c r="OCA60" s="20"/>
      <c r="OCB60" s="20"/>
      <c r="OCC60" s="20"/>
      <c r="OCD60" s="20"/>
      <c r="OCE60" s="20"/>
      <c r="OCF60" s="20"/>
      <c r="OCG60" s="20"/>
      <c r="OCH60" s="20"/>
      <c r="OCI60" s="20"/>
      <c r="OCJ60" s="20"/>
      <c r="OCK60" s="20"/>
      <c r="OCL60" s="20"/>
      <c r="OCM60" s="20"/>
      <c r="OCN60" s="20"/>
      <c r="OCO60" s="20"/>
      <c r="OCP60" s="20"/>
      <c r="OCQ60" s="20"/>
      <c r="OCR60" s="20"/>
      <c r="OCS60" s="20"/>
      <c r="OCT60" s="20"/>
      <c r="OCU60" s="20"/>
      <c r="OCV60" s="20"/>
      <c r="OCW60" s="20"/>
      <c r="OCX60" s="20"/>
      <c r="OCY60" s="20"/>
      <c r="OCZ60" s="20"/>
      <c r="ODA60" s="20"/>
      <c r="ODB60" s="20"/>
      <c r="ODC60" s="20"/>
      <c r="ODD60" s="20"/>
      <c r="ODE60" s="20"/>
      <c r="ODF60" s="20"/>
      <c r="ODG60" s="20"/>
      <c r="ODH60" s="20"/>
      <c r="ODI60" s="20"/>
      <c r="ODJ60" s="20"/>
      <c r="ODK60" s="20"/>
      <c r="ODL60" s="20"/>
      <c r="ODM60" s="20"/>
      <c r="ODN60" s="20"/>
      <c r="ODO60" s="20"/>
      <c r="ODP60" s="20"/>
      <c r="ODQ60" s="20"/>
      <c r="ODR60" s="20"/>
      <c r="ODS60" s="20"/>
      <c r="ODT60" s="20"/>
      <c r="ODU60" s="20"/>
      <c r="ODV60" s="20"/>
      <c r="ODW60" s="20"/>
      <c r="ODX60" s="20"/>
      <c r="ODY60" s="20"/>
      <c r="ODZ60" s="20"/>
      <c r="OEA60" s="20"/>
      <c r="OEB60" s="20"/>
      <c r="OEC60" s="20"/>
      <c r="OED60" s="20"/>
      <c r="OEE60" s="20"/>
      <c r="OEF60" s="20"/>
      <c r="OEG60" s="20"/>
      <c r="OEH60" s="20"/>
      <c r="OEI60" s="20"/>
      <c r="OEJ60" s="20"/>
      <c r="OEK60" s="20"/>
      <c r="OEL60" s="20"/>
      <c r="OEM60" s="20"/>
      <c r="OEN60" s="20"/>
      <c r="OEO60" s="20"/>
      <c r="OEP60" s="20"/>
      <c r="OEQ60" s="20"/>
      <c r="OER60" s="20"/>
      <c r="OES60" s="20"/>
      <c r="OET60" s="20"/>
      <c r="OEU60" s="20"/>
      <c r="OEV60" s="20"/>
      <c r="OEW60" s="20"/>
      <c r="OEX60" s="20"/>
      <c r="OEY60" s="20"/>
      <c r="OEZ60" s="20"/>
      <c r="OFA60" s="20"/>
      <c r="OFB60" s="20"/>
      <c r="OFC60" s="20"/>
      <c r="OFD60" s="20"/>
      <c r="OFE60" s="20"/>
      <c r="OFF60" s="20"/>
      <c r="OFG60" s="20"/>
      <c r="OFH60" s="20"/>
      <c r="OFI60" s="20"/>
      <c r="OFJ60" s="20"/>
      <c r="OFK60" s="20"/>
      <c r="OFL60" s="20"/>
      <c r="OFM60" s="20"/>
      <c r="OFN60" s="20"/>
      <c r="OFO60" s="20"/>
      <c r="OFP60" s="20"/>
      <c r="OFQ60" s="20"/>
      <c r="OFR60" s="20"/>
      <c r="OFS60" s="20"/>
      <c r="OFT60" s="20"/>
      <c r="OFU60" s="20"/>
      <c r="OFV60" s="20"/>
      <c r="OFW60" s="20"/>
      <c r="OFX60" s="20"/>
      <c r="OFY60" s="20"/>
      <c r="OFZ60" s="20"/>
      <c r="OGA60" s="20"/>
      <c r="OGB60" s="20"/>
      <c r="OGC60" s="20"/>
      <c r="OGD60" s="20"/>
      <c r="OGE60" s="20"/>
      <c r="OGF60" s="20"/>
      <c r="OGG60" s="20"/>
      <c r="OGH60" s="20"/>
      <c r="OGI60" s="20"/>
      <c r="OGJ60" s="20"/>
      <c r="OGK60" s="20"/>
      <c r="OGL60" s="20"/>
      <c r="OGM60" s="20"/>
      <c r="OGN60" s="20"/>
      <c r="OGO60" s="20"/>
      <c r="OGP60" s="20"/>
      <c r="OGQ60" s="20"/>
      <c r="OGR60" s="20"/>
      <c r="OGS60" s="20"/>
      <c r="OGT60" s="20"/>
      <c r="OGU60" s="20"/>
      <c r="OGV60" s="20"/>
      <c r="OGW60" s="20"/>
      <c r="OGX60" s="20"/>
      <c r="OGY60" s="20"/>
      <c r="OGZ60" s="20"/>
      <c r="OHA60" s="20"/>
      <c r="OHB60" s="20"/>
      <c r="OHC60" s="20"/>
      <c r="OHD60" s="20"/>
      <c r="OHE60" s="20"/>
      <c r="OHF60" s="20"/>
      <c r="OHG60" s="20"/>
      <c r="OHH60" s="20"/>
      <c r="OHI60" s="20"/>
      <c r="OHJ60" s="20"/>
      <c r="OHK60" s="20"/>
      <c r="OHL60" s="20"/>
      <c r="OHM60" s="20"/>
      <c r="OHN60" s="20"/>
      <c r="OHO60" s="20"/>
      <c r="OHP60" s="20"/>
      <c r="OHQ60" s="20"/>
      <c r="OHR60" s="20"/>
      <c r="OHS60" s="20"/>
      <c r="OHT60" s="20"/>
      <c r="OHU60" s="20"/>
      <c r="OHV60" s="20"/>
      <c r="OHW60" s="20"/>
      <c r="OHX60" s="20"/>
      <c r="OHY60" s="20"/>
      <c r="OHZ60" s="20"/>
      <c r="OIA60" s="20"/>
      <c r="OIB60" s="20"/>
      <c r="OIC60" s="20"/>
      <c r="OID60" s="20"/>
      <c r="OIE60" s="20"/>
      <c r="OIF60" s="20"/>
      <c r="OIG60" s="20"/>
      <c r="OIH60" s="20"/>
      <c r="OII60" s="20"/>
      <c r="OIJ60" s="20"/>
      <c r="OIK60" s="20"/>
      <c r="OIL60" s="20"/>
      <c r="OIM60" s="20"/>
      <c r="OIN60" s="20"/>
      <c r="OIO60" s="20"/>
      <c r="OIP60" s="20"/>
      <c r="OIQ60" s="20"/>
      <c r="OIR60" s="20"/>
      <c r="OIS60" s="20"/>
      <c r="OIT60" s="20"/>
      <c r="OIU60" s="20"/>
      <c r="OIV60" s="20"/>
      <c r="OIW60" s="20"/>
      <c r="OIX60" s="20"/>
      <c r="OIY60" s="20"/>
      <c r="OIZ60" s="20"/>
      <c r="OJA60" s="20"/>
      <c r="OJB60" s="20"/>
      <c r="OJC60" s="20"/>
      <c r="OJD60" s="20"/>
      <c r="OJE60" s="20"/>
      <c r="OJF60" s="20"/>
      <c r="OJG60" s="20"/>
      <c r="OJH60" s="20"/>
      <c r="OJI60" s="20"/>
      <c r="OJJ60" s="20"/>
      <c r="OJK60" s="20"/>
      <c r="OJL60" s="20"/>
      <c r="OJM60" s="20"/>
      <c r="OJN60" s="20"/>
      <c r="OJO60" s="20"/>
      <c r="OJP60" s="20"/>
      <c r="OJQ60" s="20"/>
      <c r="OJR60" s="20"/>
      <c r="OJS60" s="20"/>
      <c r="OJT60" s="20"/>
      <c r="OJU60" s="20"/>
      <c r="OJV60" s="20"/>
      <c r="OJW60" s="20"/>
      <c r="OJX60" s="20"/>
      <c r="OJY60" s="20"/>
      <c r="OJZ60" s="20"/>
      <c r="OKA60" s="20"/>
      <c r="OKB60" s="20"/>
      <c r="OKC60" s="20"/>
      <c r="OKD60" s="20"/>
      <c r="OKE60" s="20"/>
      <c r="OKF60" s="20"/>
      <c r="OKG60" s="20"/>
      <c r="OKH60" s="20"/>
      <c r="OKI60" s="20"/>
      <c r="OKJ60" s="20"/>
      <c r="OKK60" s="20"/>
      <c r="OKL60" s="20"/>
      <c r="OKM60" s="20"/>
      <c r="OKN60" s="20"/>
      <c r="OKO60" s="20"/>
      <c r="OKP60" s="20"/>
      <c r="OKQ60" s="20"/>
      <c r="OKR60" s="20"/>
      <c r="OKS60" s="20"/>
      <c r="OKT60" s="20"/>
      <c r="OKU60" s="20"/>
      <c r="OKV60" s="20"/>
      <c r="OKW60" s="20"/>
      <c r="OKX60" s="20"/>
      <c r="OKY60" s="20"/>
      <c r="OKZ60" s="20"/>
      <c r="OLA60" s="20"/>
      <c r="OLB60" s="20"/>
      <c r="OLC60" s="20"/>
      <c r="OLD60" s="20"/>
      <c r="OLE60" s="20"/>
      <c r="OLF60" s="20"/>
      <c r="OLG60" s="20"/>
      <c r="OLH60" s="20"/>
      <c r="OLI60" s="20"/>
      <c r="OLJ60" s="20"/>
      <c r="OLK60" s="20"/>
      <c r="OLL60" s="20"/>
      <c r="OLM60" s="20"/>
      <c r="OLN60" s="20"/>
      <c r="OLO60" s="20"/>
      <c r="OLP60" s="20"/>
      <c r="OLQ60" s="20"/>
      <c r="OLR60" s="20"/>
      <c r="OLS60" s="20"/>
      <c r="OLT60" s="20"/>
      <c r="OLU60" s="20"/>
      <c r="OLV60" s="20"/>
      <c r="OLW60" s="20"/>
      <c r="OLX60" s="20"/>
      <c r="OLY60" s="20"/>
      <c r="OLZ60" s="20"/>
      <c r="OMA60" s="20"/>
      <c r="OMB60" s="20"/>
      <c r="OMC60" s="20"/>
      <c r="OMD60" s="20"/>
      <c r="OME60" s="20"/>
      <c r="OMF60" s="20"/>
      <c r="OMG60" s="20"/>
      <c r="OMH60" s="20"/>
      <c r="OMI60" s="20"/>
      <c r="OMJ60" s="20"/>
      <c r="OMK60" s="20"/>
      <c r="OML60" s="20"/>
      <c r="OMM60" s="20"/>
      <c r="OMN60" s="20"/>
      <c r="OMO60" s="20"/>
      <c r="OMP60" s="20"/>
      <c r="OMQ60" s="20"/>
      <c r="OMR60" s="20"/>
      <c r="OMS60" s="20"/>
      <c r="OMT60" s="20"/>
      <c r="OMU60" s="20"/>
      <c r="OMV60" s="20"/>
      <c r="OMW60" s="20"/>
      <c r="OMX60" s="20"/>
      <c r="OMY60" s="20"/>
      <c r="OMZ60" s="20"/>
      <c r="ONA60" s="20"/>
      <c r="ONB60" s="20"/>
      <c r="ONC60" s="20"/>
      <c r="OND60" s="20"/>
      <c r="ONE60" s="20"/>
      <c r="ONF60" s="20"/>
      <c r="ONG60" s="20"/>
      <c r="ONH60" s="20"/>
      <c r="ONI60" s="20"/>
      <c r="ONJ60" s="20"/>
      <c r="ONK60" s="20"/>
      <c r="ONL60" s="20"/>
      <c r="ONM60" s="20"/>
      <c r="ONN60" s="20"/>
      <c r="ONO60" s="20"/>
      <c r="ONP60" s="20"/>
      <c r="ONQ60" s="20"/>
      <c r="ONR60" s="20"/>
      <c r="ONS60" s="20"/>
      <c r="ONT60" s="20"/>
      <c r="ONU60" s="20"/>
      <c r="ONV60" s="20"/>
      <c r="ONW60" s="20"/>
      <c r="ONX60" s="20"/>
      <c r="ONY60" s="20"/>
      <c r="ONZ60" s="20"/>
      <c r="OOA60" s="20"/>
      <c r="OOB60" s="20"/>
      <c r="OOC60" s="20"/>
      <c r="OOD60" s="20"/>
      <c r="OOE60" s="20"/>
      <c r="OOF60" s="20"/>
      <c r="OOG60" s="20"/>
      <c r="OOH60" s="20"/>
      <c r="OOI60" s="20"/>
      <c r="OOJ60" s="20"/>
      <c r="OOK60" s="20"/>
      <c r="OOL60" s="20"/>
      <c r="OOM60" s="20"/>
      <c r="OON60" s="20"/>
      <c r="OOO60" s="20"/>
      <c r="OOP60" s="20"/>
      <c r="OOQ60" s="20"/>
      <c r="OOR60" s="20"/>
      <c r="OOS60" s="20"/>
      <c r="OOT60" s="20"/>
      <c r="OOU60" s="20"/>
      <c r="OOV60" s="20"/>
      <c r="OOW60" s="20"/>
      <c r="OOX60" s="20"/>
      <c r="OOY60" s="20"/>
      <c r="OOZ60" s="20"/>
      <c r="OPA60" s="20"/>
      <c r="OPB60" s="20"/>
      <c r="OPC60" s="20"/>
      <c r="OPD60" s="20"/>
      <c r="OPE60" s="20"/>
      <c r="OPF60" s="20"/>
      <c r="OPG60" s="20"/>
      <c r="OPH60" s="20"/>
      <c r="OPI60" s="20"/>
      <c r="OPJ60" s="20"/>
      <c r="OPK60" s="20"/>
      <c r="OPL60" s="20"/>
      <c r="OPM60" s="20"/>
      <c r="OPN60" s="20"/>
      <c r="OPO60" s="20"/>
      <c r="OPP60" s="20"/>
      <c r="OPQ60" s="20"/>
      <c r="OPR60" s="20"/>
      <c r="OPS60" s="20"/>
      <c r="OPT60" s="20"/>
      <c r="OPU60" s="20"/>
      <c r="OPV60" s="20"/>
      <c r="OPW60" s="20"/>
      <c r="OPX60" s="20"/>
      <c r="OPY60" s="20"/>
      <c r="OPZ60" s="20"/>
      <c r="OQA60" s="20"/>
      <c r="OQB60" s="20"/>
      <c r="OQC60" s="20"/>
      <c r="OQD60" s="20"/>
      <c r="OQE60" s="20"/>
      <c r="OQF60" s="20"/>
      <c r="OQG60" s="20"/>
      <c r="OQH60" s="20"/>
      <c r="OQI60" s="20"/>
      <c r="OQJ60" s="20"/>
      <c r="OQK60" s="20"/>
      <c r="OQL60" s="20"/>
      <c r="OQM60" s="20"/>
      <c r="OQN60" s="20"/>
      <c r="OQO60" s="20"/>
      <c r="OQP60" s="20"/>
      <c r="OQQ60" s="20"/>
      <c r="OQR60" s="20"/>
      <c r="OQS60" s="20"/>
      <c r="OQT60" s="20"/>
      <c r="OQU60" s="20"/>
      <c r="OQV60" s="20"/>
      <c r="OQW60" s="20"/>
      <c r="OQX60" s="20"/>
      <c r="OQY60" s="20"/>
      <c r="OQZ60" s="20"/>
      <c r="ORA60" s="20"/>
      <c r="ORB60" s="20"/>
      <c r="ORC60" s="20"/>
      <c r="ORD60" s="20"/>
      <c r="ORE60" s="20"/>
      <c r="ORF60" s="20"/>
      <c r="ORG60" s="20"/>
      <c r="ORH60" s="20"/>
      <c r="ORI60" s="20"/>
      <c r="ORJ60" s="20"/>
      <c r="ORK60" s="20"/>
      <c r="ORL60" s="20"/>
      <c r="ORM60" s="20"/>
      <c r="ORN60" s="20"/>
      <c r="ORO60" s="20"/>
      <c r="ORP60" s="20"/>
      <c r="ORQ60" s="20"/>
      <c r="ORR60" s="20"/>
      <c r="ORS60" s="20"/>
      <c r="ORT60" s="20"/>
      <c r="ORU60" s="20"/>
      <c r="ORV60" s="20"/>
      <c r="ORW60" s="20"/>
      <c r="ORX60" s="20"/>
      <c r="ORY60" s="20"/>
      <c r="ORZ60" s="20"/>
      <c r="OSA60" s="20"/>
      <c r="OSB60" s="20"/>
      <c r="OSC60" s="20"/>
      <c r="OSD60" s="20"/>
      <c r="OSE60" s="20"/>
      <c r="OSF60" s="20"/>
      <c r="OSG60" s="20"/>
      <c r="OSH60" s="20"/>
      <c r="OSI60" s="20"/>
      <c r="OSJ60" s="20"/>
      <c r="OSK60" s="20"/>
      <c r="OSL60" s="20"/>
      <c r="OSM60" s="20"/>
      <c r="OSN60" s="20"/>
      <c r="OSO60" s="20"/>
      <c r="OSP60" s="20"/>
      <c r="OSQ60" s="20"/>
      <c r="OSR60" s="20"/>
      <c r="OSS60" s="20"/>
      <c r="OST60" s="20"/>
      <c r="OSU60" s="20"/>
      <c r="OSV60" s="20"/>
      <c r="OSW60" s="20"/>
      <c r="OSX60" s="20"/>
      <c r="OSY60" s="20"/>
      <c r="OSZ60" s="20"/>
      <c r="OTA60" s="20"/>
      <c r="OTB60" s="20"/>
      <c r="OTC60" s="20"/>
      <c r="OTD60" s="20"/>
      <c r="OTE60" s="20"/>
      <c r="OTF60" s="20"/>
      <c r="OTG60" s="20"/>
      <c r="OTH60" s="20"/>
      <c r="OTI60" s="20"/>
      <c r="OTJ60" s="20"/>
      <c r="OTK60" s="20"/>
      <c r="OTL60" s="20"/>
      <c r="OTM60" s="20"/>
      <c r="OTN60" s="20"/>
      <c r="OTO60" s="20"/>
      <c r="OTP60" s="20"/>
      <c r="OTQ60" s="20"/>
      <c r="OTR60" s="20"/>
      <c r="OTS60" s="20"/>
      <c r="OTT60" s="20"/>
      <c r="OTU60" s="20"/>
      <c r="OTV60" s="20"/>
      <c r="OTW60" s="20"/>
      <c r="OTX60" s="20"/>
      <c r="OTY60" s="20"/>
      <c r="OTZ60" s="20"/>
      <c r="OUA60" s="20"/>
      <c r="OUB60" s="20"/>
      <c r="OUC60" s="20"/>
      <c r="OUD60" s="20"/>
      <c r="OUE60" s="20"/>
      <c r="OUF60" s="20"/>
      <c r="OUG60" s="20"/>
      <c r="OUH60" s="20"/>
      <c r="OUI60" s="20"/>
      <c r="OUJ60" s="20"/>
      <c r="OUK60" s="20"/>
      <c r="OUL60" s="20"/>
      <c r="OUM60" s="20"/>
      <c r="OUN60" s="20"/>
      <c r="OUO60" s="20"/>
      <c r="OUP60" s="20"/>
      <c r="OUQ60" s="20"/>
      <c r="OUR60" s="20"/>
      <c r="OUS60" s="20"/>
      <c r="OUT60" s="20"/>
      <c r="OUU60" s="20"/>
      <c r="OUV60" s="20"/>
      <c r="OUW60" s="20"/>
      <c r="OUX60" s="20"/>
      <c r="OUY60" s="20"/>
      <c r="OUZ60" s="20"/>
      <c r="OVA60" s="20"/>
      <c r="OVB60" s="20"/>
      <c r="OVC60" s="20"/>
      <c r="OVD60" s="20"/>
      <c r="OVE60" s="20"/>
      <c r="OVF60" s="20"/>
      <c r="OVG60" s="20"/>
      <c r="OVH60" s="20"/>
      <c r="OVI60" s="20"/>
      <c r="OVJ60" s="20"/>
      <c r="OVK60" s="20"/>
      <c r="OVL60" s="20"/>
      <c r="OVM60" s="20"/>
      <c r="OVN60" s="20"/>
      <c r="OVO60" s="20"/>
      <c r="OVP60" s="20"/>
      <c r="OVQ60" s="20"/>
      <c r="OVR60" s="20"/>
      <c r="OVS60" s="20"/>
      <c r="OVT60" s="20"/>
      <c r="OVU60" s="20"/>
      <c r="OVV60" s="20"/>
      <c r="OVW60" s="20"/>
      <c r="OVX60" s="20"/>
      <c r="OVY60" s="20"/>
      <c r="OVZ60" s="20"/>
      <c r="OWA60" s="20"/>
      <c r="OWB60" s="20"/>
      <c r="OWC60" s="20"/>
      <c r="OWD60" s="20"/>
      <c r="OWE60" s="20"/>
      <c r="OWF60" s="20"/>
      <c r="OWG60" s="20"/>
      <c r="OWH60" s="20"/>
      <c r="OWI60" s="20"/>
      <c r="OWJ60" s="20"/>
      <c r="OWK60" s="20"/>
      <c r="OWL60" s="20"/>
      <c r="OWM60" s="20"/>
      <c r="OWN60" s="20"/>
      <c r="OWO60" s="20"/>
      <c r="OWP60" s="20"/>
      <c r="OWQ60" s="20"/>
      <c r="OWR60" s="20"/>
      <c r="OWS60" s="20"/>
      <c r="OWT60" s="20"/>
      <c r="OWU60" s="20"/>
      <c r="OWV60" s="20"/>
      <c r="OWW60" s="20"/>
      <c r="OWX60" s="20"/>
      <c r="OWY60" s="20"/>
      <c r="OWZ60" s="20"/>
      <c r="OXA60" s="20"/>
      <c r="OXB60" s="20"/>
      <c r="OXC60" s="20"/>
      <c r="OXD60" s="20"/>
      <c r="OXE60" s="20"/>
      <c r="OXF60" s="20"/>
      <c r="OXG60" s="20"/>
      <c r="OXH60" s="20"/>
      <c r="OXI60" s="20"/>
      <c r="OXJ60" s="20"/>
      <c r="OXK60" s="20"/>
      <c r="OXL60" s="20"/>
      <c r="OXM60" s="20"/>
      <c r="OXN60" s="20"/>
      <c r="OXO60" s="20"/>
      <c r="OXP60" s="20"/>
      <c r="OXQ60" s="20"/>
      <c r="OXR60" s="20"/>
      <c r="OXS60" s="20"/>
      <c r="OXT60" s="20"/>
      <c r="OXU60" s="20"/>
      <c r="OXV60" s="20"/>
      <c r="OXW60" s="20"/>
      <c r="OXX60" s="20"/>
      <c r="OXY60" s="20"/>
      <c r="OXZ60" s="20"/>
      <c r="OYA60" s="20"/>
      <c r="OYB60" s="20"/>
      <c r="OYC60" s="20"/>
      <c r="OYD60" s="20"/>
      <c r="OYE60" s="20"/>
      <c r="OYF60" s="20"/>
      <c r="OYG60" s="20"/>
      <c r="OYH60" s="20"/>
      <c r="OYI60" s="20"/>
      <c r="OYJ60" s="20"/>
      <c r="OYK60" s="20"/>
      <c r="OYL60" s="20"/>
      <c r="OYM60" s="20"/>
      <c r="OYN60" s="20"/>
      <c r="OYO60" s="20"/>
      <c r="OYP60" s="20"/>
      <c r="OYQ60" s="20"/>
      <c r="OYR60" s="20"/>
      <c r="OYS60" s="20"/>
      <c r="OYT60" s="20"/>
      <c r="OYU60" s="20"/>
      <c r="OYV60" s="20"/>
      <c r="OYW60" s="20"/>
      <c r="OYX60" s="20"/>
      <c r="OYY60" s="20"/>
      <c r="OYZ60" s="20"/>
      <c r="OZA60" s="20"/>
      <c r="OZB60" s="20"/>
      <c r="OZC60" s="20"/>
      <c r="OZD60" s="20"/>
      <c r="OZE60" s="20"/>
      <c r="OZF60" s="20"/>
      <c r="OZG60" s="20"/>
      <c r="OZH60" s="20"/>
      <c r="OZI60" s="20"/>
      <c r="OZJ60" s="20"/>
      <c r="OZK60" s="20"/>
      <c r="OZL60" s="20"/>
      <c r="OZM60" s="20"/>
      <c r="OZN60" s="20"/>
      <c r="OZO60" s="20"/>
      <c r="OZP60" s="20"/>
      <c r="OZQ60" s="20"/>
      <c r="OZR60" s="20"/>
      <c r="OZS60" s="20"/>
      <c r="OZT60" s="20"/>
      <c r="OZU60" s="20"/>
      <c r="OZV60" s="20"/>
      <c r="OZW60" s="20"/>
      <c r="OZX60" s="20"/>
      <c r="OZY60" s="20"/>
      <c r="OZZ60" s="20"/>
      <c r="PAA60" s="20"/>
      <c r="PAB60" s="20"/>
      <c r="PAC60" s="20"/>
      <c r="PAD60" s="20"/>
      <c r="PAE60" s="20"/>
      <c r="PAF60" s="20"/>
      <c r="PAG60" s="20"/>
      <c r="PAH60" s="20"/>
      <c r="PAI60" s="20"/>
      <c r="PAJ60" s="20"/>
      <c r="PAK60" s="20"/>
      <c r="PAL60" s="20"/>
      <c r="PAM60" s="20"/>
      <c r="PAN60" s="20"/>
      <c r="PAO60" s="20"/>
      <c r="PAP60" s="20"/>
      <c r="PAQ60" s="20"/>
      <c r="PAR60" s="20"/>
      <c r="PAS60" s="20"/>
      <c r="PAT60" s="20"/>
      <c r="PAU60" s="20"/>
      <c r="PAV60" s="20"/>
      <c r="PAW60" s="20"/>
      <c r="PAX60" s="20"/>
      <c r="PAY60" s="20"/>
      <c r="PAZ60" s="20"/>
      <c r="PBA60" s="20"/>
      <c r="PBB60" s="20"/>
      <c r="PBC60" s="20"/>
      <c r="PBD60" s="20"/>
      <c r="PBE60" s="20"/>
      <c r="PBF60" s="20"/>
      <c r="PBG60" s="20"/>
      <c r="PBH60" s="20"/>
      <c r="PBI60" s="20"/>
      <c r="PBJ60" s="20"/>
      <c r="PBK60" s="20"/>
      <c r="PBL60" s="20"/>
      <c r="PBM60" s="20"/>
      <c r="PBN60" s="20"/>
      <c r="PBO60" s="20"/>
      <c r="PBP60" s="20"/>
      <c r="PBQ60" s="20"/>
      <c r="PBR60" s="20"/>
      <c r="PBS60" s="20"/>
      <c r="PBT60" s="20"/>
      <c r="PBU60" s="20"/>
      <c r="PBV60" s="20"/>
      <c r="PBW60" s="20"/>
      <c r="PBX60" s="20"/>
      <c r="PBY60" s="20"/>
      <c r="PBZ60" s="20"/>
      <c r="PCA60" s="20"/>
      <c r="PCB60" s="20"/>
      <c r="PCC60" s="20"/>
      <c r="PCD60" s="20"/>
      <c r="PCE60" s="20"/>
      <c r="PCF60" s="20"/>
      <c r="PCG60" s="20"/>
      <c r="PCH60" s="20"/>
      <c r="PCI60" s="20"/>
      <c r="PCJ60" s="20"/>
      <c r="PCK60" s="20"/>
      <c r="PCL60" s="20"/>
      <c r="PCM60" s="20"/>
      <c r="PCN60" s="20"/>
      <c r="PCO60" s="20"/>
      <c r="PCP60" s="20"/>
      <c r="PCQ60" s="20"/>
      <c r="PCR60" s="20"/>
      <c r="PCS60" s="20"/>
      <c r="PCT60" s="20"/>
      <c r="PCU60" s="20"/>
      <c r="PCV60" s="20"/>
      <c r="PCW60" s="20"/>
      <c r="PCX60" s="20"/>
      <c r="PCY60" s="20"/>
      <c r="PCZ60" s="20"/>
      <c r="PDA60" s="20"/>
      <c r="PDB60" s="20"/>
      <c r="PDC60" s="20"/>
      <c r="PDD60" s="20"/>
      <c r="PDE60" s="20"/>
      <c r="PDF60" s="20"/>
      <c r="PDG60" s="20"/>
      <c r="PDH60" s="20"/>
      <c r="PDI60" s="20"/>
      <c r="PDJ60" s="20"/>
      <c r="PDK60" s="20"/>
      <c r="PDL60" s="20"/>
      <c r="PDM60" s="20"/>
      <c r="PDN60" s="20"/>
      <c r="PDO60" s="20"/>
      <c r="PDP60" s="20"/>
      <c r="PDQ60" s="20"/>
      <c r="PDR60" s="20"/>
      <c r="PDS60" s="20"/>
      <c r="PDT60" s="20"/>
      <c r="PDU60" s="20"/>
      <c r="PDV60" s="20"/>
      <c r="PDW60" s="20"/>
      <c r="PDX60" s="20"/>
      <c r="PDY60" s="20"/>
      <c r="PDZ60" s="20"/>
      <c r="PEA60" s="20"/>
      <c r="PEB60" s="20"/>
      <c r="PEC60" s="20"/>
      <c r="PED60" s="20"/>
      <c r="PEE60" s="20"/>
      <c r="PEF60" s="20"/>
      <c r="PEG60" s="20"/>
      <c r="PEH60" s="20"/>
      <c r="PEI60" s="20"/>
      <c r="PEJ60" s="20"/>
      <c r="PEK60" s="20"/>
      <c r="PEL60" s="20"/>
      <c r="PEM60" s="20"/>
      <c r="PEN60" s="20"/>
      <c r="PEO60" s="20"/>
      <c r="PEP60" s="20"/>
      <c r="PEQ60" s="20"/>
      <c r="PER60" s="20"/>
      <c r="PES60" s="20"/>
      <c r="PET60" s="20"/>
      <c r="PEU60" s="20"/>
      <c r="PEV60" s="20"/>
      <c r="PEW60" s="20"/>
      <c r="PEX60" s="20"/>
      <c r="PEY60" s="20"/>
      <c r="PEZ60" s="20"/>
      <c r="PFA60" s="20"/>
      <c r="PFB60" s="20"/>
      <c r="PFC60" s="20"/>
      <c r="PFD60" s="20"/>
      <c r="PFE60" s="20"/>
      <c r="PFF60" s="20"/>
      <c r="PFG60" s="20"/>
      <c r="PFH60" s="20"/>
      <c r="PFI60" s="20"/>
      <c r="PFJ60" s="20"/>
      <c r="PFK60" s="20"/>
      <c r="PFL60" s="20"/>
      <c r="PFM60" s="20"/>
      <c r="PFN60" s="20"/>
      <c r="PFO60" s="20"/>
      <c r="PFP60" s="20"/>
      <c r="PFQ60" s="20"/>
      <c r="PFR60" s="20"/>
      <c r="PFS60" s="20"/>
      <c r="PFT60" s="20"/>
      <c r="PFU60" s="20"/>
      <c r="PFV60" s="20"/>
      <c r="PFW60" s="20"/>
      <c r="PFX60" s="20"/>
      <c r="PFY60" s="20"/>
      <c r="PFZ60" s="20"/>
      <c r="PGA60" s="20"/>
      <c r="PGB60" s="20"/>
      <c r="PGC60" s="20"/>
      <c r="PGD60" s="20"/>
      <c r="PGE60" s="20"/>
      <c r="PGF60" s="20"/>
      <c r="PGG60" s="20"/>
      <c r="PGH60" s="20"/>
      <c r="PGI60" s="20"/>
      <c r="PGJ60" s="20"/>
      <c r="PGK60" s="20"/>
      <c r="PGL60" s="20"/>
      <c r="PGM60" s="20"/>
      <c r="PGN60" s="20"/>
      <c r="PGO60" s="20"/>
      <c r="PGP60" s="20"/>
      <c r="PGQ60" s="20"/>
      <c r="PGR60" s="20"/>
      <c r="PGS60" s="20"/>
      <c r="PGT60" s="20"/>
      <c r="PGU60" s="20"/>
      <c r="PGV60" s="20"/>
      <c r="PGW60" s="20"/>
      <c r="PGX60" s="20"/>
      <c r="PGY60" s="20"/>
      <c r="PGZ60" s="20"/>
      <c r="PHA60" s="20"/>
      <c r="PHB60" s="20"/>
      <c r="PHC60" s="20"/>
      <c r="PHD60" s="20"/>
      <c r="PHE60" s="20"/>
      <c r="PHF60" s="20"/>
      <c r="PHG60" s="20"/>
      <c r="PHH60" s="20"/>
      <c r="PHI60" s="20"/>
      <c r="PHJ60" s="20"/>
      <c r="PHK60" s="20"/>
      <c r="PHL60" s="20"/>
      <c r="PHM60" s="20"/>
      <c r="PHN60" s="20"/>
      <c r="PHO60" s="20"/>
      <c r="PHP60" s="20"/>
      <c r="PHQ60" s="20"/>
      <c r="PHR60" s="20"/>
      <c r="PHS60" s="20"/>
      <c r="PHT60" s="20"/>
      <c r="PHU60" s="20"/>
      <c r="PHV60" s="20"/>
      <c r="PHW60" s="20"/>
      <c r="PHX60" s="20"/>
      <c r="PHY60" s="20"/>
      <c r="PHZ60" s="20"/>
      <c r="PIA60" s="20"/>
      <c r="PIB60" s="20"/>
      <c r="PIC60" s="20"/>
      <c r="PID60" s="20"/>
      <c r="PIE60" s="20"/>
      <c r="PIF60" s="20"/>
      <c r="PIG60" s="20"/>
      <c r="PIH60" s="20"/>
      <c r="PII60" s="20"/>
      <c r="PIJ60" s="20"/>
      <c r="PIK60" s="20"/>
      <c r="PIL60" s="20"/>
      <c r="PIM60" s="20"/>
      <c r="PIN60" s="20"/>
      <c r="PIO60" s="20"/>
      <c r="PIP60" s="20"/>
      <c r="PIQ60" s="20"/>
      <c r="PIR60" s="20"/>
      <c r="PIS60" s="20"/>
      <c r="PIT60" s="20"/>
      <c r="PIU60" s="20"/>
      <c r="PIV60" s="20"/>
      <c r="PIW60" s="20"/>
      <c r="PIX60" s="20"/>
      <c r="PIY60" s="20"/>
      <c r="PIZ60" s="20"/>
      <c r="PJA60" s="20"/>
      <c r="PJB60" s="20"/>
      <c r="PJC60" s="20"/>
      <c r="PJD60" s="20"/>
      <c r="PJE60" s="20"/>
      <c r="PJF60" s="20"/>
      <c r="PJG60" s="20"/>
      <c r="PJH60" s="20"/>
      <c r="PJI60" s="20"/>
      <c r="PJJ60" s="20"/>
      <c r="PJK60" s="20"/>
      <c r="PJL60" s="20"/>
      <c r="PJM60" s="20"/>
      <c r="PJN60" s="20"/>
      <c r="PJO60" s="20"/>
      <c r="PJP60" s="20"/>
      <c r="PJQ60" s="20"/>
      <c r="PJR60" s="20"/>
      <c r="PJS60" s="20"/>
      <c r="PJT60" s="20"/>
      <c r="PJU60" s="20"/>
      <c r="PJV60" s="20"/>
      <c r="PJW60" s="20"/>
      <c r="PJX60" s="20"/>
      <c r="PJY60" s="20"/>
      <c r="PJZ60" s="20"/>
      <c r="PKA60" s="20"/>
      <c r="PKB60" s="20"/>
      <c r="PKC60" s="20"/>
      <c r="PKD60" s="20"/>
      <c r="PKE60" s="20"/>
      <c r="PKF60" s="20"/>
      <c r="PKG60" s="20"/>
      <c r="PKH60" s="20"/>
      <c r="PKI60" s="20"/>
      <c r="PKJ60" s="20"/>
      <c r="PKK60" s="20"/>
      <c r="PKL60" s="20"/>
      <c r="PKM60" s="20"/>
      <c r="PKN60" s="20"/>
      <c r="PKO60" s="20"/>
      <c r="PKP60" s="20"/>
      <c r="PKQ60" s="20"/>
      <c r="PKR60" s="20"/>
      <c r="PKS60" s="20"/>
      <c r="PKT60" s="20"/>
      <c r="PKU60" s="20"/>
      <c r="PKV60" s="20"/>
      <c r="PKW60" s="20"/>
      <c r="PKX60" s="20"/>
      <c r="PKY60" s="20"/>
      <c r="PKZ60" s="20"/>
      <c r="PLA60" s="20"/>
      <c r="PLB60" s="20"/>
      <c r="PLC60" s="20"/>
      <c r="PLD60" s="20"/>
      <c r="PLE60" s="20"/>
      <c r="PLF60" s="20"/>
      <c r="PLG60" s="20"/>
      <c r="PLH60" s="20"/>
      <c r="PLI60" s="20"/>
      <c r="PLJ60" s="20"/>
      <c r="PLK60" s="20"/>
      <c r="PLL60" s="20"/>
      <c r="PLM60" s="20"/>
      <c r="PLN60" s="20"/>
      <c r="PLO60" s="20"/>
      <c r="PLP60" s="20"/>
      <c r="PLQ60" s="20"/>
      <c r="PLR60" s="20"/>
      <c r="PLS60" s="20"/>
      <c r="PLT60" s="20"/>
      <c r="PLU60" s="20"/>
      <c r="PLV60" s="20"/>
      <c r="PLW60" s="20"/>
      <c r="PLX60" s="20"/>
      <c r="PLY60" s="20"/>
      <c r="PLZ60" s="20"/>
      <c r="PMA60" s="20"/>
      <c r="PMB60" s="20"/>
      <c r="PMC60" s="20"/>
      <c r="PMD60" s="20"/>
      <c r="PME60" s="20"/>
      <c r="PMF60" s="20"/>
      <c r="PMG60" s="20"/>
      <c r="PMH60" s="20"/>
      <c r="PMI60" s="20"/>
      <c r="PMJ60" s="20"/>
      <c r="PMK60" s="20"/>
      <c r="PML60" s="20"/>
      <c r="PMM60" s="20"/>
      <c r="PMN60" s="20"/>
      <c r="PMO60" s="20"/>
      <c r="PMP60" s="20"/>
      <c r="PMQ60" s="20"/>
      <c r="PMR60" s="20"/>
      <c r="PMS60" s="20"/>
      <c r="PMT60" s="20"/>
      <c r="PMU60" s="20"/>
      <c r="PMV60" s="20"/>
      <c r="PMW60" s="20"/>
      <c r="PMX60" s="20"/>
      <c r="PMY60" s="20"/>
      <c r="PMZ60" s="20"/>
      <c r="PNA60" s="20"/>
      <c r="PNB60" s="20"/>
      <c r="PNC60" s="20"/>
      <c r="PND60" s="20"/>
      <c r="PNE60" s="20"/>
      <c r="PNF60" s="20"/>
      <c r="PNG60" s="20"/>
      <c r="PNH60" s="20"/>
      <c r="PNI60" s="20"/>
      <c r="PNJ60" s="20"/>
      <c r="PNK60" s="20"/>
      <c r="PNL60" s="20"/>
      <c r="PNM60" s="20"/>
      <c r="PNN60" s="20"/>
      <c r="PNO60" s="20"/>
      <c r="PNP60" s="20"/>
      <c r="PNQ60" s="20"/>
      <c r="PNR60" s="20"/>
      <c r="PNS60" s="20"/>
      <c r="PNT60" s="20"/>
      <c r="PNU60" s="20"/>
      <c r="PNV60" s="20"/>
      <c r="PNW60" s="20"/>
      <c r="PNX60" s="20"/>
      <c r="PNY60" s="20"/>
      <c r="PNZ60" s="20"/>
      <c r="POA60" s="20"/>
      <c r="POB60" s="20"/>
      <c r="POC60" s="20"/>
      <c r="POD60" s="20"/>
      <c r="POE60" s="20"/>
      <c r="POF60" s="20"/>
      <c r="POG60" s="20"/>
      <c r="POH60" s="20"/>
      <c r="POI60" s="20"/>
      <c r="POJ60" s="20"/>
      <c r="POK60" s="20"/>
      <c r="POL60" s="20"/>
      <c r="POM60" s="20"/>
      <c r="PON60" s="20"/>
      <c r="POO60" s="20"/>
      <c r="POP60" s="20"/>
      <c r="POQ60" s="20"/>
      <c r="POR60" s="20"/>
      <c r="POS60" s="20"/>
      <c r="POT60" s="20"/>
      <c r="POU60" s="20"/>
      <c r="POV60" s="20"/>
      <c r="POW60" s="20"/>
      <c r="POX60" s="20"/>
      <c r="POY60" s="20"/>
      <c r="POZ60" s="20"/>
      <c r="PPA60" s="20"/>
      <c r="PPB60" s="20"/>
      <c r="PPC60" s="20"/>
      <c r="PPD60" s="20"/>
      <c r="PPE60" s="20"/>
      <c r="PPF60" s="20"/>
      <c r="PPG60" s="20"/>
      <c r="PPH60" s="20"/>
      <c r="PPI60" s="20"/>
      <c r="PPJ60" s="20"/>
      <c r="PPK60" s="20"/>
      <c r="PPL60" s="20"/>
      <c r="PPM60" s="20"/>
      <c r="PPN60" s="20"/>
      <c r="PPO60" s="20"/>
      <c r="PPP60" s="20"/>
      <c r="PPQ60" s="20"/>
      <c r="PPR60" s="20"/>
      <c r="PPS60" s="20"/>
      <c r="PPT60" s="20"/>
      <c r="PPU60" s="20"/>
      <c r="PPV60" s="20"/>
      <c r="PPW60" s="20"/>
      <c r="PPX60" s="20"/>
      <c r="PPY60" s="20"/>
      <c r="PPZ60" s="20"/>
      <c r="PQA60" s="20"/>
      <c r="PQB60" s="20"/>
      <c r="PQC60" s="20"/>
      <c r="PQD60" s="20"/>
      <c r="PQE60" s="20"/>
      <c r="PQF60" s="20"/>
      <c r="PQG60" s="20"/>
      <c r="PQH60" s="20"/>
      <c r="PQI60" s="20"/>
      <c r="PQJ60" s="20"/>
      <c r="PQK60" s="20"/>
      <c r="PQL60" s="20"/>
      <c r="PQM60" s="20"/>
      <c r="PQN60" s="20"/>
      <c r="PQO60" s="20"/>
      <c r="PQP60" s="20"/>
      <c r="PQQ60" s="20"/>
      <c r="PQR60" s="20"/>
      <c r="PQS60" s="20"/>
      <c r="PQT60" s="20"/>
      <c r="PQU60" s="20"/>
      <c r="PQV60" s="20"/>
      <c r="PQW60" s="20"/>
      <c r="PQX60" s="20"/>
      <c r="PQY60" s="20"/>
      <c r="PQZ60" s="20"/>
      <c r="PRA60" s="20"/>
      <c r="PRB60" s="20"/>
      <c r="PRC60" s="20"/>
      <c r="PRD60" s="20"/>
      <c r="PRE60" s="20"/>
      <c r="PRF60" s="20"/>
      <c r="PRG60" s="20"/>
      <c r="PRH60" s="20"/>
      <c r="PRI60" s="20"/>
      <c r="PRJ60" s="20"/>
      <c r="PRK60" s="20"/>
      <c r="PRL60" s="20"/>
      <c r="PRM60" s="20"/>
      <c r="PRN60" s="20"/>
      <c r="PRO60" s="20"/>
      <c r="PRP60" s="20"/>
      <c r="PRQ60" s="20"/>
      <c r="PRR60" s="20"/>
      <c r="PRS60" s="20"/>
      <c r="PRT60" s="20"/>
      <c r="PRU60" s="20"/>
      <c r="PRV60" s="20"/>
      <c r="PRW60" s="20"/>
      <c r="PRX60" s="20"/>
      <c r="PRY60" s="20"/>
      <c r="PRZ60" s="20"/>
      <c r="PSA60" s="20"/>
      <c r="PSB60" s="20"/>
      <c r="PSC60" s="20"/>
      <c r="PSD60" s="20"/>
      <c r="PSE60" s="20"/>
      <c r="PSF60" s="20"/>
      <c r="PSG60" s="20"/>
      <c r="PSH60" s="20"/>
      <c r="PSI60" s="20"/>
      <c r="PSJ60" s="20"/>
      <c r="PSK60" s="20"/>
      <c r="PSL60" s="20"/>
      <c r="PSM60" s="20"/>
      <c r="PSN60" s="20"/>
      <c r="PSO60" s="20"/>
      <c r="PSP60" s="20"/>
      <c r="PSQ60" s="20"/>
      <c r="PSR60" s="20"/>
      <c r="PSS60" s="20"/>
      <c r="PST60" s="20"/>
      <c r="PSU60" s="20"/>
      <c r="PSV60" s="20"/>
      <c r="PSW60" s="20"/>
      <c r="PSX60" s="20"/>
      <c r="PSY60" s="20"/>
      <c r="PSZ60" s="20"/>
      <c r="PTA60" s="20"/>
      <c r="PTB60" s="20"/>
      <c r="PTC60" s="20"/>
      <c r="PTD60" s="20"/>
      <c r="PTE60" s="20"/>
      <c r="PTF60" s="20"/>
      <c r="PTG60" s="20"/>
      <c r="PTH60" s="20"/>
      <c r="PTI60" s="20"/>
      <c r="PTJ60" s="20"/>
      <c r="PTK60" s="20"/>
      <c r="PTL60" s="20"/>
      <c r="PTM60" s="20"/>
      <c r="PTN60" s="20"/>
      <c r="PTO60" s="20"/>
      <c r="PTP60" s="20"/>
      <c r="PTQ60" s="20"/>
      <c r="PTR60" s="20"/>
      <c r="PTS60" s="20"/>
      <c r="PTT60" s="20"/>
      <c r="PTU60" s="20"/>
      <c r="PTV60" s="20"/>
      <c r="PTW60" s="20"/>
      <c r="PTX60" s="20"/>
      <c r="PTY60" s="20"/>
      <c r="PTZ60" s="20"/>
      <c r="PUA60" s="20"/>
      <c r="PUB60" s="20"/>
      <c r="PUC60" s="20"/>
      <c r="PUD60" s="20"/>
      <c r="PUE60" s="20"/>
      <c r="PUF60" s="20"/>
      <c r="PUG60" s="20"/>
      <c r="PUH60" s="20"/>
      <c r="PUI60" s="20"/>
      <c r="PUJ60" s="20"/>
      <c r="PUK60" s="20"/>
      <c r="PUL60" s="20"/>
      <c r="PUM60" s="20"/>
      <c r="PUN60" s="20"/>
      <c r="PUO60" s="20"/>
      <c r="PUP60" s="20"/>
      <c r="PUQ60" s="20"/>
      <c r="PUR60" s="20"/>
      <c r="PUS60" s="20"/>
      <c r="PUT60" s="20"/>
      <c r="PUU60" s="20"/>
      <c r="PUV60" s="20"/>
      <c r="PUW60" s="20"/>
      <c r="PUX60" s="20"/>
      <c r="PUY60" s="20"/>
      <c r="PUZ60" s="20"/>
      <c r="PVA60" s="20"/>
      <c r="PVB60" s="20"/>
      <c r="PVC60" s="20"/>
      <c r="PVD60" s="20"/>
      <c r="PVE60" s="20"/>
      <c r="PVF60" s="20"/>
      <c r="PVG60" s="20"/>
      <c r="PVH60" s="20"/>
      <c r="PVI60" s="20"/>
      <c r="PVJ60" s="20"/>
      <c r="PVK60" s="20"/>
      <c r="PVL60" s="20"/>
      <c r="PVM60" s="20"/>
      <c r="PVN60" s="20"/>
      <c r="PVO60" s="20"/>
      <c r="PVP60" s="20"/>
      <c r="PVQ60" s="20"/>
      <c r="PVR60" s="20"/>
      <c r="PVS60" s="20"/>
      <c r="PVT60" s="20"/>
      <c r="PVU60" s="20"/>
      <c r="PVV60" s="20"/>
      <c r="PVW60" s="20"/>
      <c r="PVX60" s="20"/>
      <c r="PVY60" s="20"/>
      <c r="PVZ60" s="20"/>
      <c r="PWA60" s="20"/>
      <c r="PWB60" s="20"/>
      <c r="PWC60" s="20"/>
      <c r="PWD60" s="20"/>
      <c r="PWE60" s="20"/>
      <c r="PWF60" s="20"/>
      <c r="PWG60" s="20"/>
      <c r="PWH60" s="20"/>
      <c r="PWI60" s="20"/>
      <c r="PWJ60" s="20"/>
      <c r="PWK60" s="20"/>
      <c r="PWL60" s="20"/>
      <c r="PWM60" s="20"/>
      <c r="PWN60" s="20"/>
      <c r="PWO60" s="20"/>
      <c r="PWP60" s="20"/>
      <c r="PWQ60" s="20"/>
      <c r="PWR60" s="20"/>
      <c r="PWS60" s="20"/>
      <c r="PWT60" s="20"/>
      <c r="PWU60" s="20"/>
      <c r="PWV60" s="20"/>
      <c r="PWW60" s="20"/>
      <c r="PWX60" s="20"/>
      <c r="PWY60" s="20"/>
      <c r="PWZ60" s="20"/>
      <c r="PXA60" s="20"/>
      <c r="PXB60" s="20"/>
      <c r="PXC60" s="20"/>
      <c r="PXD60" s="20"/>
      <c r="PXE60" s="20"/>
      <c r="PXF60" s="20"/>
      <c r="PXG60" s="20"/>
      <c r="PXH60" s="20"/>
      <c r="PXI60" s="20"/>
      <c r="PXJ60" s="20"/>
      <c r="PXK60" s="20"/>
      <c r="PXL60" s="20"/>
      <c r="PXM60" s="20"/>
      <c r="PXN60" s="20"/>
      <c r="PXO60" s="20"/>
      <c r="PXP60" s="20"/>
      <c r="PXQ60" s="20"/>
      <c r="PXR60" s="20"/>
      <c r="PXS60" s="20"/>
      <c r="PXT60" s="20"/>
      <c r="PXU60" s="20"/>
      <c r="PXV60" s="20"/>
      <c r="PXW60" s="20"/>
      <c r="PXX60" s="20"/>
      <c r="PXY60" s="20"/>
      <c r="PXZ60" s="20"/>
      <c r="PYA60" s="20"/>
      <c r="PYB60" s="20"/>
      <c r="PYC60" s="20"/>
      <c r="PYD60" s="20"/>
      <c r="PYE60" s="20"/>
      <c r="PYF60" s="20"/>
      <c r="PYG60" s="20"/>
      <c r="PYH60" s="20"/>
      <c r="PYI60" s="20"/>
      <c r="PYJ60" s="20"/>
      <c r="PYK60" s="20"/>
      <c r="PYL60" s="20"/>
      <c r="PYM60" s="20"/>
      <c r="PYN60" s="20"/>
      <c r="PYO60" s="20"/>
      <c r="PYP60" s="20"/>
      <c r="PYQ60" s="20"/>
      <c r="PYR60" s="20"/>
      <c r="PYS60" s="20"/>
      <c r="PYT60" s="20"/>
      <c r="PYU60" s="20"/>
      <c r="PYV60" s="20"/>
      <c r="PYW60" s="20"/>
      <c r="PYX60" s="20"/>
      <c r="PYY60" s="20"/>
      <c r="PYZ60" s="20"/>
      <c r="PZA60" s="20"/>
      <c r="PZB60" s="20"/>
      <c r="PZC60" s="20"/>
      <c r="PZD60" s="20"/>
      <c r="PZE60" s="20"/>
      <c r="PZF60" s="20"/>
      <c r="PZG60" s="20"/>
      <c r="PZH60" s="20"/>
      <c r="PZI60" s="20"/>
      <c r="PZJ60" s="20"/>
      <c r="PZK60" s="20"/>
      <c r="PZL60" s="20"/>
      <c r="PZM60" s="20"/>
      <c r="PZN60" s="20"/>
      <c r="PZO60" s="20"/>
      <c r="PZP60" s="20"/>
      <c r="PZQ60" s="20"/>
      <c r="PZR60" s="20"/>
      <c r="PZS60" s="20"/>
      <c r="PZT60" s="20"/>
      <c r="PZU60" s="20"/>
      <c r="PZV60" s="20"/>
      <c r="PZW60" s="20"/>
      <c r="PZX60" s="20"/>
      <c r="PZY60" s="20"/>
      <c r="PZZ60" s="20"/>
      <c r="QAA60" s="20"/>
      <c r="QAB60" s="20"/>
      <c r="QAC60" s="20"/>
      <c r="QAD60" s="20"/>
      <c r="QAE60" s="20"/>
      <c r="QAF60" s="20"/>
      <c r="QAG60" s="20"/>
      <c r="QAH60" s="20"/>
      <c r="QAI60" s="20"/>
      <c r="QAJ60" s="20"/>
      <c r="QAK60" s="20"/>
      <c r="QAL60" s="20"/>
      <c r="QAM60" s="20"/>
      <c r="QAN60" s="20"/>
      <c r="QAO60" s="20"/>
      <c r="QAP60" s="20"/>
      <c r="QAQ60" s="20"/>
      <c r="QAR60" s="20"/>
      <c r="QAS60" s="20"/>
      <c r="QAT60" s="20"/>
      <c r="QAU60" s="20"/>
      <c r="QAV60" s="20"/>
      <c r="QAW60" s="20"/>
      <c r="QAX60" s="20"/>
      <c r="QAY60" s="20"/>
      <c r="QAZ60" s="20"/>
      <c r="QBA60" s="20"/>
      <c r="QBB60" s="20"/>
      <c r="QBC60" s="20"/>
      <c r="QBD60" s="20"/>
      <c r="QBE60" s="20"/>
      <c r="QBF60" s="20"/>
      <c r="QBG60" s="20"/>
      <c r="QBH60" s="20"/>
      <c r="QBI60" s="20"/>
      <c r="QBJ60" s="20"/>
      <c r="QBK60" s="20"/>
      <c r="QBL60" s="20"/>
      <c r="QBM60" s="20"/>
      <c r="QBN60" s="20"/>
      <c r="QBO60" s="20"/>
      <c r="QBP60" s="20"/>
      <c r="QBQ60" s="20"/>
      <c r="QBR60" s="20"/>
      <c r="QBS60" s="20"/>
      <c r="QBT60" s="20"/>
      <c r="QBU60" s="20"/>
      <c r="QBV60" s="20"/>
      <c r="QBW60" s="20"/>
      <c r="QBX60" s="20"/>
      <c r="QBY60" s="20"/>
      <c r="QBZ60" s="20"/>
      <c r="QCA60" s="20"/>
      <c r="QCB60" s="20"/>
      <c r="QCC60" s="20"/>
      <c r="QCD60" s="20"/>
      <c r="QCE60" s="20"/>
      <c r="QCF60" s="20"/>
      <c r="QCG60" s="20"/>
      <c r="QCH60" s="20"/>
      <c r="QCI60" s="20"/>
      <c r="QCJ60" s="20"/>
      <c r="QCK60" s="20"/>
      <c r="QCL60" s="20"/>
      <c r="QCM60" s="20"/>
      <c r="QCN60" s="20"/>
      <c r="QCO60" s="20"/>
      <c r="QCP60" s="20"/>
      <c r="QCQ60" s="20"/>
      <c r="QCR60" s="20"/>
      <c r="QCS60" s="20"/>
      <c r="QCT60" s="20"/>
      <c r="QCU60" s="20"/>
      <c r="QCV60" s="20"/>
      <c r="QCW60" s="20"/>
      <c r="QCX60" s="20"/>
      <c r="QCY60" s="20"/>
      <c r="QCZ60" s="20"/>
      <c r="QDA60" s="20"/>
      <c r="QDB60" s="20"/>
      <c r="QDC60" s="20"/>
      <c r="QDD60" s="20"/>
      <c r="QDE60" s="20"/>
      <c r="QDF60" s="20"/>
      <c r="QDG60" s="20"/>
      <c r="QDH60" s="20"/>
      <c r="QDI60" s="20"/>
      <c r="QDJ60" s="20"/>
      <c r="QDK60" s="20"/>
      <c r="QDL60" s="20"/>
      <c r="QDM60" s="20"/>
      <c r="QDN60" s="20"/>
      <c r="QDO60" s="20"/>
      <c r="QDP60" s="20"/>
      <c r="QDQ60" s="20"/>
      <c r="QDR60" s="20"/>
      <c r="QDS60" s="20"/>
      <c r="QDT60" s="20"/>
      <c r="QDU60" s="20"/>
      <c r="QDV60" s="20"/>
      <c r="QDW60" s="20"/>
      <c r="QDX60" s="20"/>
      <c r="QDY60" s="20"/>
      <c r="QDZ60" s="20"/>
      <c r="QEA60" s="20"/>
      <c r="QEB60" s="20"/>
      <c r="QEC60" s="20"/>
      <c r="QED60" s="20"/>
      <c r="QEE60" s="20"/>
      <c r="QEF60" s="20"/>
      <c r="QEG60" s="20"/>
      <c r="QEH60" s="20"/>
      <c r="QEI60" s="20"/>
      <c r="QEJ60" s="20"/>
      <c r="QEK60" s="20"/>
      <c r="QEL60" s="20"/>
      <c r="QEM60" s="20"/>
      <c r="QEN60" s="20"/>
      <c r="QEO60" s="20"/>
      <c r="QEP60" s="20"/>
      <c r="QEQ60" s="20"/>
      <c r="QER60" s="20"/>
      <c r="QES60" s="20"/>
      <c r="QET60" s="20"/>
      <c r="QEU60" s="20"/>
      <c r="QEV60" s="20"/>
      <c r="QEW60" s="20"/>
      <c r="QEX60" s="20"/>
      <c r="QEY60" s="20"/>
      <c r="QEZ60" s="20"/>
      <c r="QFA60" s="20"/>
      <c r="QFB60" s="20"/>
      <c r="QFC60" s="20"/>
      <c r="QFD60" s="20"/>
      <c r="QFE60" s="20"/>
      <c r="QFF60" s="20"/>
      <c r="QFG60" s="20"/>
      <c r="QFH60" s="20"/>
      <c r="QFI60" s="20"/>
      <c r="QFJ60" s="20"/>
      <c r="QFK60" s="20"/>
      <c r="QFL60" s="20"/>
      <c r="QFM60" s="20"/>
      <c r="QFN60" s="20"/>
      <c r="QFO60" s="20"/>
      <c r="QFP60" s="20"/>
      <c r="QFQ60" s="20"/>
      <c r="QFR60" s="20"/>
      <c r="QFS60" s="20"/>
      <c r="QFT60" s="20"/>
      <c r="QFU60" s="20"/>
      <c r="QFV60" s="20"/>
      <c r="QFW60" s="20"/>
      <c r="QFX60" s="20"/>
      <c r="QFY60" s="20"/>
      <c r="QFZ60" s="20"/>
      <c r="QGA60" s="20"/>
      <c r="QGB60" s="20"/>
      <c r="QGC60" s="20"/>
      <c r="QGD60" s="20"/>
      <c r="QGE60" s="20"/>
      <c r="QGF60" s="20"/>
      <c r="QGG60" s="20"/>
      <c r="QGH60" s="20"/>
      <c r="QGI60" s="20"/>
      <c r="QGJ60" s="20"/>
      <c r="QGK60" s="20"/>
      <c r="QGL60" s="20"/>
      <c r="QGM60" s="20"/>
      <c r="QGN60" s="20"/>
      <c r="QGO60" s="20"/>
      <c r="QGP60" s="20"/>
      <c r="QGQ60" s="20"/>
      <c r="QGR60" s="20"/>
      <c r="QGS60" s="20"/>
      <c r="QGT60" s="20"/>
      <c r="QGU60" s="20"/>
      <c r="QGV60" s="20"/>
      <c r="QGW60" s="20"/>
      <c r="QGX60" s="20"/>
      <c r="QGY60" s="20"/>
      <c r="QGZ60" s="20"/>
      <c r="QHA60" s="20"/>
      <c r="QHB60" s="20"/>
      <c r="QHC60" s="20"/>
      <c r="QHD60" s="20"/>
      <c r="QHE60" s="20"/>
      <c r="QHF60" s="20"/>
      <c r="QHG60" s="20"/>
      <c r="QHH60" s="20"/>
      <c r="QHI60" s="20"/>
      <c r="QHJ60" s="20"/>
      <c r="QHK60" s="20"/>
      <c r="QHL60" s="20"/>
      <c r="QHM60" s="20"/>
      <c r="QHN60" s="20"/>
      <c r="QHO60" s="20"/>
      <c r="QHP60" s="20"/>
      <c r="QHQ60" s="20"/>
      <c r="QHR60" s="20"/>
      <c r="QHS60" s="20"/>
      <c r="QHT60" s="20"/>
      <c r="QHU60" s="20"/>
      <c r="QHV60" s="20"/>
      <c r="QHW60" s="20"/>
      <c r="QHX60" s="20"/>
      <c r="QHY60" s="20"/>
      <c r="QHZ60" s="20"/>
      <c r="QIA60" s="20"/>
      <c r="QIB60" s="20"/>
      <c r="QIC60" s="20"/>
      <c r="QID60" s="20"/>
      <c r="QIE60" s="20"/>
      <c r="QIF60" s="20"/>
      <c r="QIG60" s="20"/>
      <c r="QIH60" s="20"/>
      <c r="QII60" s="20"/>
      <c r="QIJ60" s="20"/>
      <c r="QIK60" s="20"/>
      <c r="QIL60" s="20"/>
      <c r="QIM60" s="20"/>
      <c r="QIN60" s="20"/>
      <c r="QIO60" s="20"/>
      <c r="QIP60" s="20"/>
      <c r="QIQ60" s="20"/>
      <c r="QIR60" s="20"/>
      <c r="QIS60" s="20"/>
      <c r="QIT60" s="20"/>
      <c r="QIU60" s="20"/>
      <c r="QIV60" s="20"/>
      <c r="QIW60" s="20"/>
      <c r="QIX60" s="20"/>
      <c r="QIY60" s="20"/>
      <c r="QIZ60" s="20"/>
      <c r="QJA60" s="20"/>
      <c r="QJB60" s="20"/>
      <c r="QJC60" s="20"/>
      <c r="QJD60" s="20"/>
      <c r="QJE60" s="20"/>
      <c r="QJF60" s="20"/>
      <c r="QJG60" s="20"/>
      <c r="QJH60" s="20"/>
      <c r="QJI60" s="20"/>
      <c r="QJJ60" s="20"/>
      <c r="QJK60" s="20"/>
      <c r="QJL60" s="20"/>
      <c r="QJM60" s="20"/>
      <c r="QJN60" s="20"/>
      <c r="QJO60" s="20"/>
      <c r="QJP60" s="20"/>
      <c r="QJQ60" s="20"/>
      <c r="QJR60" s="20"/>
      <c r="QJS60" s="20"/>
      <c r="QJT60" s="20"/>
      <c r="QJU60" s="20"/>
      <c r="QJV60" s="20"/>
      <c r="QJW60" s="20"/>
      <c r="QJX60" s="20"/>
      <c r="QJY60" s="20"/>
      <c r="QJZ60" s="20"/>
      <c r="QKA60" s="20"/>
      <c r="QKB60" s="20"/>
      <c r="QKC60" s="20"/>
      <c r="QKD60" s="20"/>
      <c r="QKE60" s="20"/>
      <c r="QKF60" s="20"/>
      <c r="QKG60" s="20"/>
      <c r="QKH60" s="20"/>
      <c r="QKI60" s="20"/>
      <c r="QKJ60" s="20"/>
      <c r="QKK60" s="20"/>
      <c r="QKL60" s="20"/>
      <c r="QKM60" s="20"/>
      <c r="QKN60" s="20"/>
      <c r="QKO60" s="20"/>
      <c r="QKP60" s="20"/>
      <c r="QKQ60" s="20"/>
      <c r="QKR60" s="20"/>
      <c r="QKS60" s="20"/>
      <c r="QKT60" s="20"/>
      <c r="QKU60" s="20"/>
      <c r="QKV60" s="20"/>
      <c r="QKW60" s="20"/>
      <c r="QKX60" s="20"/>
      <c r="QKY60" s="20"/>
      <c r="QKZ60" s="20"/>
      <c r="QLA60" s="20"/>
      <c r="QLB60" s="20"/>
      <c r="QLC60" s="20"/>
      <c r="QLD60" s="20"/>
      <c r="QLE60" s="20"/>
      <c r="QLF60" s="20"/>
      <c r="QLG60" s="20"/>
      <c r="QLH60" s="20"/>
      <c r="QLI60" s="20"/>
      <c r="QLJ60" s="20"/>
      <c r="QLK60" s="20"/>
      <c r="QLL60" s="20"/>
      <c r="QLM60" s="20"/>
      <c r="QLN60" s="20"/>
      <c r="QLO60" s="20"/>
      <c r="QLP60" s="20"/>
      <c r="QLQ60" s="20"/>
      <c r="QLR60" s="20"/>
      <c r="QLS60" s="20"/>
      <c r="QLT60" s="20"/>
      <c r="QLU60" s="20"/>
      <c r="QLV60" s="20"/>
      <c r="QLW60" s="20"/>
      <c r="QLX60" s="20"/>
      <c r="QLY60" s="20"/>
      <c r="QLZ60" s="20"/>
      <c r="QMA60" s="20"/>
      <c r="QMB60" s="20"/>
      <c r="QMC60" s="20"/>
      <c r="QMD60" s="20"/>
      <c r="QME60" s="20"/>
      <c r="QMF60" s="20"/>
      <c r="QMG60" s="20"/>
      <c r="QMH60" s="20"/>
      <c r="QMI60" s="20"/>
      <c r="QMJ60" s="20"/>
      <c r="QMK60" s="20"/>
      <c r="QML60" s="20"/>
      <c r="QMM60" s="20"/>
      <c r="QMN60" s="20"/>
      <c r="QMO60" s="20"/>
      <c r="QMP60" s="20"/>
      <c r="QMQ60" s="20"/>
      <c r="QMR60" s="20"/>
      <c r="QMS60" s="20"/>
      <c r="QMT60" s="20"/>
      <c r="QMU60" s="20"/>
      <c r="QMV60" s="20"/>
      <c r="QMW60" s="20"/>
      <c r="QMX60" s="20"/>
      <c r="QMY60" s="20"/>
      <c r="QMZ60" s="20"/>
      <c r="QNA60" s="20"/>
      <c r="QNB60" s="20"/>
      <c r="QNC60" s="20"/>
      <c r="QND60" s="20"/>
      <c r="QNE60" s="20"/>
      <c r="QNF60" s="20"/>
      <c r="QNG60" s="20"/>
      <c r="QNH60" s="20"/>
      <c r="QNI60" s="20"/>
      <c r="QNJ60" s="20"/>
      <c r="QNK60" s="20"/>
      <c r="QNL60" s="20"/>
      <c r="QNM60" s="20"/>
      <c r="QNN60" s="20"/>
      <c r="QNO60" s="20"/>
      <c r="QNP60" s="20"/>
      <c r="QNQ60" s="20"/>
      <c r="QNR60" s="20"/>
      <c r="QNS60" s="20"/>
      <c r="QNT60" s="20"/>
      <c r="QNU60" s="20"/>
      <c r="QNV60" s="20"/>
      <c r="QNW60" s="20"/>
      <c r="QNX60" s="20"/>
      <c r="QNY60" s="20"/>
      <c r="QNZ60" s="20"/>
      <c r="QOA60" s="20"/>
      <c r="QOB60" s="20"/>
      <c r="QOC60" s="20"/>
      <c r="QOD60" s="20"/>
      <c r="QOE60" s="20"/>
      <c r="QOF60" s="20"/>
      <c r="QOG60" s="20"/>
      <c r="QOH60" s="20"/>
      <c r="QOI60" s="20"/>
      <c r="QOJ60" s="20"/>
      <c r="QOK60" s="20"/>
      <c r="QOL60" s="20"/>
      <c r="QOM60" s="20"/>
      <c r="QON60" s="20"/>
      <c r="QOO60" s="20"/>
      <c r="QOP60" s="20"/>
      <c r="QOQ60" s="20"/>
      <c r="QOR60" s="20"/>
      <c r="QOS60" s="20"/>
      <c r="QOT60" s="20"/>
      <c r="QOU60" s="20"/>
      <c r="QOV60" s="20"/>
      <c r="QOW60" s="20"/>
      <c r="QOX60" s="20"/>
      <c r="QOY60" s="20"/>
      <c r="QOZ60" s="20"/>
      <c r="QPA60" s="20"/>
      <c r="QPB60" s="20"/>
      <c r="QPC60" s="20"/>
      <c r="QPD60" s="20"/>
      <c r="QPE60" s="20"/>
      <c r="QPF60" s="20"/>
      <c r="QPG60" s="20"/>
      <c r="QPH60" s="20"/>
      <c r="QPI60" s="20"/>
      <c r="QPJ60" s="20"/>
      <c r="QPK60" s="20"/>
      <c r="QPL60" s="20"/>
      <c r="QPM60" s="20"/>
      <c r="QPN60" s="20"/>
      <c r="QPO60" s="20"/>
      <c r="QPP60" s="20"/>
      <c r="QPQ60" s="20"/>
      <c r="QPR60" s="20"/>
      <c r="QPS60" s="20"/>
      <c r="QPT60" s="20"/>
      <c r="QPU60" s="20"/>
      <c r="QPV60" s="20"/>
      <c r="QPW60" s="20"/>
      <c r="QPX60" s="20"/>
      <c r="QPY60" s="20"/>
      <c r="QPZ60" s="20"/>
      <c r="QQA60" s="20"/>
      <c r="QQB60" s="20"/>
      <c r="QQC60" s="20"/>
      <c r="QQD60" s="20"/>
      <c r="QQE60" s="20"/>
      <c r="QQF60" s="20"/>
      <c r="QQG60" s="20"/>
      <c r="QQH60" s="20"/>
      <c r="QQI60" s="20"/>
      <c r="QQJ60" s="20"/>
      <c r="QQK60" s="20"/>
      <c r="QQL60" s="20"/>
      <c r="QQM60" s="20"/>
      <c r="QQN60" s="20"/>
      <c r="QQO60" s="20"/>
      <c r="QQP60" s="20"/>
      <c r="QQQ60" s="20"/>
      <c r="QQR60" s="20"/>
      <c r="QQS60" s="20"/>
      <c r="QQT60" s="20"/>
      <c r="QQU60" s="20"/>
      <c r="QQV60" s="20"/>
      <c r="QQW60" s="20"/>
      <c r="QQX60" s="20"/>
      <c r="QQY60" s="20"/>
      <c r="QQZ60" s="20"/>
      <c r="QRA60" s="20"/>
      <c r="QRB60" s="20"/>
      <c r="QRC60" s="20"/>
      <c r="QRD60" s="20"/>
      <c r="QRE60" s="20"/>
      <c r="QRF60" s="20"/>
      <c r="QRG60" s="20"/>
      <c r="QRH60" s="20"/>
      <c r="QRI60" s="20"/>
      <c r="QRJ60" s="20"/>
      <c r="QRK60" s="20"/>
      <c r="QRL60" s="20"/>
      <c r="QRM60" s="20"/>
      <c r="QRN60" s="20"/>
      <c r="QRO60" s="20"/>
      <c r="QRP60" s="20"/>
      <c r="QRQ60" s="20"/>
      <c r="QRR60" s="20"/>
      <c r="QRS60" s="20"/>
      <c r="QRT60" s="20"/>
      <c r="QRU60" s="20"/>
      <c r="QRV60" s="20"/>
      <c r="QRW60" s="20"/>
      <c r="QRX60" s="20"/>
      <c r="QRY60" s="20"/>
      <c r="QRZ60" s="20"/>
      <c r="QSA60" s="20"/>
      <c r="QSB60" s="20"/>
      <c r="QSC60" s="20"/>
      <c r="QSD60" s="20"/>
      <c r="QSE60" s="20"/>
      <c r="QSF60" s="20"/>
      <c r="QSG60" s="20"/>
      <c r="QSH60" s="20"/>
      <c r="QSI60" s="20"/>
      <c r="QSJ60" s="20"/>
      <c r="QSK60" s="20"/>
      <c r="QSL60" s="20"/>
      <c r="QSM60" s="20"/>
      <c r="QSN60" s="20"/>
      <c r="QSO60" s="20"/>
      <c r="QSP60" s="20"/>
      <c r="QSQ60" s="20"/>
      <c r="QSR60" s="20"/>
      <c r="QSS60" s="20"/>
      <c r="QST60" s="20"/>
      <c r="QSU60" s="20"/>
      <c r="QSV60" s="20"/>
      <c r="QSW60" s="20"/>
      <c r="QSX60" s="20"/>
      <c r="QSY60" s="20"/>
      <c r="QSZ60" s="20"/>
      <c r="QTA60" s="20"/>
      <c r="QTB60" s="20"/>
      <c r="QTC60" s="20"/>
      <c r="QTD60" s="20"/>
      <c r="QTE60" s="20"/>
      <c r="QTF60" s="20"/>
      <c r="QTG60" s="20"/>
      <c r="QTH60" s="20"/>
      <c r="QTI60" s="20"/>
      <c r="QTJ60" s="20"/>
      <c r="QTK60" s="20"/>
      <c r="QTL60" s="20"/>
      <c r="QTM60" s="20"/>
      <c r="QTN60" s="20"/>
      <c r="QTO60" s="20"/>
      <c r="QTP60" s="20"/>
      <c r="QTQ60" s="20"/>
      <c r="QTR60" s="20"/>
      <c r="QTS60" s="20"/>
      <c r="QTT60" s="20"/>
      <c r="QTU60" s="20"/>
      <c r="QTV60" s="20"/>
      <c r="QTW60" s="20"/>
      <c r="QTX60" s="20"/>
      <c r="QTY60" s="20"/>
      <c r="QTZ60" s="20"/>
      <c r="QUA60" s="20"/>
      <c r="QUB60" s="20"/>
      <c r="QUC60" s="20"/>
      <c r="QUD60" s="20"/>
      <c r="QUE60" s="20"/>
      <c r="QUF60" s="20"/>
      <c r="QUG60" s="20"/>
      <c r="QUH60" s="20"/>
      <c r="QUI60" s="20"/>
      <c r="QUJ60" s="20"/>
      <c r="QUK60" s="20"/>
      <c r="QUL60" s="20"/>
      <c r="QUM60" s="20"/>
      <c r="QUN60" s="20"/>
      <c r="QUO60" s="20"/>
      <c r="QUP60" s="20"/>
      <c r="QUQ60" s="20"/>
      <c r="QUR60" s="20"/>
      <c r="QUS60" s="20"/>
      <c r="QUT60" s="20"/>
      <c r="QUU60" s="20"/>
      <c r="QUV60" s="20"/>
      <c r="QUW60" s="20"/>
      <c r="QUX60" s="20"/>
      <c r="QUY60" s="20"/>
      <c r="QUZ60" s="20"/>
      <c r="QVA60" s="20"/>
      <c r="QVB60" s="20"/>
      <c r="QVC60" s="20"/>
      <c r="QVD60" s="20"/>
      <c r="QVE60" s="20"/>
      <c r="QVF60" s="20"/>
      <c r="QVG60" s="20"/>
      <c r="QVH60" s="20"/>
      <c r="QVI60" s="20"/>
      <c r="QVJ60" s="20"/>
      <c r="QVK60" s="20"/>
      <c r="QVL60" s="20"/>
      <c r="QVM60" s="20"/>
      <c r="QVN60" s="20"/>
      <c r="QVO60" s="20"/>
      <c r="QVP60" s="20"/>
      <c r="QVQ60" s="20"/>
      <c r="QVR60" s="20"/>
      <c r="QVS60" s="20"/>
      <c r="QVT60" s="20"/>
      <c r="QVU60" s="20"/>
      <c r="QVV60" s="20"/>
      <c r="QVW60" s="20"/>
      <c r="QVX60" s="20"/>
      <c r="QVY60" s="20"/>
      <c r="QVZ60" s="20"/>
      <c r="QWA60" s="20"/>
      <c r="QWB60" s="20"/>
      <c r="QWC60" s="20"/>
      <c r="QWD60" s="20"/>
      <c r="QWE60" s="20"/>
      <c r="QWF60" s="20"/>
      <c r="QWG60" s="20"/>
      <c r="QWH60" s="20"/>
      <c r="QWI60" s="20"/>
      <c r="QWJ60" s="20"/>
      <c r="QWK60" s="20"/>
      <c r="QWL60" s="20"/>
      <c r="QWM60" s="20"/>
      <c r="QWN60" s="20"/>
      <c r="QWO60" s="20"/>
      <c r="QWP60" s="20"/>
      <c r="QWQ60" s="20"/>
      <c r="QWR60" s="20"/>
      <c r="QWS60" s="20"/>
      <c r="QWT60" s="20"/>
      <c r="QWU60" s="20"/>
      <c r="QWV60" s="20"/>
      <c r="QWW60" s="20"/>
      <c r="QWX60" s="20"/>
      <c r="QWY60" s="20"/>
      <c r="QWZ60" s="20"/>
      <c r="QXA60" s="20"/>
      <c r="QXB60" s="20"/>
      <c r="QXC60" s="20"/>
      <c r="QXD60" s="20"/>
      <c r="QXE60" s="20"/>
      <c r="QXF60" s="20"/>
      <c r="QXG60" s="20"/>
      <c r="QXH60" s="20"/>
      <c r="QXI60" s="20"/>
      <c r="QXJ60" s="20"/>
      <c r="QXK60" s="20"/>
      <c r="QXL60" s="20"/>
      <c r="QXM60" s="20"/>
      <c r="QXN60" s="20"/>
      <c r="QXO60" s="20"/>
      <c r="QXP60" s="20"/>
      <c r="QXQ60" s="20"/>
      <c r="QXR60" s="20"/>
      <c r="QXS60" s="20"/>
      <c r="QXT60" s="20"/>
      <c r="QXU60" s="20"/>
      <c r="QXV60" s="20"/>
      <c r="QXW60" s="20"/>
      <c r="QXX60" s="20"/>
      <c r="QXY60" s="20"/>
      <c r="QXZ60" s="20"/>
      <c r="QYA60" s="20"/>
      <c r="QYB60" s="20"/>
      <c r="QYC60" s="20"/>
      <c r="QYD60" s="20"/>
      <c r="QYE60" s="20"/>
      <c r="QYF60" s="20"/>
      <c r="QYG60" s="20"/>
      <c r="QYH60" s="20"/>
      <c r="QYI60" s="20"/>
      <c r="QYJ60" s="20"/>
      <c r="QYK60" s="20"/>
      <c r="QYL60" s="20"/>
      <c r="QYM60" s="20"/>
      <c r="QYN60" s="20"/>
      <c r="QYO60" s="20"/>
      <c r="QYP60" s="20"/>
      <c r="QYQ60" s="20"/>
      <c r="QYR60" s="20"/>
      <c r="QYS60" s="20"/>
      <c r="QYT60" s="20"/>
      <c r="QYU60" s="20"/>
      <c r="QYV60" s="20"/>
      <c r="QYW60" s="20"/>
      <c r="QYX60" s="20"/>
      <c r="QYY60" s="20"/>
      <c r="QYZ60" s="20"/>
      <c r="QZA60" s="20"/>
      <c r="QZB60" s="20"/>
      <c r="QZC60" s="20"/>
      <c r="QZD60" s="20"/>
      <c r="QZE60" s="20"/>
      <c r="QZF60" s="20"/>
      <c r="QZG60" s="20"/>
      <c r="QZH60" s="20"/>
      <c r="QZI60" s="20"/>
      <c r="QZJ60" s="20"/>
      <c r="QZK60" s="20"/>
      <c r="QZL60" s="20"/>
      <c r="QZM60" s="20"/>
      <c r="QZN60" s="20"/>
      <c r="QZO60" s="20"/>
      <c r="QZP60" s="20"/>
      <c r="QZQ60" s="20"/>
      <c r="QZR60" s="20"/>
      <c r="QZS60" s="20"/>
      <c r="QZT60" s="20"/>
      <c r="QZU60" s="20"/>
      <c r="QZV60" s="20"/>
      <c r="QZW60" s="20"/>
      <c r="QZX60" s="20"/>
      <c r="QZY60" s="20"/>
      <c r="QZZ60" s="20"/>
      <c r="RAA60" s="20"/>
      <c r="RAB60" s="20"/>
      <c r="RAC60" s="20"/>
      <c r="RAD60" s="20"/>
      <c r="RAE60" s="20"/>
      <c r="RAF60" s="20"/>
      <c r="RAG60" s="20"/>
      <c r="RAH60" s="20"/>
      <c r="RAI60" s="20"/>
      <c r="RAJ60" s="20"/>
      <c r="RAK60" s="20"/>
      <c r="RAL60" s="20"/>
      <c r="RAM60" s="20"/>
      <c r="RAN60" s="20"/>
      <c r="RAO60" s="20"/>
      <c r="RAP60" s="20"/>
      <c r="RAQ60" s="20"/>
      <c r="RAR60" s="20"/>
      <c r="RAS60" s="20"/>
      <c r="RAT60" s="20"/>
      <c r="RAU60" s="20"/>
      <c r="RAV60" s="20"/>
      <c r="RAW60" s="20"/>
      <c r="RAX60" s="20"/>
      <c r="RAY60" s="20"/>
      <c r="RAZ60" s="20"/>
      <c r="RBA60" s="20"/>
      <c r="RBB60" s="20"/>
      <c r="RBC60" s="20"/>
      <c r="RBD60" s="20"/>
      <c r="RBE60" s="20"/>
      <c r="RBF60" s="20"/>
      <c r="RBG60" s="20"/>
      <c r="RBH60" s="20"/>
      <c r="RBI60" s="20"/>
      <c r="RBJ60" s="20"/>
      <c r="RBK60" s="20"/>
      <c r="RBL60" s="20"/>
      <c r="RBM60" s="20"/>
      <c r="RBN60" s="20"/>
      <c r="RBO60" s="20"/>
      <c r="RBP60" s="20"/>
      <c r="RBQ60" s="20"/>
      <c r="RBR60" s="20"/>
      <c r="RBS60" s="20"/>
      <c r="RBT60" s="20"/>
      <c r="RBU60" s="20"/>
      <c r="RBV60" s="20"/>
      <c r="RBW60" s="20"/>
      <c r="RBX60" s="20"/>
      <c r="RBY60" s="20"/>
      <c r="RBZ60" s="20"/>
      <c r="RCA60" s="20"/>
      <c r="RCB60" s="20"/>
      <c r="RCC60" s="20"/>
      <c r="RCD60" s="20"/>
      <c r="RCE60" s="20"/>
      <c r="RCF60" s="20"/>
      <c r="RCG60" s="20"/>
      <c r="RCH60" s="20"/>
      <c r="RCI60" s="20"/>
      <c r="RCJ60" s="20"/>
      <c r="RCK60" s="20"/>
      <c r="RCL60" s="20"/>
      <c r="RCM60" s="20"/>
      <c r="RCN60" s="20"/>
      <c r="RCO60" s="20"/>
      <c r="RCP60" s="20"/>
      <c r="RCQ60" s="20"/>
      <c r="RCR60" s="20"/>
      <c r="RCS60" s="20"/>
      <c r="RCT60" s="20"/>
      <c r="RCU60" s="20"/>
      <c r="RCV60" s="20"/>
      <c r="RCW60" s="20"/>
      <c r="RCX60" s="20"/>
      <c r="RCY60" s="20"/>
      <c r="RCZ60" s="20"/>
      <c r="RDA60" s="20"/>
      <c r="RDB60" s="20"/>
      <c r="RDC60" s="20"/>
      <c r="RDD60" s="20"/>
      <c r="RDE60" s="20"/>
      <c r="RDF60" s="20"/>
      <c r="RDG60" s="20"/>
      <c r="RDH60" s="20"/>
      <c r="RDI60" s="20"/>
      <c r="RDJ60" s="20"/>
      <c r="RDK60" s="20"/>
      <c r="RDL60" s="20"/>
      <c r="RDM60" s="20"/>
      <c r="RDN60" s="20"/>
      <c r="RDO60" s="20"/>
      <c r="RDP60" s="20"/>
      <c r="RDQ60" s="20"/>
      <c r="RDR60" s="20"/>
      <c r="RDS60" s="20"/>
      <c r="RDT60" s="20"/>
      <c r="RDU60" s="20"/>
      <c r="RDV60" s="20"/>
      <c r="RDW60" s="20"/>
      <c r="RDX60" s="20"/>
      <c r="RDY60" s="20"/>
      <c r="RDZ60" s="20"/>
      <c r="REA60" s="20"/>
      <c r="REB60" s="20"/>
      <c r="REC60" s="20"/>
      <c r="RED60" s="20"/>
      <c r="REE60" s="20"/>
      <c r="REF60" s="20"/>
      <c r="REG60" s="20"/>
      <c r="REH60" s="20"/>
      <c r="REI60" s="20"/>
      <c r="REJ60" s="20"/>
      <c r="REK60" s="20"/>
      <c r="REL60" s="20"/>
      <c r="REM60" s="20"/>
      <c r="REN60" s="20"/>
      <c r="REO60" s="20"/>
      <c r="REP60" s="20"/>
      <c r="REQ60" s="20"/>
      <c r="RER60" s="20"/>
      <c r="RES60" s="20"/>
      <c r="RET60" s="20"/>
      <c r="REU60" s="20"/>
      <c r="REV60" s="20"/>
      <c r="REW60" s="20"/>
      <c r="REX60" s="20"/>
      <c r="REY60" s="20"/>
      <c r="REZ60" s="20"/>
      <c r="RFA60" s="20"/>
      <c r="RFB60" s="20"/>
      <c r="RFC60" s="20"/>
      <c r="RFD60" s="20"/>
      <c r="RFE60" s="20"/>
      <c r="RFF60" s="20"/>
      <c r="RFG60" s="20"/>
      <c r="RFH60" s="20"/>
      <c r="RFI60" s="20"/>
      <c r="RFJ60" s="20"/>
      <c r="RFK60" s="20"/>
      <c r="RFL60" s="20"/>
      <c r="RFM60" s="20"/>
      <c r="RFN60" s="20"/>
      <c r="RFO60" s="20"/>
      <c r="RFP60" s="20"/>
      <c r="RFQ60" s="20"/>
      <c r="RFR60" s="20"/>
      <c r="RFS60" s="20"/>
      <c r="RFT60" s="20"/>
      <c r="RFU60" s="20"/>
      <c r="RFV60" s="20"/>
      <c r="RFW60" s="20"/>
      <c r="RFX60" s="20"/>
      <c r="RFY60" s="20"/>
      <c r="RFZ60" s="20"/>
      <c r="RGA60" s="20"/>
      <c r="RGB60" s="20"/>
      <c r="RGC60" s="20"/>
      <c r="RGD60" s="20"/>
      <c r="RGE60" s="20"/>
      <c r="RGF60" s="20"/>
      <c r="RGG60" s="20"/>
      <c r="RGH60" s="20"/>
      <c r="RGI60" s="20"/>
      <c r="RGJ60" s="20"/>
      <c r="RGK60" s="20"/>
      <c r="RGL60" s="20"/>
      <c r="RGM60" s="20"/>
      <c r="RGN60" s="20"/>
      <c r="RGO60" s="20"/>
      <c r="RGP60" s="20"/>
      <c r="RGQ60" s="20"/>
      <c r="RGR60" s="20"/>
      <c r="RGS60" s="20"/>
      <c r="RGT60" s="20"/>
      <c r="RGU60" s="20"/>
      <c r="RGV60" s="20"/>
      <c r="RGW60" s="20"/>
      <c r="RGX60" s="20"/>
      <c r="RGY60" s="20"/>
      <c r="RGZ60" s="20"/>
      <c r="RHA60" s="20"/>
      <c r="RHB60" s="20"/>
      <c r="RHC60" s="20"/>
      <c r="RHD60" s="20"/>
      <c r="RHE60" s="20"/>
      <c r="RHF60" s="20"/>
      <c r="RHG60" s="20"/>
      <c r="RHH60" s="20"/>
      <c r="RHI60" s="20"/>
      <c r="RHJ60" s="20"/>
      <c r="RHK60" s="20"/>
      <c r="RHL60" s="20"/>
      <c r="RHM60" s="20"/>
      <c r="RHN60" s="20"/>
      <c r="RHO60" s="20"/>
      <c r="RHP60" s="20"/>
      <c r="RHQ60" s="20"/>
      <c r="RHR60" s="20"/>
      <c r="RHS60" s="20"/>
      <c r="RHT60" s="20"/>
      <c r="RHU60" s="20"/>
      <c r="RHV60" s="20"/>
      <c r="RHW60" s="20"/>
      <c r="RHX60" s="20"/>
      <c r="RHY60" s="20"/>
      <c r="RHZ60" s="20"/>
      <c r="RIA60" s="20"/>
      <c r="RIB60" s="20"/>
      <c r="RIC60" s="20"/>
      <c r="RID60" s="20"/>
      <c r="RIE60" s="20"/>
      <c r="RIF60" s="20"/>
      <c r="RIG60" s="20"/>
      <c r="RIH60" s="20"/>
      <c r="RII60" s="20"/>
      <c r="RIJ60" s="20"/>
      <c r="RIK60" s="20"/>
      <c r="RIL60" s="20"/>
      <c r="RIM60" s="20"/>
      <c r="RIN60" s="20"/>
      <c r="RIO60" s="20"/>
      <c r="RIP60" s="20"/>
      <c r="RIQ60" s="20"/>
      <c r="RIR60" s="20"/>
      <c r="RIS60" s="20"/>
      <c r="RIT60" s="20"/>
      <c r="RIU60" s="20"/>
      <c r="RIV60" s="20"/>
      <c r="RIW60" s="20"/>
      <c r="RIX60" s="20"/>
      <c r="RIY60" s="20"/>
      <c r="RIZ60" s="20"/>
      <c r="RJA60" s="20"/>
      <c r="RJB60" s="20"/>
      <c r="RJC60" s="20"/>
      <c r="RJD60" s="20"/>
      <c r="RJE60" s="20"/>
      <c r="RJF60" s="20"/>
      <c r="RJG60" s="20"/>
      <c r="RJH60" s="20"/>
      <c r="RJI60" s="20"/>
      <c r="RJJ60" s="20"/>
      <c r="RJK60" s="20"/>
      <c r="RJL60" s="20"/>
      <c r="RJM60" s="20"/>
      <c r="RJN60" s="20"/>
      <c r="RJO60" s="20"/>
      <c r="RJP60" s="20"/>
      <c r="RJQ60" s="20"/>
      <c r="RJR60" s="20"/>
      <c r="RJS60" s="20"/>
      <c r="RJT60" s="20"/>
      <c r="RJU60" s="20"/>
      <c r="RJV60" s="20"/>
      <c r="RJW60" s="20"/>
      <c r="RJX60" s="20"/>
      <c r="RJY60" s="20"/>
      <c r="RJZ60" s="20"/>
      <c r="RKA60" s="20"/>
      <c r="RKB60" s="20"/>
      <c r="RKC60" s="20"/>
      <c r="RKD60" s="20"/>
      <c r="RKE60" s="20"/>
      <c r="RKF60" s="20"/>
      <c r="RKG60" s="20"/>
      <c r="RKH60" s="20"/>
      <c r="RKI60" s="20"/>
      <c r="RKJ60" s="20"/>
      <c r="RKK60" s="20"/>
      <c r="RKL60" s="20"/>
      <c r="RKM60" s="20"/>
      <c r="RKN60" s="20"/>
      <c r="RKO60" s="20"/>
      <c r="RKP60" s="20"/>
      <c r="RKQ60" s="20"/>
      <c r="RKR60" s="20"/>
      <c r="RKS60" s="20"/>
      <c r="RKT60" s="20"/>
      <c r="RKU60" s="20"/>
      <c r="RKV60" s="20"/>
      <c r="RKW60" s="20"/>
      <c r="RKX60" s="20"/>
      <c r="RKY60" s="20"/>
      <c r="RKZ60" s="20"/>
      <c r="RLA60" s="20"/>
      <c r="RLB60" s="20"/>
      <c r="RLC60" s="20"/>
      <c r="RLD60" s="20"/>
      <c r="RLE60" s="20"/>
      <c r="RLF60" s="20"/>
      <c r="RLG60" s="20"/>
      <c r="RLH60" s="20"/>
      <c r="RLI60" s="20"/>
      <c r="RLJ60" s="20"/>
      <c r="RLK60" s="20"/>
      <c r="RLL60" s="20"/>
      <c r="RLM60" s="20"/>
      <c r="RLN60" s="20"/>
      <c r="RLO60" s="20"/>
      <c r="RLP60" s="20"/>
      <c r="RLQ60" s="20"/>
      <c r="RLR60" s="20"/>
      <c r="RLS60" s="20"/>
      <c r="RLT60" s="20"/>
      <c r="RLU60" s="20"/>
      <c r="RLV60" s="20"/>
      <c r="RLW60" s="20"/>
      <c r="RLX60" s="20"/>
      <c r="RLY60" s="20"/>
      <c r="RLZ60" s="20"/>
      <c r="RMA60" s="20"/>
      <c r="RMB60" s="20"/>
      <c r="RMC60" s="20"/>
      <c r="RMD60" s="20"/>
      <c r="RME60" s="20"/>
      <c r="RMF60" s="20"/>
      <c r="RMG60" s="20"/>
      <c r="RMH60" s="20"/>
      <c r="RMI60" s="20"/>
      <c r="RMJ60" s="20"/>
      <c r="RMK60" s="20"/>
      <c r="RML60" s="20"/>
      <c r="RMM60" s="20"/>
      <c r="RMN60" s="20"/>
      <c r="RMO60" s="20"/>
      <c r="RMP60" s="20"/>
      <c r="RMQ60" s="20"/>
      <c r="RMR60" s="20"/>
      <c r="RMS60" s="20"/>
      <c r="RMT60" s="20"/>
      <c r="RMU60" s="20"/>
      <c r="RMV60" s="20"/>
      <c r="RMW60" s="20"/>
      <c r="RMX60" s="20"/>
      <c r="RMY60" s="20"/>
      <c r="RMZ60" s="20"/>
      <c r="RNA60" s="20"/>
      <c r="RNB60" s="20"/>
      <c r="RNC60" s="20"/>
      <c r="RND60" s="20"/>
      <c r="RNE60" s="20"/>
      <c r="RNF60" s="20"/>
      <c r="RNG60" s="20"/>
      <c r="RNH60" s="20"/>
      <c r="RNI60" s="20"/>
      <c r="RNJ60" s="20"/>
      <c r="RNK60" s="20"/>
      <c r="RNL60" s="20"/>
      <c r="RNM60" s="20"/>
      <c r="RNN60" s="20"/>
      <c r="RNO60" s="20"/>
      <c r="RNP60" s="20"/>
      <c r="RNQ60" s="20"/>
      <c r="RNR60" s="20"/>
      <c r="RNS60" s="20"/>
      <c r="RNT60" s="20"/>
      <c r="RNU60" s="20"/>
      <c r="RNV60" s="20"/>
      <c r="RNW60" s="20"/>
      <c r="RNX60" s="20"/>
      <c r="RNY60" s="20"/>
      <c r="RNZ60" s="20"/>
      <c r="ROA60" s="20"/>
      <c r="ROB60" s="20"/>
      <c r="ROC60" s="20"/>
      <c r="ROD60" s="20"/>
      <c r="ROE60" s="20"/>
      <c r="ROF60" s="20"/>
      <c r="ROG60" s="20"/>
      <c r="ROH60" s="20"/>
      <c r="ROI60" s="20"/>
      <c r="ROJ60" s="20"/>
      <c r="ROK60" s="20"/>
      <c r="ROL60" s="20"/>
      <c r="ROM60" s="20"/>
      <c r="RON60" s="20"/>
      <c r="ROO60" s="20"/>
      <c r="ROP60" s="20"/>
      <c r="ROQ60" s="20"/>
      <c r="ROR60" s="20"/>
      <c r="ROS60" s="20"/>
      <c r="ROT60" s="20"/>
      <c r="ROU60" s="20"/>
      <c r="ROV60" s="20"/>
      <c r="ROW60" s="20"/>
      <c r="ROX60" s="20"/>
      <c r="ROY60" s="20"/>
      <c r="ROZ60" s="20"/>
      <c r="RPA60" s="20"/>
      <c r="RPB60" s="20"/>
      <c r="RPC60" s="20"/>
      <c r="RPD60" s="20"/>
      <c r="RPE60" s="20"/>
      <c r="RPF60" s="20"/>
      <c r="RPG60" s="20"/>
      <c r="RPH60" s="20"/>
      <c r="RPI60" s="20"/>
      <c r="RPJ60" s="20"/>
      <c r="RPK60" s="20"/>
      <c r="RPL60" s="20"/>
      <c r="RPM60" s="20"/>
      <c r="RPN60" s="20"/>
      <c r="RPO60" s="20"/>
      <c r="RPP60" s="20"/>
      <c r="RPQ60" s="20"/>
      <c r="RPR60" s="20"/>
      <c r="RPS60" s="20"/>
      <c r="RPT60" s="20"/>
      <c r="RPU60" s="20"/>
      <c r="RPV60" s="20"/>
      <c r="RPW60" s="20"/>
      <c r="RPX60" s="20"/>
      <c r="RPY60" s="20"/>
      <c r="RPZ60" s="20"/>
      <c r="RQA60" s="20"/>
      <c r="RQB60" s="20"/>
      <c r="RQC60" s="20"/>
      <c r="RQD60" s="20"/>
      <c r="RQE60" s="20"/>
      <c r="RQF60" s="20"/>
      <c r="RQG60" s="20"/>
      <c r="RQH60" s="20"/>
      <c r="RQI60" s="20"/>
      <c r="RQJ60" s="20"/>
      <c r="RQK60" s="20"/>
      <c r="RQL60" s="20"/>
      <c r="RQM60" s="20"/>
      <c r="RQN60" s="20"/>
      <c r="RQO60" s="20"/>
      <c r="RQP60" s="20"/>
      <c r="RQQ60" s="20"/>
      <c r="RQR60" s="20"/>
      <c r="RQS60" s="20"/>
      <c r="RQT60" s="20"/>
      <c r="RQU60" s="20"/>
      <c r="RQV60" s="20"/>
      <c r="RQW60" s="20"/>
      <c r="RQX60" s="20"/>
      <c r="RQY60" s="20"/>
      <c r="RQZ60" s="20"/>
      <c r="RRA60" s="20"/>
      <c r="RRB60" s="20"/>
      <c r="RRC60" s="20"/>
      <c r="RRD60" s="20"/>
      <c r="RRE60" s="20"/>
      <c r="RRF60" s="20"/>
      <c r="RRG60" s="20"/>
      <c r="RRH60" s="20"/>
      <c r="RRI60" s="20"/>
      <c r="RRJ60" s="20"/>
      <c r="RRK60" s="20"/>
      <c r="RRL60" s="20"/>
      <c r="RRM60" s="20"/>
      <c r="RRN60" s="20"/>
      <c r="RRO60" s="20"/>
      <c r="RRP60" s="20"/>
      <c r="RRQ60" s="20"/>
      <c r="RRR60" s="20"/>
      <c r="RRS60" s="20"/>
      <c r="RRT60" s="20"/>
      <c r="RRU60" s="20"/>
      <c r="RRV60" s="20"/>
      <c r="RRW60" s="20"/>
      <c r="RRX60" s="20"/>
      <c r="RRY60" s="20"/>
      <c r="RRZ60" s="20"/>
      <c r="RSA60" s="20"/>
      <c r="RSB60" s="20"/>
      <c r="RSC60" s="20"/>
      <c r="RSD60" s="20"/>
      <c r="RSE60" s="20"/>
      <c r="RSF60" s="20"/>
      <c r="RSG60" s="20"/>
      <c r="RSH60" s="20"/>
      <c r="RSI60" s="20"/>
      <c r="RSJ60" s="20"/>
      <c r="RSK60" s="20"/>
      <c r="RSL60" s="20"/>
      <c r="RSM60" s="20"/>
      <c r="RSN60" s="20"/>
      <c r="RSO60" s="20"/>
      <c r="RSP60" s="20"/>
      <c r="RSQ60" s="20"/>
      <c r="RSR60" s="20"/>
      <c r="RSS60" s="20"/>
      <c r="RST60" s="20"/>
      <c r="RSU60" s="20"/>
      <c r="RSV60" s="20"/>
      <c r="RSW60" s="20"/>
      <c r="RSX60" s="20"/>
      <c r="RSY60" s="20"/>
      <c r="RSZ60" s="20"/>
      <c r="RTA60" s="20"/>
      <c r="RTB60" s="20"/>
      <c r="RTC60" s="20"/>
      <c r="RTD60" s="20"/>
      <c r="RTE60" s="20"/>
      <c r="RTF60" s="20"/>
      <c r="RTG60" s="20"/>
      <c r="RTH60" s="20"/>
      <c r="RTI60" s="20"/>
      <c r="RTJ60" s="20"/>
      <c r="RTK60" s="20"/>
      <c r="RTL60" s="20"/>
      <c r="RTM60" s="20"/>
      <c r="RTN60" s="20"/>
      <c r="RTO60" s="20"/>
      <c r="RTP60" s="20"/>
      <c r="RTQ60" s="20"/>
      <c r="RTR60" s="20"/>
      <c r="RTS60" s="20"/>
      <c r="RTT60" s="20"/>
      <c r="RTU60" s="20"/>
      <c r="RTV60" s="20"/>
      <c r="RTW60" s="20"/>
      <c r="RTX60" s="20"/>
      <c r="RTY60" s="20"/>
      <c r="RTZ60" s="20"/>
      <c r="RUA60" s="20"/>
      <c r="RUB60" s="20"/>
      <c r="RUC60" s="20"/>
      <c r="RUD60" s="20"/>
      <c r="RUE60" s="20"/>
      <c r="RUF60" s="20"/>
      <c r="RUG60" s="20"/>
      <c r="RUH60" s="20"/>
      <c r="RUI60" s="20"/>
      <c r="RUJ60" s="20"/>
      <c r="RUK60" s="20"/>
      <c r="RUL60" s="20"/>
      <c r="RUM60" s="20"/>
      <c r="RUN60" s="20"/>
      <c r="RUO60" s="20"/>
      <c r="RUP60" s="20"/>
      <c r="RUQ60" s="20"/>
      <c r="RUR60" s="20"/>
      <c r="RUS60" s="20"/>
      <c r="RUT60" s="20"/>
      <c r="RUU60" s="20"/>
      <c r="RUV60" s="20"/>
      <c r="RUW60" s="20"/>
      <c r="RUX60" s="20"/>
      <c r="RUY60" s="20"/>
      <c r="RUZ60" s="20"/>
      <c r="RVA60" s="20"/>
      <c r="RVB60" s="20"/>
      <c r="RVC60" s="20"/>
      <c r="RVD60" s="20"/>
      <c r="RVE60" s="20"/>
      <c r="RVF60" s="20"/>
      <c r="RVG60" s="20"/>
      <c r="RVH60" s="20"/>
      <c r="RVI60" s="20"/>
      <c r="RVJ60" s="20"/>
      <c r="RVK60" s="20"/>
      <c r="RVL60" s="20"/>
      <c r="RVM60" s="20"/>
      <c r="RVN60" s="20"/>
      <c r="RVO60" s="20"/>
      <c r="RVP60" s="20"/>
      <c r="RVQ60" s="20"/>
      <c r="RVR60" s="20"/>
      <c r="RVS60" s="20"/>
      <c r="RVT60" s="20"/>
      <c r="RVU60" s="20"/>
      <c r="RVV60" s="20"/>
      <c r="RVW60" s="20"/>
      <c r="RVX60" s="20"/>
      <c r="RVY60" s="20"/>
      <c r="RVZ60" s="20"/>
      <c r="RWA60" s="20"/>
      <c r="RWB60" s="20"/>
      <c r="RWC60" s="20"/>
      <c r="RWD60" s="20"/>
      <c r="RWE60" s="20"/>
      <c r="RWF60" s="20"/>
      <c r="RWG60" s="20"/>
      <c r="RWH60" s="20"/>
      <c r="RWI60" s="20"/>
      <c r="RWJ60" s="20"/>
      <c r="RWK60" s="20"/>
      <c r="RWL60" s="20"/>
      <c r="RWM60" s="20"/>
      <c r="RWN60" s="20"/>
      <c r="RWO60" s="20"/>
      <c r="RWP60" s="20"/>
      <c r="RWQ60" s="20"/>
      <c r="RWR60" s="20"/>
      <c r="RWS60" s="20"/>
      <c r="RWT60" s="20"/>
      <c r="RWU60" s="20"/>
      <c r="RWV60" s="20"/>
      <c r="RWW60" s="20"/>
      <c r="RWX60" s="20"/>
      <c r="RWY60" s="20"/>
      <c r="RWZ60" s="20"/>
      <c r="RXA60" s="20"/>
      <c r="RXB60" s="20"/>
      <c r="RXC60" s="20"/>
      <c r="RXD60" s="20"/>
      <c r="RXE60" s="20"/>
      <c r="RXF60" s="20"/>
      <c r="RXG60" s="20"/>
      <c r="RXH60" s="20"/>
      <c r="RXI60" s="20"/>
      <c r="RXJ60" s="20"/>
      <c r="RXK60" s="20"/>
      <c r="RXL60" s="20"/>
      <c r="RXM60" s="20"/>
      <c r="RXN60" s="20"/>
      <c r="RXO60" s="20"/>
      <c r="RXP60" s="20"/>
      <c r="RXQ60" s="20"/>
      <c r="RXR60" s="20"/>
      <c r="RXS60" s="20"/>
      <c r="RXT60" s="20"/>
      <c r="RXU60" s="20"/>
      <c r="RXV60" s="20"/>
      <c r="RXW60" s="20"/>
      <c r="RXX60" s="20"/>
      <c r="RXY60" s="20"/>
      <c r="RXZ60" s="20"/>
      <c r="RYA60" s="20"/>
      <c r="RYB60" s="20"/>
      <c r="RYC60" s="20"/>
      <c r="RYD60" s="20"/>
      <c r="RYE60" s="20"/>
      <c r="RYF60" s="20"/>
      <c r="RYG60" s="20"/>
      <c r="RYH60" s="20"/>
      <c r="RYI60" s="20"/>
      <c r="RYJ60" s="20"/>
      <c r="RYK60" s="20"/>
      <c r="RYL60" s="20"/>
      <c r="RYM60" s="20"/>
      <c r="RYN60" s="20"/>
      <c r="RYO60" s="20"/>
      <c r="RYP60" s="20"/>
      <c r="RYQ60" s="20"/>
      <c r="RYR60" s="20"/>
      <c r="RYS60" s="20"/>
      <c r="RYT60" s="20"/>
      <c r="RYU60" s="20"/>
      <c r="RYV60" s="20"/>
      <c r="RYW60" s="20"/>
      <c r="RYX60" s="20"/>
      <c r="RYY60" s="20"/>
      <c r="RYZ60" s="20"/>
      <c r="RZA60" s="20"/>
      <c r="RZB60" s="20"/>
      <c r="RZC60" s="20"/>
      <c r="RZD60" s="20"/>
      <c r="RZE60" s="20"/>
      <c r="RZF60" s="20"/>
      <c r="RZG60" s="20"/>
      <c r="RZH60" s="20"/>
      <c r="RZI60" s="20"/>
      <c r="RZJ60" s="20"/>
      <c r="RZK60" s="20"/>
      <c r="RZL60" s="20"/>
      <c r="RZM60" s="20"/>
      <c r="RZN60" s="20"/>
      <c r="RZO60" s="20"/>
      <c r="RZP60" s="20"/>
      <c r="RZQ60" s="20"/>
      <c r="RZR60" s="20"/>
      <c r="RZS60" s="20"/>
      <c r="RZT60" s="20"/>
      <c r="RZU60" s="20"/>
      <c r="RZV60" s="20"/>
      <c r="RZW60" s="20"/>
      <c r="RZX60" s="20"/>
      <c r="RZY60" s="20"/>
      <c r="RZZ60" s="20"/>
      <c r="SAA60" s="20"/>
      <c r="SAB60" s="20"/>
      <c r="SAC60" s="20"/>
      <c r="SAD60" s="20"/>
      <c r="SAE60" s="20"/>
      <c r="SAF60" s="20"/>
      <c r="SAG60" s="20"/>
      <c r="SAH60" s="20"/>
      <c r="SAI60" s="20"/>
      <c r="SAJ60" s="20"/>
      <c r="SAK60" s="20"/>
      <c r="SAL60" s="20"/>
      <c r="SAM60" s="20"/>
      <c r="SAN60" s="20"/>
      <c r="SAO60" s="20"/>
      <c r="SAP60" s="20"/>
      <c r="SAQ60" s="20"/>
      <c r="SAR60" s="20"/>
      <c r="SAS60" s="20"/>
      <c r="SAT60" s="20"/>
      <c r="SAU60" s="20"/>
      <c r="SAV60" s="20"/>
      <c r="SAW60" s="20"/>
      <c r="SAX60" s="20"/>
      <c r="SAY60" s="20"/>
      <c r="SAZ60" s="20"/>
      <c r="SBA60" s="20"/>
      <c r="SBB60" s="20"/>
      <c r="SBC60" s="20"/>
      <c r="SBD60" s="20"/>
      <c r="SBE60" s="20"/>
      <c r="SBF60" s="20"/>
      <c r="SBG60" s="20"/>
      <c r="SBH60" s="20"/>
      <c r="SBI60" s="20"/>
      <c r="SBJ60" s="20"/>
      <c r="SBK60" s="20"/>
      <c r="SBL60" s="20"/>
      <c r="SBM60" s="20"/>
      <c r="SBN60" s="20"/>
      <c r="SBO60" s="20"/>
      <c r="SBP60" s="20"/>
      <c r="SBQ60" s="20"/>
      <c r="SBR60" s="20"/>
      <c r="SBS60" s="20"/>
      <c r="SBT60" s="20"/>
      <c r="SBU60" s="20"/>
      <c r="SBV60" s="20"/>
      <c r="SBW60" s="20"/>
      <c r="SBX60" s="20"/>
      <c r="SBY60" s="20"/>
      <c r="SBZ60" s="20"/>
      <c r="SCA60" s="20"/>
      <c r="SCB60" s="20"/>
      <c r="SCC60" s="20"/>
      <c r="SCD60" s="20"/>
      <c r="SCE60" s="20"/>
      <c r="SCF60" s="20"/>
      <c r="SCG60" s="20"/>
      <c r="SCH60" s="20"/>
      <c r="SCI60" s="20"/>
      <c r="SCJ60" s="20"/>
      <c r="SCK60" s="20"/>
      <c r="SCL60" s="20"/>
      <c r="SCM60" s="20"/>
      <c r="SCN60" s="20"/>
      <c r="SCO60" s="20"/>
      <c r="SCP60" s="20"/>
      <c r="SCQ60" s="20"/>
      <c r="SCR60" s="20"/>
      <c r="SCS60" s="20"/>
      <c r="SCT60" s="20"/>
      <c r="SCU60" s="20"/>
      <c r="SCV60" s="20"/>
      <c r="SCW60" s="20"/>
      <c r="SCX60" s="20"/>
      <c r="SCY60" s="20"/>
      <c r="SCZ60" s="20"/>
      <c r="SDA60" s="20"/>
      <c r="SDB60" s="20"/>
      <c r="SDC60" s="20"/>
      <c r="SDD60" s="20"/>
      <c r="SDE60" s="20"/>
      <c r="SDF60" s="20"/>
      <c r="SDG60" s="20"/>
      <c r="SDH60" s="20"/>
      <c r="SDI60" s="20"/>
      <c r="SDJ60" s="20"/>
      <c r="SDK60" s="20"/>
      <c r="SDL60" s="20"/>
      <c r="SDM60" s="20"/>
      <c r="SDN60" s="20"/>
      <c r="SDO60" s="20"/>
      <c r="SDP60" s="20"/>
      <c r="SDQ60" s="20"/>
      <c r="SDR60" s="20"/>
      <c r="SDS60" s="20"/>
      <c r="SDT60" s="20"/>
      <c r="SDU60" s="20"/>
      <c r="SDV60" s="20"/>
      <c r="SDW60" s="20"/>
      <c r="SDX60" s="20"/>
      <c r="SDY60" s="20"/>
      <c r="SDZ60" s="20"/>
      <c r="SEA60" s="20"/>
      <c r="SEB60" s="20"/>
      <c r="SEC60" s="20"/>
      <c r="SED60" s="20"/>
      <c r="SEE60" s="20"/>
      <c r="SEF60" s="20"/>
      <c r="SEG60" s="20"/>
      <c r="SEH60" s="20"/>
      <c r="SEI60" s="20"/>
      <c r="SEJ60" s="20"/>
      <c r="SEK60" s="20"/>
      <c r="SEL60" s="20"/>
      <c r="SEM60" s="20"/>
      <c r="SEN60" s="20"/>
      <c r="SEO60" s="20"/>
      <c r="SEP60" s="20"/>
      <c r="SEQ60" s="20"/>
      <c r="SER60" s="20"/>
      <c r="SES60" s="20"/>
      <c r="SET60" s="20"/>
      <c r="SEU60" s="20"/>
      <c r="SEV60" s="20"/>
      <c r="SEW60" s="20"/>
      <c r="SEX60" s="20"/>
      <c r="SEY60" s="20"/>
      <c r="SEZ60" s="20"/>
      <c r="SFA60" s="20"/>
      <c r="SFB60" s="20"/>
      <c r="SFC60" s="20"/>
      <c r="SFD60" s="20"/>
      <c r="SFE60" s="20"/>
      <c r="SFF60" s="20"/>
      <c r="SFG60" s="20"/>
      <c r="SFH60" s="20"/>
      <c r="SFI60" s="20"/>
      <c r="SFJ60" s="20"/>
      <c r="SFK60" s="20"/>
      <c r="SFL60" s="20"/>
      <c r="SFM60" s="20"/>
      <c r="SFN60" s="20"/>
      <c r="SFO60" s="20"/>
      <c r="SFP60" s="20"/>
      <c r="SFQ60" s="20"/>
      <c r="SFR60" s="20"/>
      <c r="SFS60" s="20"/>
      <c r="SFT60" s="20"/>
      <c r="SFU60" s="20"/>
      <c r="SFV60" s="20"/>
      <c r="SFW60" s="20"/>
      <c r="SFX60" s="20"/>
      <c r="SFY60" s="20"/>
      <c r="SFZ60" s="20"/>
      <c r="SGA60" s="20"/>
      <c r="SGB60" s="20"/>
      <c r="SGC60" s="20"/>
      <c r="SGD60" s="20"/>
      <c r="SGE60" s="20"/>
      <c r="SGF60" s="20"/>
      <c r="SGG60" s="20"/>
      <c r="SGH60" s="20"/>
      <c r="SGI60" s="20"/>
      <c r="SGJ60" s="20"/>
      <c r="SGK60" s="20"/>
      <c r="SGL60" s="20"/>
      <c r="SGM60" s="20"/>
      <c r="SGN60" s="20"/>
      <c r="SGO60" s="20"/>
      <c r="SGP60" s="20"/>
      <c r="SGQ60" s="20"/>
      <c r="SGR60" s="20"/>
      <c r="SGS60" s="20"/>
      <c r="SGT60" s="20"/>
      <c r="SGU60" s="20"/>
      <c r="SGV60" s="20"/>
      <c r="SGW60" s="20"/>
      <c r="SGX60" s="20"/>
      <c r="SGY60" s="20"/>
      <c r="SGZ60" s="20"/>
      <c r="SHA60" s="20"/>
      <c r="SHB60" s="20"/>
      <c r="SHC60" s="20"/>
      <c r="SHD60" s="20"/>
      <c r="SHE60" s="20"/>
      <c r="SHF60" s="20"/>
      <c r="SHG60" s="20"/>
      <c r="SHH60" s="20"/>
      <c r="SHI60" s="20"/>
      <c r="SHJ60" s="20"/>
      <c r="SHK60" s="20"/>
      <c r="SHL60" s="20"/>
      <c r="SHM60" s="20"/>
      <c r="SHN60" s="20"/>
      <c r="SHO60" s="20"/>
      <c r="SHP60" s="20"/>
      <c r="SHQ60" s="20"/>
      <c r="SHR60" s="20"/>
      <c r="SHS60" s="20"/>
      <c r="SHT60" s="20"/>
      <c r="SHU60" s="20"/>
      <c r="SHV60" s="20"/>
      <c r="SHW60" s="20"/>
      <c r="SHX60" s="20"/>
      <c r="SHY60" s="20"/>
      <c r="SHZ60" s="20"/>
      <c r="SIA60" s="20"/>
      <c r="SIB60" s="20"/>
      <c r="SIC60" s="20"/>
      <c r="SID60" s="20"/>
      <c r="SIE60" s="20"/>
      <c r="SIF60" s="20"/>
      <c r="SIG60" s="20"/>
      <c r="SIH60" s="20"/>
      <c r="SII60" s="20"/>
      <c r="SIJ60" s="20"/>
      <c r="SIK60" s="20"/>
      <c r="SIL60" s="20"/>
      <c r="SIM60" s="20"/>
      <c r="SIN60" s="20"/>
      <c r="SIO60" s="20"/>
      <c r="SIP60" s="20"/>
      <c r="SIQ60" s="20"/>
      <c r="SIR60" s="20"/>
      <c r="SIS60" s="20"/>
      <c r="SIT60" s="20"/>
      <c r="SIU60" s="20"/>
      <c r="SIV60" s="20"/>
      <c r="SIW60" s="20"/>
      <c r="SIX60" s="20"/>
      <c r="SIY60" s="20"/>
      <c r="SIZ60" s="20"/>
      <c r="SJA60" s="20"/>
      <c r="SJB60" s="20"/>
      <c r="SJC60" s="20"/>
      <c r="SJD60" s="20"/>
      <c r="SJE60" s="20"/>
      <c r="SJF60" s="20"/>
      <c r="SJG60" s="20"/>
      <c r="SJH60" s="20"/>
      <c r="SJI60" s="20"/>
      <c r="SJJ60" s="20"/>
      <c r="SJK60" s="20"/>
      <c r="SJL60" s="20"/>
      <c r="SJM60" s="20"/>
      <c r="SJN60" s="20"/>
      <c r="SJO60" s="20"/>
      <c r="SJP60" s="20"/>
      <c r="SJQ60" s="20"/>
      <c r="SJR60" s="20"/>
      <c r="SJS60" s="20"/>
      <c r="SJT60" s="20"/>
      <c r="SJU60" s="20"/>
      <c r="SJV60" s="20"/>
      <c r="SJW60" s="20"/>
      <c r="SJX60" s="20"/>
      <c r="SJY60" s="20"/>
      <c r="SJZ60" s="20"/>
      <c r="SKA60" s="20"/>
      <c r="SKB60" s="20"/>
      <c r="SKC60" s="20"/>
      <c r="SKD60" s="20"/>
      <c r="SKE60" s="20"/>
      <c r="SKF60" s="20"/>
      <c r="SKG60" s="20"/>
      <c r="SKH60" s="20"/>
      <c r="SKI60" s="20"/>
      <c r="SKJ60" s="20"/>
      <c r="SKK60" s="20"/>
      <c r="SKL60" s="20"/>
      <c r="SKM60" s="20"/>
      <c r="SKN60" s="20"/>
      <c r="SKO60" s="20"/>
      <c r="SKP60" s="20"/>
      <c r="SKQ60" s="20"/>
      <c r="SKR60" s="20"/>
      <c r="SKS60" s="20"/>
      <c r="SKT60" s="20"/>
      <c r="SKU60" s="20"/>
      <c r="SKV60" s="20"/>
      <c r="SKW60" s="20"/>
      <c r="SKX60" s="20"/>
      <c r="SKY60" s="20"/>
      <c r="SKZ60" s="20"/>
      <c r="SLA60" s="20"/>
      <c r="SLB60" s="20"/>
      <c r="SLC60" s="20"/>
      <c r="SLD60" s="20"/>
      <c r="SLE60" s="20"/>
      <c r="SLF60" s="20"/>
      <c r="SLG60" s="20"/>
      <c r="SLH60" s="20"/>
      <c r="SLI60" s="20"/>
      <c r="SLJ60" s="20"/>
      <c r="SLK60" s="20"/>
      <c r="SLL60" s="20"/>
      <c r="SLM60" s="20"/>
      <c r="SLN60" s="20"/>
      <c r="SLO60" s="20"/>
      <c r="SLP60" s="20"/>
      <c r="SLQ60" s="20"/>
      <c r="SLR60" s="20"/>
      <c r="SLS60" s="20"/>
      <c r="SLT60" s="20"/>
      <c r="SLU60" s="20"/>
      <c r="SLV60" s="20"/>
      <c r="SLW60" s="20"/>
      <c r="SLX60" s="20"/>
      <c r="SLY60" s="20"/>
      <c r="SLZ60" s="20"/>
      <c r="SMA60" s="20"/>
      <c r="SMB60" s="20"/>
      <c r="SMC60" s="20"/>
      <c r="SMD60" s="20"/>
      <c r="SME60" s="20"/>
      <c r="SMF60" s="20"/>
      <c r="SMG60" s="20"/>
      <c r="SMH60" s="20"/>
      <c r="SMI60" s="20"/>
      <c r="SMJ60" s="20"/>
      <c r="SMK60" s="20"/>
      <c r="SML60" s="20"/>
      <c r="SMM60" s="20"/>
      <c r="SMN60" s="20"/>
      <c r="SMO60" s="20"/>
      <c r="SMP60" s="20"/>
      <c r="SMQ60" s="20"/>
      <c r="SMR60" s="20"/>
      <c r="SMS60" s="20"/>
      <c r="SMT60" s="20"/>
      <c r="SMU60" s="20"/>
      <c r="SMV60" s="20"/>
      <c r="SMW60" s="20"/>
      <c r="SMX60" s="20"/>
      <c r="SMY60" s="20"/>
      <c r="SMZ60" s="20"/>
      <c r="SNA60" s="20"/>
      <c r="SNB60" s="20"/>
      <c r="SNC60" s="20"/>
      <c r="SND60" s="20"/>
      <c r="SNE60" s="20"/>
      <c r="SNF60" s="20"/>
      <c r="SNG60" s="20"/>
      <c r="SNH60" s="20"/>
      <c r="SNI60" s="20"/>
      <c r="SNJ60" s="20"/>
      <c r="SNK60" s="20"/>
      <c r="SNL60" s="20"/>
      <c r="SNM60" s="20"/>
      <c r="SNN60" s="20"/>
      <c r="SNO60" s="20"/>
      <c r="SNP60" s="20"/>
      <c r="SNQ60" s="20"/>
      <c r="SNR60" s="20"/>
      <c r="SNS60" s="20"/>
      <c r="SNT60" s="20"/>
      <c r="SNU60" s="20"/>
      <c r="SNV60" s="20"/>
      <c r="SNW60" s="20"/>
      <c r="SNX60" s="20"/>
      <c r="SNY60" s="20"/>
      <c r="SNZ60" s="20"/>
      <c r="SOA60" s="20"/>
      <c r="SOB60" s="20"/>
      <c r="SOC60" s="20"/>
      <c r="SOD60" s="20"/>
      <c r="SOE60" s="20"/>
      <c r="SOF60" s="20"/>
      <c r="SOG60" s="20"/>
      <c r="SOH60" s="20"/>
      <c r="SOI60" s="20"/>
      <c r="SOJ60" s="20"/>
      <c r="SOK60" s="20"/>
      <c r="SOL60" s="20"/>
      <c r="SOM60" s="20"/>
      <c r="SON60" s="20"/>
      <c r="SOO60" s="20"/>
      <c r="SOP60" s="20"/>
      <c r="SOQ60" s="20"/>
      <c r="SOR60" s="20"/>
      <c r="SOS60" s="20"/>
      <c r="SOT60" s="20"/>
      <c r="SOU60" s="20"/>
      <c r="SOV60" s="20"/>
      <c r="SOW60" s="20"/>
      <c r="SOX60" s="20"/>
      <c r="SOY60" s="20"/>
      <c r="SOZ60" s="20"/>
      <c r="SPA60" s="20"/>
      <c r="SPB60" s="20"/>
      <c r="SPC60" s="20"/>
      <c r="SPD60" s="20"/>
      <c r="SPE60" s="20"/>
      <c r="SPF60" s="20"/>
      <c r="SPG60" s="20"/>
      <c r="SPH60" s="20"/>
      <c r="SPI60" s="20"/>
      <c r="SPJ60" s="20"/>
      <c r="SPK60" s="20"/>
      <c r="SPL60" s="20"/>
      <c r="SPM60" s="20"/>
      <c r="SPN60" s="20"/>
      <c r="SPO60" s="20"/>
      <c r="SPP60" s="20"/>
      <c r="SPQ60" s="20"/>
      <c r="SPR60" s="20"/>
      <c r="SPS60" s="20"/>
      <c r="SPT60" s="20"/>
      <c r="SPU60" s="20"/>
      <c r="SPV60" s="20"/>
      <c r="SPW60" s="20"/>
      <c r="SPX60" s="20"/>
      <c r="SPY60" s="20"/>
      <c r="SPZ60" s="20"/>
      <c r="SQA60" s="20"/>
      <c r="SQB60" s="20"/>
      <c r="SQC60" s="20"/>
      <c r="SQD60" s="20"/>
      <c r="SQE60" s="20"/>
      <c r="SQF60" s="20"/>
      <c r="SQG60" s="20"/>
      <c r="SQH60" s="20"/>
      <c r="SQI60" s="20"/>
      <c r="SQJ60" s="20"/>
      <c r="SQK60" s="20"/>
      <c r="SQL60" s="20"/>
      <c r="SQM60" s="20"/>
      <c r="SQN60" s="20"/>
      <c r="SQO60" s="20"/>
      <c r="SQP60" s="20"/>
      <c r="SQQ60" s="20"/>
      <c r="SQR60" s="20"/>
      <c r="SQS60" s="20"/>
      <c r="SQT60" s="20"/>
      <c r="SQU60" s="20"/>
      <c r="SQV60" s="20"/>
      <c r="SQW60" s="20"/>
      <c r="SQX60" s="20"/>
      <c r="SQY60" s="20"/>
      <c r="SQZ60" s="20"/>
      <c r="SRA60" s="20"/>
      <c r="SRB60" s="20"/>
      <c r="SRC60" s="20"/>
      <c r="SRD60" s="20"/>
      <c r="SRE60" s="20"/>
      <c r="SRF60" s="20"/>
      <c r="SRG60" s="20"/>
      <c r="SRH60" s="20"/>
      <c r="SRI60" s="20"/>
      <c r="SRJ60" s="20"/>
      <c r="SRK60" s="20"/>
      <c r="SRL60" s="20"/>
      <c r="SRM60" s="20"/>
      <c r="SRN60" s="20"/>
      <c r="SRO60" s="20"/>
      <c r="SRP60" s="20"/>
      <c r="SRQ60" s="20"/>
      <c r="SRR60" s="20"/>
      <c r="SRS60" s="20"/>
      <c r="SRT60" s="20"/>
      <c r="SRU60" s="20"/>
      <c r="SRV60" s="20"/>
      <c r="SRW60" s="20"/>
      <c r="SRX60" s="20"/>
      <c r="SRY60" s="20"/>
      <c r="SRZ60" s="20"/>
      <c r="SSA60" s="20"/>
      <c r="SSB60" s="20"/>
      <c r="SSC60" s="20"/>
      <c r="SSD60" s="20"/>
      <c r="SSE60" s="20"/>
      <c r="SSF60" s="20"/>
      <c r="SSG60" s="20"/>
      <c r="SSH60" s="20"/>
      <c r="SSI60" s="20"/>
      <c r="SSJ60" s="20"/>
      <c r="SSK60" s="20"/>
      <c r="SSL60" s="20"/>
      <c r="SSM60" s="20"/>
      <c r="SSN60" s="20"/>
      <c r="SSO60" s="20"/>
      <c r="SSP60" s="20"/>
      <c r="SSQ60" s="20"/>
      <c r="SSR60" s="20"/>
      <c r="SSS60" s="20"/>
      <c r="SST60" s="20"/>
      <c r="SSU60" s="20"/>
      <c r="SSV60" s="20"/>
      <c r="SSW60" s="20"/>
      <c r="SSX60" s="20"/>
      <c r="SSY60" s="20"/>
      <c r="SSZ60" s="20"/>
      <c r="STA60" s="20"/>
      <c r="STB60" s="20"/>
      <c r="STC60" s="20"/>
      <c r="STD60" s="20"/>
      <c r="STE60" s="20"/>
      <c r="STF60" s="20"/>
      <c r="STG60" s="20"/>
      <c r="STH60" s="20"/>
      <c r="STI60" s="20"/>
      <c r="STJ60" s="20"/>
      <c r="STK60" s="20"/>
      <c r="STL60" s="20"/>
      <c r="STM60" s="20"/>
      <c r="STN60" s="20"/>
      <c r="STO60" s="20"/>
      <c r="STP60" s="20"/>
      <c r="STQ60" s="20"/>
      <c r="STR60" s="20"/>
      <c r="STS60" s="20"/>
      <c r="STT60" s="20"/>
      <c r="STU60" s="20"/>
      <c r="STV60" s="20"/>
      <c r="STW60" s="20"/>
      <c r="STX60" s="20"/>
      <c r="STY60" s="20"/>
      <c r="STZ60" s="20"/>
      <c r="SUA60" s="20"/>
      <c r="SUB60" s="20"/>
      <c r="SUC60" s="20"/>
      <c r="SUD60" s="20"/>
      <c r="SUE60" s="20"/>
      <c r="SUF60" s="20"/>
      <c r="SUG60" s="20"/>
      <c r="SUH60" s="20"/>
      <c r="SUI60" s="20"/>
      <c r="SUJ60" s="20"/>
      <c r="SUK60" s="20"/>
      <c r="SUL60" s="20"/>
      <c r="SUM60" s="20"/>
      <c r="SUN60" s="20"/>
      <c r="SUO60" s="20"/>
      <c r="SUP60" s="20"/>
      <c r="SUQ60" s="20"/>
      <c r="SUR60" s="20"/>
      <c r="SUS60" s="20"/>
      <c r="SUT60" s="20"/>
      <c r="SUU60" s="20"/>
      <c r="SUV60" s="20"/>
      <c r="SUW60" s="20"/>
      <c r="SUX60" s="20"/>
      <c r="SUY60" s="20"/>
      <c r="SUZ60" s="20"/>
      <c r="SVA60" s="20"/>
      <c r="SVB60" s="20"/>
      <c r="SVC60" s="20"/>
      <c r="SVD60" s="20"/>
      <c r="SVE60" s="20"/>
      <c r="SVF60" s="20"/>
      <c r="SVG60" s="20"/>
      <c r="SVH60" s="20"/>
      <c r="SVI60" s="20"/>
      <c r="SVJ60" s="20"/>
      <c r="SVK60" s="20"/>
      <c r="SVL60" s="20"/>
      <c r="SVM60" s="20"/>
      <c r="SVN60" s="20"/>
      <c r="SVO60" s="20"/>
      <c r="SVP60" s="20"/>
      <c r="SVQ60" s="20"/>
      <c r="SVR60" s="20"/>
      <c r="SVS60" s="20"/>
      <c r="SVT60" s="20"/>
      <c r="SVU60" s="20"/>
      <c r="SVV60" s="20"/>
      <c r="SVW60" s="20"/>
      <c r="SVX60" s="20"/>
      <c r="SVY60" s="20"/>
      <c r="SVZ60" s="20"/>
      <c r="SWA60" s="20"/>
      <c r="SWB60" s="20"/>
      <c r="SWC60" s="20"/>
      <c r="SWD60" s="20"/>
      <c r="SWE60" s="20"/>
      <c r="SWF60" s="20"/>
      <c r="SWG60" s="20"/>
      <c r="SWH60" s="20"/>
      <c r="SWI60" s="20"/>
      <c r="SWJ60" s="20"/>
      <c r="SWK60" s="20"/>
      <c r="SWL60" s="20"/>
      <c r="SWM60" s="20"/>
      <c r="SWN60" s="20"/>
      <c r="SWO60" s="20"/>
      <c r="SWP60" s="20"/>
      <c r="SWQ60" s="20"/>
      <c r="SWR60" s="20"/>
      <c r="SWS60" s="20"/>
      <c r="SWT60" s="20"/>
      <c r="SWU60" s="20"/>
      <c r="SWV60" s="20"/>
      <c r="SWW60" s="20"/>
      <c r="SWX60" s="20"/>
      <c r="SWY60" s="20"/>
      <c r="SWZ60" s="20"/>
      <c r="SXA60" s="20"/>
      <c r="SXB60" s="20"/>
      <c r="SXC60" s="20"/>
      <c r="SXD60" s="20"/>
      <c r="SXE60" s="20"/>
      <c r="SXF60" s="20"/>
      <c r="SXG60" s="20"/>
      <c r="SXH60" s="20"/>
      <c r="SXI60" s="20"/>
      <c r="SXJ60" s="20"/>
      <c r="SXK60" s="20"/>
      <c r="SXL60" s="20"/>
      <c r="SXM60" s="20"/>
      <c r="SXN60" s="20"/>
      <c r="SXO60" s="20"/>
      <c r="SXP60" s="20"/>
      <c r="SXQ60" s="20"/>
      <c r="SXR60" s="20"/>
      <c r="SXS60" s="20"/>
      <c r="SXT60" s="20"/>
      <c r="SXU60" s="20"/>
      <c r="SXV60" s="20"/>
      <c r="SXW60" s="20"/>
      <c r="SXX60" s="20"/>
      <c r="SXY60" s="20"/>
      <c r="SXZ60" s="20"/>
      <c r="SYA60" s="20"/>
      <c r="SYB60" s="20"/>
      <c r="SYC60" s="20"/>
      <c r="SYD60" s="20"/>
      <c r="SYE60" s="20"/>
      <c r="SYF60" s="20"/>
      <c r="SYG60" s="20"/>
      <c r="SYH60" s="20"/>
      <c r="SYI60" s="20"/>
      <c r="SYJ60" s="20"/>
      <c r="SYK60" s="20"/>
      <c r="SYL60" s="20"/>
      <c r="SYM60" s="20"/>
      <c r="SYN60" s="20"/>
      <c r="SYO60" s="20"/>
      <c r="SYP60" s="20"/>
      <c r="SYQ60" s="20"/>
      <c r="SYR60" s="20"/>
      <c r="SYS60" s="20"/>
      <c r="SYT60" s="20"/>
      <c r="SYU60" s="20"/>
      <c r="SYV60" s="20"/>
      <c r="SYW60" s="20"/>
      <c r="SYX60" s="20"/>
      <c r="SYY60" s="20"/>
      <c r="SYZ60" s="20"/>
      <c r="SZA60" s="20"/>
      <c r="SZB60" s="20"/>
      <c r="SZC60" s="20"/>
      <c r="SZD60" s="20"/>
      <c r="SZE60" s="20"/>
      <c r="SZF60" s="20"/>
      <c r="SZG60" s="20"/>
      <c r="SZH60" s="20"/>
      <c r="SZI60" s="20"/>
      <c r="SZJ60" s="20"/>
      <c r="SZK60" s="20"/>
      <c r="SZL60" s="20"/>
      <c r="SZM60" s="20"/>
      <c r="SZN60" s="20"/>
      <c r="SZO60" s="20"/>
      <c r="SZP60" s="20"/>
      <c r="SZQ60" s="20"/>
      <c r="SZR60" s="20"/>
      <c r="SZS60" s="20"/>
      <c r="SZT60" s="20"/>
      <c r="SZU60" s="20"/>
      <c r="SZV60" s="20"/>
      <c r="SZW60" s="20"/>
      <c r="SZX60" s="20"/>
      <c r="SZY60" s="20"/>
      <c r="SZZ60" s="20"/>
      <c r="TAA60" s="20"/>
      <c r="TAB60" s="20"/>
      <c r="TAC60" s="20"/>
      <c r="TAD60" s="20"/>
      <c r="TAE60" s="20"/>
      <c r="TAF60" s="20"/>
      <c r="TAG60" s="20"/>
      <c r="TAH60" s="20"/>
      <c r="TAI60" s="20"/>
      <c r="TAJ60" s="20"/>
      <c r="TAK60" s="20"/>
      <c r="TAL60" s="20"/>
      <c r="TAM60" s="20"/>
      <c r="TAN60" s="20"/>
      <c r="TAO60" s="20"/>
      <c r="TAP60" s="20"/>
      <c r="TAQ60" s="20"/>
      <c r="TAR60" s="20"/>
      <c r="TAS60" s="20"/>
      <c r="TAT60" s="20"/>
      <c r="TAU60" s="20"/>
      <c r="TAV60" s="20"/>
      <c r="TAW60" s="20"/>
      <c r="TAX60" s="20"/>
      <c r="TAY60" s="20"/>
      <c r="TAZ60" s="20"/>
      <c r="TBA60" s="20"/>
      <c r="TBB60" s="20"/>
      <c r="TBC60" s="20"/>
      <c r="TBD60" s="20"/>
      <c r="TBE60" s="20"/>
      <c r="TBF60" s="20"/>
      <c r="TBG60" s="20"/>
      <c r="TBH60" s="20"/>
      <c r="TBI60" s="20"/>
      <c r="TBJ60" s="20"/>
      <c r="TBK60" s="20"/>
      <c r="TBL60" s="20"/>
      <c r="TBM60" s="20"/>
      <c r="TBN60" s="20"/>
      <c r="TBO60" s="20"/>
      <c r="TBP60" s="20"/>
      <c r="TBQ60" s="20"/>
      <c r="TBR60" s="20"/>
      <c r="TBS60" s="20"/>
      <c r="TBT60" s="20"/>
      <c r="TBU60" s="20"/>
      <c r="TBV60" s="20"/>
      <c r="TBW60" s="20"/>
      <c r="TBX60" s="20"/>
      <c r="TBY60" s="20"/>
      <c r="TBZ60" s="20"/>
      <c r="TCA60" s="20"/>
      <c r="TCB60" s="20"/>
      <c r="TCC60" s="20"/>
      <c r="TCD60" s="20"/>
      <c r="TCE60" s="20"/>
      <c r="TCF60" s="20"/>
      <c r="TCG60" s="20"/>
      <c r="TCH60" s="20"/>
      <c r="TCI60" s="20"/>
      <c r="TCJ60" s="20"/>
      <c r="TCK60" s="20"/>
      <c r="TCL60" s="20"/>
      <c r="TCM60" s="20"/>
      <c r="TCN60" s="20"/>
      <c r="TCO60" s="20"/>
      <c r="TCP60" s="20"/>
      <c r="TCQ60" s="20"/>
      <c r="TCR60" s="20"/>
      <c r="TCS60" s="20"/>
      <c r="TCT60" s="20"/>
      <c r="TCU60" s="20"/>
      <c r="TCV60" s="20"/>
      <c r="TCW60" s="20"/>
      <c r="TCX60" s="20"/>
      <c r="TCY60" s="20"/>
      <c r="TCZ60" s="20"/>
      <c r="TDA60" s="20"/>
      <c r="TDB60" s="20"/>
      <c r="TDC60" s="20"/>
      <c r="TDD60" s="20"/>
      <c r="TDE60" s="20"/>
      <c r="TDF60" s="20"/>
      <c r="TDG60" s="20"/>
      <c r="TDH60" s="20"/>
      <c r="TDI60" s="20"/>
      <c r="TDJ60" s="20"/>
      <c r="TDK60" s="20"/>
      <c r="TDL60" s="20"/>
      <c r="TDM60" s="20"/>
      <c r="TDN60" s="20"/>
      <c r="TDO60" s="20"/>
      <c r="TDP60" s="20"/>
      <c r="TDQ60" s="20"/>
      <c r="TDR60" s="20"/>
      <c r="TDS60" s="20"/>
      <c r="TDT60" s="20"/>
      <c r="TDU60" s="20"/>
      <c r="TDV60" s="20"/>
      <c r="TDW60" s="20"/>
      <c r="TDX60" s="20"/>
      <c r="TDY60" s="20"/>
      <c r="TDZ60" s="20"/>
      <c r="TEA60" s="20"/>
      <c r="TEB60" s="20"/>
      <c r="TEC60" s="20"/>
      <c r="TED60" s="20"/>
      <c r="TEE60" s="20"/>
      <c r="TEF60" s="20"/>
      <c r="TEG60" s="20"/>
      <c r="TEH60" s="20"/>
      <c r="TEI60" s="20"/>
      <c r="TEJ60" s="20"/>
      <c r="TEK60" s="20"/>
      <c r="TEL60" s="20"/>
      <c r="TEM60" s="20"/>
      <c r="TEN60" s="20"/>
      <c r="TEO60" s="20"/>
      <c r="TEP60" s="20"/>
      <c r="TEQ60" s="20"/>
      <c r="TER60" s="20"/>
      <c r="TES60" s="20"/>
      <c r="TET60" s="20"/>
      <c r="TEU60" s="20"/>
      <c r="TEV60" s="20"/>
      <c r="TEW60" s="20"/>
      <c r="TEX60" s="20"/>
      <c r="TEY60" s="20"/>
      <c r="TEZ60" s="20"/>
      <c r="TFA60" s="20"/>
      <c r="TFB60" s="20"/>
      <c r="TFC60" s="20"/>
      <c r="TFD60" s="20"/>
      <c r="TFE60" s="20"/>
      <c r="TFF60" s="20"/>
      <c r="TFG60" s="20"/>
      <c r="TFH60" s="20"/>
      <c r="TFI60" s="20"/>
      <c r="TFJ60" s="20"/>
      <c r="TFK60" s="20"/>
      <c r="TFL60" s="20"/>
      <c r="TFM60" s="20"/>
      <c r="TFN60" s="20"/>
      <c r="TFO60" s="20"/>
      <c r="TFP60" s="20"/>
      <c r="TFQ60" s="20"/>
      <c r="TFR60" s="20"/>
      <c r="TFS60" s="20"/>
      <c r="TFT60" s="20"/>
      <c r="TFU60" s="20"/>
      <c r="TFV60" s="20"/>
      <c r="TFW60" s="20"/>
      <c r="TFX60" s="20"/>
      <c r="TFY60" s="20"/>
      <c r="TFZ60" s="20"/>
      <c r="TGA60" s="20"/>
      <c r="TGB60" s="20"/>
      <c r="TGC60" s="20"/>
      <c r="TGD60" s="20"/>
      <c r="TGE60" s="20"/>
      <c r="TGF60" s="20"/>
      <c r="TGG60" s="20"/>
      <c r="TGH60" s="20"/>
      <c r="TGI60" s="20"/>
      <c r="TGJ60" s="20"/>
      <c r="TGK60" s="20"/>
      <c r="TGL60" s="20"/>
      <c r="TGM60" s="20"/>
      <c r="TGN60" s="20"/>
      <c r="TGO60" s="20"/>
      <c r="TGP60" s="20"/>
      <c r="TGQ60" s="20"/>
      <c r="TGR60" s="20"/>
      <c r="TGS60" s="20"/>
      <c r="TGT60" s="20"/>
      <c r="TGU60" s="20"/>
      <c r="TGV60" s="20"/>
      <c r="TGW60" s="20"/>
      <c r="TGX60" s="20"/>
      <c r="TGY60" s="20"/>
      <c r="TGZ60" s="20"/>
      <c r="THA60" s="20"/>
      <c r="THB60" s="20"/>
      <c r="THC60" s="20"/>
      <c r="THD60" s="20"/>
      <c r="THE60" s="20"/>
      <c r="THF60" s="20"/>
      <c r="THG60" s="20"/>
      <c r="THH60" s="20"/>
      <c r="THI60" s="20"/>
      <c r="THJ60" s="20"/>
      <c r="THK60" s="20"/>
      <c r="THL60" s="20"/>
      <c r="THM60" s="20"/>
      <c r="THN60" s="20"/>
      <c r="THO60" s="20"/>
      <c r="THP60" s="20"/>
      <c r="THQ60" s="20"/>
      <c r="THR60" s="20"/>
      <c r="THS60" s="20"/>
      <c r="THT60" s="20"/>
      <c r="THU60" s="20"/>
      <c r="THV60" s="20"/>
      <c r="THW60" s="20"/>
      <c r="THX60" s="20"/>
      <c r="THY60" s="20"/>
      <c r="THZ60" s="20"/>
      <c r="TIA60" s="20"/>
      <c r="TIB60" s="20"/>
      <c r="TIC60" s="20"/>
      <c r="TID60" s="20"/>
      <c r="TIE60" s="20"/>
      <c r="TIF60" s="20"/>
      <c r="TIG60" s="20"/>
      <c r="TIH60" s="20"/>
      <c r="TII60" s="20"/>
      <c r="TIJ60" s="20"/>
      <c r="TIK60" s="20"/>
      <c r="TIL60" s="20"/>
      <c r="TIM60" s="20"/>
      <c r="TIN60" s="20"/>
      <c r="TIO60" s="20"/>
      <c r="TIP60" s="20"/>
      <c r="TIQ60" s="20"/>
      <c r="TIR60" s="20"/>
      <c r="TIS60" s="20"/>
      <c r="TIT60" s="20"/>
      <c r="TIU60" s="20"/>
      <c r="TIV60" s="20"/>
      <c r="TIW60" s="20"/>
      <c r="TIX60" s="20"/>
      <c r="TIY60" s="20"/>
      <c r="TIZ60" s="20"/>
      <c r="TJA60" s="20"/>
      <c r="TJB60" s="20"/>
      <c r="TJC60" s="20"/>
      <c r="TJD60" s="20"/>
      <c r="TJE60" s="20"/>
      <c r="TJF60" s="20"/>
      <c r="TJG60" s="20"/>
      <c r="TJH60" s="20"/>
      <c r="TJI60" s="20"/>
      <c r="TJJ60" s="20"/>
      <c r="TJK60" s="20"/>
      <c r="TJL60" s="20"/>
      <c r="TJM60" s="20"/>
      <c r="TJN60" s="20"/>
      <c r="TJO60" s="20"/>
      <c r="TJP60" s="20"/>
      <c r="TJQ60" s="20"/>
      <c r="TJR60" s="20"/>
      <c r="TJS60" s="20"/>
      <c r="TJT60" s="20"/>
      <c r="TJU60" s="20"/>
      <c r="TJV60" s="20"/>
      <c r="TJW60" s="20"/>
      <c r="TJX60" s="20"/>
      <c r="TJY60" s="20"/>
      <c r="TJZ60" s="20"/>
      <c r="TKA60" s="20"/>
      <c r="TKB60" s="20"/>
      <c r="TKC60" s="20"/>
      <c r="TKD60" s="20"/>
      <c r="TKE60" s="20"/>
      <c r="TKF60" s="20"/>
      <c r="TKG60" s="20"/>
      <c r="TKH60" s="20"/>
      <c r="TKI60" s="20"/>
      <c r="TKJ60" s="20"/>
      <c r="TKK60" s="20"/>
      <c r="TKL60" s="20"/>
      <c r="TKM60" s="20"/>
      <c r="TKN60" s="20"/>
      <c r="TKO60" s="20"/>
      <c r="TKP60" s="20"/>
      <c r="TKQ60" s="20"/>
      <c r="TKR60" s="20"/>
      <c r="TKS60" s="20"/>
      <c r="TKT60" s="20"/>
      <c r="TKU60" s="20"/>
      <c r="TKV60" s="20"/>
      <c r="TKW60" s="20"/>
      <c r="TKX60" s="20"/>
      <c r="TKY60" s="20"/>
      <c r="TKZ60" s="20"/>
      <c r="TLA60" s="20"/>
      <c r="TLB60" s="20"/>
      <c r="TLC60" s="20"/>
      <c r="TLD60" s="20"/>
      <c r="TLE60" s="20"/>
      <c r="TLF60" s="20"/>
      <c r="TLG60" s="20"/>
      <c r="TLH60" s="20"/>
      <c r="TLI60" s="20"/>
      <c r="TLJ60" s="20"/>
      <c r="TLK60" s="20"/>
      <c r="TLL60" s="20"/>
      <c r="TLM60" s="20"/>
      <c r="TLN60" s="20"/>
      <c r="TLO60" s="20"/>
      <c r="TLP60" s="20"/>
      <c r="TLQ60" s="20"/>
      <c r="TLR60" s="20"/>
      <c r="TLS60" s="20"/>
      <c r="TLT60" s="20"/>
      <c r="TLU60" s="20"/>
      <c r="TLV60" s="20"/>
      <c r="TLW60" s="20"/>
      <c r="TLX60" s="20"/>
      <c r="TLY60" s="20"/>
      <c r="TLZ60" s="20"/>
      <c r="TMA60" s="20"/>
      <c r="TMB60" s="20"/>
      <c r="TMC60" s="20"/>
      <c r="TMD60" s="20"/>
      <c r="TME60" s="20"/>
      <c r="TMF60" s="20"/>
      <c r="TMG60" s="20"/>
      <c r="TMH60" s="20"/>
      <c r="TMI60" s="20"/>
      <c r="TMJ60" s="20"/>
      <c r="TMK60" s="20"/>
      <c r="TML60" s="20"/>
      <c r="TMM60" s="20"/>
      <c r="TMN60" s="20"/>
      <c r="TMO60" s="20"/>
      <c r="TMP60" s="20"/>
      <c r="TMQ60" s="20"/>
      <c r="TMR60" s="20"/>
      <c r="TMS60" s="20"/>
      <c r="TMT60" s="20"/>
      <c r="TMU60" s="20"/>
      <c r="TMV60" s="20"/>
      <c r="TMW60" s="20"/>
      <c r="TMX60" s="20"/>
      <c r="TMY60" s="20"/>
      <c r="TMZ60" s="20"/>
      <c r="TNA60" s="20"/>
      <c r="TNB60" s="20"/>
      <c r="TNC60" s="20"/>
      <c r="TND60" s="20"/>
      <c r="TNE60" s="20"/>
      <c r="TNF60" s="20"/>
      <c r="TNG60" s="20"/>
      <c r="TNH60" s="20"/>
      <c r="TNI60" s="20"/>
      <c r="TNJ60" s="20"/>
      <c r="TNK60" s="20"/>
      <c r="TNL60" s="20"/>
      <c r="TNM60" s="20"/>
      <c r="TNN60" s="20"/>
      <c r="TNO60" s="20"/>
      <c r="TNP60" s="20"/>
      <c r="TNQ60" s="20"/>
      <c r="TNR60" s="20"/>
      <c r="TNS60" s="20"/>
      <c r="TNT60" s="20"/>
      <c r="TNU60" s="20"/>
      <c r="TNV60" s="20"/>
      <c r="TNW60" s="20"/>
      <c r="TNX60" s="20"/>
      <c r="TNY60" s="20"/>
      <c r="TNZ60" s="20"/>
      <c r="TOA60" s="20"/>
      <c r="TOB60" s="20"/>
      <c r="TOC60" s="20"/>
      <c r="TOD60" s="20"/>
      <c r="TOE60" s="20"/>
      <c r="TOF60" s="20"/>
      <c r="TOG60" s="20"/>
      <c r="TOH60" s="20"/>
      <c r="TOI60" s="20"/>
      <c r="TOJ60" s="20"/>
      <c r="TOK60" s="20"/>
      <c r="TOL60" s="20"/>
      <c r="TOM60" s="20"/>
      <c r="TON60" s="20"/>
      <c r="TOO60" s="20"/>
      <c r="TOP60" s="20"/>
      <c r="TOQ60" s="20"/>
      <c r="TOR60" s="20"/>
      <c r="TOS60" s="20"/>
      <c r="TOT60" s="20"/>
      <c r="TOU60" s="20"/>
      <c r="TOV60" s="20"/>
      <c r="TOW60" s="20"/>
      <c r="TOX60" s="20"/>
      <c r="TOY60" s="20"/>
      <c r="TOZ60" s="20"/>
      <c r="TPA60" s="20"/>
      <c r="TPB60" s="20"/>
      <c r="TPC60" s="20"/>
      <c r="TPD60" s="20"/>
      <c r="TPE60" s="20"/>
      <c r="TPF60" s="20"/>
      <c r="TPG60" s="20"/>
      <c r="TPH60" s="20"/>
      <c r="TPI60" s="20"/>
      <c r="TPJ60" s="20"/>
      <c r="TPK60" s="20"/>
      <c r="TPL60" s="20"/>
      <c r="TPM60" s="20"/>
      <c r="TPN60" s="20"/>
      <c r="TPO60" s="20"/>
      <c r="TPP60" s="20"/>
      <c r="TPQ60" s="20"/>
      <c r="TPR60" s="20"/>
      <c r="TPS60" s="20"/>
      <c r="TPT60" s="20"/>
      <c r="TPU60" s="20"/>
      <c r="TPV60" s="20"/>
      <c r="TPW60" s="20"/>
      <c r="TPX60" s="20"/>
      <c r="TPY60" s="20"/>
      <c r="TPZ60" s="20"/>
      <c r="TQA60" s="20"/>
      <c r="TQB60" s="20"/>
      <c r="TQC60" s="20"/>
      <c r="TQD60" s="20"/>
      <c r="TQE60" s="20"/>
      <c r="TQF60" s="20"/>
      <c r="TQG60" s="20"/>
      <c r="TQH60" s="20"/>
      <c r="TQI60" s="20"/>
      <c r="TQJ60" s="20"/>
      <c r="TQK60" s="20"/>
      <c r="TQL60" s="20"/>
      <c r="TQM60" s="20"/>
      <c r="TQN60" s="20"/>
      <c r="TQO60" s="20"/>
      <c r="TQP60" s="20"/>
      <c r="TQQ60" s="20"/>
      <c r="TQR60" s="20"/>
      <c r="TQS60" s="20"/>
      <c r="TQT60" s="20"/>
      <c r="TQU60" s="20"/>
      <c r="TQV60" s="20"/>
      <c r="TQW60" s="20"/>
      <c r="TQX60" s="20"/>
      <c r="TQY60" s="20"/>
      <c r="TQZ60" s="20"/>
      <c r="TRA60" s="20"/>
      <c r="TRB60" s="20"/>
      <c r="TRC60" s="20"/>
      <c r="TRD60" s="20"/>
      <c r="TRE60" s="20"/>
      <c r="TRF60" s="20"/>
      <c r="TRG60" s="20"/>
      <c r="TRH60" s="20"/>
      <c r="TRI60" s="20"/>
      <c r="TRJ60" s="20"/>
      <c r="TRK60" s="20"/>
      <c r="TRL60" s="20"/>
      <c r="TRM60" s="20"/>
      <c r="TRN60" s="20"/>
      <c r="TRO60" s="20"/>
      <c r="TRP60" s="20"/>
      <c r="TRQ60" s="20"/>
      <c r="TRR60" s="20"/>
      <c r="TRS60" s="20"/>
      <c r="TRT60" s="20"/>
      <c r="TRU60" s="20"/>
      <c r="TRV60" s="20"/>
      <c r="TRW60" s="20"/>
      <c r="TRX60" s="20"/>
      <c r="TRY60" s="20"/>
      <c r="TRZ60" s="20"/>
      <c r="TSA60" s="20"/>
      <c r="TSB60" s="20"/>
      <c r="TSC60" s="20"/>
      <c r="TSD60" s="20"/>
      <c r="TSE60" s="20"/>
      <c r="TSF60" s="20"/>
      <c r="TSG60" s="20"/>
      <c r="TSH60" s="20"/>
      <c r="TSI60" s="20"/>
      <c r="TSJ60" s="20"/>
      <c r="TSK60" s="20"/>
      <c r="TSL60" s="20"/>
      <c r="TSM60" s="20"/>
      <c r="TSN60" s="20"/>
      <c r="TSO60" s="20"/>
      <c r="TSP60" s="20"/>
      <c r="TSQ60" s="20"/>
      <c r="TSR60" s="20"/>
      <c r="TSS60" s="20"/>
      <c r="TST60" s="20"/>
      <c r="TSU60" s="20"/>
      <c r="TSV60" s="20"/>
      <c r="TSW60" s="20"/>
      <c r="TSX60" s="20"/>
      <c r="TSY60" s="20"/>
      <c r="TSZ60" s="20"/>
      <c r="TTA60" s="20"/>
      <c r="TTB60" s="20"/>
      <c r="TTC60" s="20"/>
      <c r="TTD60" s="20"/>
      <c r="TTE60" s="20"/>
      <c r="TTF60" s="20"/>
      <c r="TTG60" s="20"/>
      <c r="TTH60" s="20"/>
      <c r="TTI60" s="20"/>
      <c r="TTJ60" s="20"/>
      <c r="TTK60" s="20"/>
      <c r="TTL60" s="20"/>
      <c r="TTM60" s="20"/>
      <c r="TTN60" s="20"/>
      <c r="TTO60" s="20"/>
      <c r="TTP60" s="20"/>
      <c r="TTQ60" s="20"/>
      <c r="TTR60" s="20"/>
      <c r="TTS60" s="20"/>
      <c r="TTT60" s="20"/>
      <c r="TTU60" s="20"/>
      <c r="TTV60" s="20"/>
      <c r="TTW60" s="20"/>
      <c r="TTX60" s="20"/>
      <c r="TTY60" s="20"/>
      <c r="TTZ60" s="20"/>
      <c r="TUA60" s="20"/>
      <c r="TUB60" s="20"/>
      <c r="TUC60" s="20"/>
      <c r="TUD60" s="20"/>
      <c r="TUE60" s="20"/>
      <c r="TUF60" s="20"/>
      <c r="TUG60" s="20"/>
      <c r="TUH60" s="20"/>
      <c r="TUI60" s="20"/>
      <c r="TUJ60" s="20"/>
      <c r="TUK60" s="20"/>
      <c r="TUL60" s="20"/>
      <c r="TUM60" s="20"/>
      <c r="TUN60" s="20"/>
      <c r="TUO60" s="20"/>
      <c r="TUP60" s="20"/>
      <c r="TUQ60" s="20"/>
      <c r="TUR60" s="20"/>
      <c r="TUS60" s="20"/>
      <c r="TUT60" s="20"/>
      <c r="TUU60" s="20"/>
      <c r="TUV60" s="20"/>
      <c r="TUW60" s="20"/>
      <c r="TUX60" s="20"/>
      <c r="TUY60" s="20"/>
      <c r="TUZ60" s="20"/>
      <c r="TVA60" s="20"/>
      <c r="TVB60" s="20"/>
      <c r="TVC60" s="20"/>
      <c r="TVD60" s="20"/>
      <c r="TVE60" s="20"/>
      <c r="TVF60" s="20"/>
      <c r="TVG60" s="20"/>
      <c r="TVH60" s="20"/>
      <c r="TVI60" s="20"/>
      <c r="TVJ60" s="20"/>
      <c r="TVK60" s="20"/>
      <c r="TVL60" s="20"/>
      <c r="TVM60" s="20"/>
      <c r="TVN60" s="20"/>
      <c r="TVO60" s="20"/>
      <c r="TVP60" s="20"/>
      <c r="TVQ60" s="20"/>
      <c r="TVR60" s="20"/>
      <c r="TVS60" s="20"/>
      <c r="TVT60" s="20"/>
      <c r="TVU60" s="20"/>
      <c r="TVV60" s="20"/>
      <c r="TVW60" s="20"/>
      <c r="TVX60" s="20"/>
      <c r="TVY60" s="20"/>
      <c r="TVZ60" s="20"/>
      <c r="TWA60" s="20"/>
      <c r="TWB60" s="20"/>
      <c r="TWC60" s="20"/>
      <c r="TWD60" s="20"/>
      <c r="TWE60" s="20"/>
      <c r="TWF60" s="20"/>
      <c r="TWG60" s="20"/>
      <c r="TWH60" s="20"/>
      <c r="TWI60" s="20"/>
      <c r="TWJ60" s="20"/>
      <c r="TWK60" s="20"/>
      <c r="TWL60" s="20"/>
      <c r="TWM60" s="20"/>
      <c r="TWN60" s="20"/>
      <c r="TWO60" s="20"/>
      <c r="TWP60" s="20"/>
      <c r="TWQ60" s="20"/>
      <c r="TWR60" s="20"/>
      <c r="TWS60" s="20"/>
      <c r="TWT60" s="20"/>
      <c r="TWU60" s="20"/>
      <c r="TWV60" s="20"/>
      <c r="TWW60" s="20"/>
      <c r="TWX60" s="20"/>
      <c r="TWY60" s="20"/>
      <c r="TWZ60" s="20"/>
      <c r="TXA60" s="20"/>
      <c r="TXB60" s="20"/>
      <c r="TXC60" s="20"/>
      <c r="TXD60" s="20"/>
      <c r="TXE60" s="20"/>
      <c r="TXF60" s="20"/>
      <c r="TXG60" s="20"/>
      <c r="TXH60" s="20"/>
      <c r="TXI60" s="20"/>
      <c r="TXJ60" s="20"/>
      <c r="TXK60" s="20"/>
      <c r="TXL60" s="20"/>
      <c r="TXM60" s="20"/>
      <c r="TXN60" s="20"/>
      <c r="TXO60" s="20"/>
      <c r="TXP60" s="20"/>
      <c r="TXQ60" s="20"/>
      <c r="TXR60" s="20"/>
      <c r="TXS60" s="20"/>
      <c r="TXT60" s="20"/>
      <c r="TXU60" s="20"/>
      <c r="TXV60" s="20"/>
      <c r="TXW60" s="20"/>
      <c r="TXX60" s="20"/>
      <c r="TXY60" s="20"/>
      <c r="TXZ60" s="20"/>
      <c r="TYA60" s="20"/>
      <c r="TYB60" s="20"/>
      <c r="TYC60" s="20"/>
      <c r="TYD60" s="20"/>
      <c r="TYE60" s="20"/>
      <c r="TYF60" s="20"/>
      <c r="TYG60" s="20"/>
      <c r="TYH60" s="20"/>
      <c r="TYI60" s="20"/>
      <c r="TYJ60" s="20"/>
      <c r="TYK60" s="20"/>
      <c r="TYL60" s="20"/>
      <c r="TYM60" s="20"/>
      <c r="TYN60" s="20"/>
      <c r="TYO60" s="20"/>
      <c r="TYP60" s="20"/>
      <c r="TYQ60" s="20"/>
      <c r="TYR60" s="20"/>
      <c r="TYS60" s="20"/>
      <c r="TYT60" s="20"/>
      <c r="TYU60" s="20"/>
      <c r="TYV60" s="20"/>
      <c r="TYW60" s="20"/>
      <c r="TYX60" s="20"/>
      <c r="TYY60" s="20"/>
      <c r="TYZ60" s="20"/>
      <c r="TZA60" s="20"/>
      <c r="TZB60" s="20"/>
      <c r="TZC60" s="20"/>
      <c r="TZD60" s="20"/>
      <c r="TZE60" s="20"/>
      <c r="TZF60" s="20"/>
      <c r="TZG60" s="20"/>
      <c r="TZH60" s="20"/>
      <c r="TZI60" s="20"/>
      <c r="TZJ60" s="20"/>
      <c r="TZK60" s="20"/>
      <c r="TZL60" s="20"/>
      <c r="TZM60" s="20"/>
      <c r="TZN60" s="20"/>
      <c r="TZO60" s="20"/>
      <c r="TZP60" s="20"/>
      <c r="TZQ60" s="20"/>
      <c r="TZR60" s="20"/>
      <c r="TZS60" s="20"/>
      <c r="TZT60" s="20"/>
      <c r="TZU60" s="20"/>
      <c r="TZV60" s="20"/>
      <c r="TZW60" s="20"/>
      <c r="TZX60" s="20"/>
      <c r="TZY60" s="20"/>
      <c r="TZZ60" s="20"/>
      <c r="UAA60" s="20"/>
      <c r="UAB60" s="20"/>
      <c r="UAC60" s="20"/>
      <c r="UAD60" s="20"/>
      <c r="UAE60" s="20"/>
      <c r="UAF60" s="20"/>
      <c r="UAG60" s="20"/>
      <c r="UAH60" s="20"/>
      <c r="UAI60" s="20"/>
      <c r="UAJ60" s="20"/>
      <c r="UAK60" s="20"/>
      <c r="UAL60" s="20"/>
      <c r="UAM60" s="20"/>
      <c r="UAN60" s="20"/>
      <c r="UAO60" s="20"/>
      <c r="UAP60" s="20"/>
      <c r="UAQ60" s="20"/>
      <c r="UAR60" s="20"/>
      <c r="UAS60" s="20"/>
      <c r="UAT60" s="20"/>
      <c r="UAU60" s="20"/>
      <c r="UAV60" s="20"/>
      <c r="UAW60" s="20"/>
      <c r="UAX60" s="20"/>
      <c r="UAY60" s="20"/>
      <c r="UAZ60" s="20"/>
      <c r="UBA60" s="20"/>
      <c r="UBB60" s="20"/>
      <c r="UBC60" s="20"/>
      <c r="UBD60" s="20"/>
      <c r="UBE60" s="20"/>
      <c r="UBF60" s="20"/>
      <c r="UBG60" s="20"/>
      <c r="UBH60" s="20"/>
      <c r="UBI60" s="20"/>
      <c r="UBJ60" s="20"/>
      <c r="UBK60" s="20"/>
      <c r="UBL60" s="20"/>
      <c r="UBM60" s="20"/>
      <c r="UBN60" s="20"/>
      <c r="UBO60" s="20"/>
      <c r="UBP60" s="20"/>
      <c r="UBQ60" s="20"/>
      <c r="UBR60" s="20"/>
      <c r="UBS60" s="20"/>
      <c r="UBT60" s="20"/>
      <c r="UBU60" s="20"/>
      <c r="UBV60" s="20"/>
      <c r="UBW60" s="20"/>
      <c r="UBX60" s="20"/>
      <c r="UBY60" s="20"/>
      <c r="UBZ60" s="20"/>
      <c r="UCA60" s="20"/>
      <c r="UCB60" s="20"/>
      <c r="UCC60" s="20"/>
      <c r="UCD60" s="20"/>
      <c r="UCE60" s="20"/>
      <c r="UCF60" s="20"/>
      <c r="UCG60" s="20"/>
      <c r="UCH60" s="20"/>
      <c r="UCI60" s="20"/>
      <c r="UCJ60" s="20"/>
      <c r="UCK60" s="20"/>
      <c r="UCL60" s="20"/>
      <c r="UCM60" s="20"/>
      <c r="UCN60" s="20"/>
      <c r="UCO60" s="20"/>
      <c r="UCP60" s="20"/>
      <c r="UCQ60" s="20"/>
      <c r="UCR60" s="20"/>
      <c r="UCS60" s="20"/>
      <c r="UCT60" s="20"/>
      <c r="UCU60" s="20"/>
      <c r="UCV60" s="20"/>
      <c r="UCW60" s="20"/>
      <c r="UCX60" s="20"/>
      <c r="UCY60" s="20"/>
      <c r="UCZ60" s="20"/>
      <c r="UDA60" s="20"/>
      <c r="UDB60" s="20"/>
      <c r="UDC60" s="20"/>
      <c r="UDD60" s="20"/>
      <c r="UDE60" s="20"/>
      <c r="UDF60" s="20"/>
      <c r="UDG60" s="20"/>
      <c r="UDH60" s="20"/>
      <c r="UDI60" s="20"/>
      <c r="UDJ60" s="20"/>
      <c r="UDK60" s="20"/>
      <c r="UDL60" s="20"/>
      <c r="UDM60" s="20"/>
      <c r="UDN60" s="20"/>
      <c r="UDO60" s="20"/>
      <c r="UDP60" s="20"/>
      <c r="UDQ60" s="20"/>
      <c r="UDR60" s="20"/>
      <c r="UDS60" s="20"/>
      <c r="UDT60" s="20"/>
      <c r="UDU60" s="20"/>
      <c r="UDV60" s="20"/>
      <c r="UDW60" s="20"/>
      <c r="UDX60" s="20"/>
      <c r="UDY60" s="20"/>
      <c r="UDZ60" s="20"/>
      <c r="UEA60" s="20"/>
      <c r="UEB60" s="20"/>
      <c r="UEC60" s="20"/>
      <c r="UED60" s="20"/>
      <c r="UEE60" s="20"/>
      <c r="UEF60" s="20"/>
      <c r="UEG60" s="20"/>
      <c r="UEH60" s="20"/>
      <c r="UEI60" s="20"/>
      <c r="UEJ60" s="20"/>
      <c r="UEK60" s="20"/>
      <c r="UEL60" s="20"/>
      <c r="UEM60" s="20"/>
      <c r="UEN60" s="20"/>
      <c r="UEO60" s="20"/>
      <c r="UEP60" s="20"/>
      <c r="UEQ60" s="20"/>
      <c r="UER60" s="20"/>
      <c r="UES60" s="20"/>
      <c r="UET60" s="20"/>
      <c r="UEU60" s="20"/>
      <c r="UEV60" s="20"/>
      <c r="UEW60" s="20"/>
      <c r="UEX60" s="20"/>
      <c r="UEY60" s="20"/>
      <c r="UEZ60" s="20"/>
      <c r="UFA60" s="20"/>
      <c r="UFB60" s="20"/>
      <c r="UFC60" s="20"/>
      <c r="UFD60" s="20"/>
      <c r="UFE60" s="20"/>
      <c r="UFF60" s="20"/>
      <c r="UFG60" s="20"/>
      <c r="UFH60" s="20"/>
      <c r="UFI60" s="20"/>
      <c r="UFJ60" s="20"/>
      <c r="UFK60" s="20"/>
      <c r="UFL60" s="20"/>
      <c r="UFM60" s="20"/>
      <c r="UFN60" s="20"/>
      <c r="UFO60" s="20"/>
      <c r="UFP60" s="20"/>
      <c r="UFQ60" s="20"/>
      <c r="UFR60" s="20"/>
      <c r="UFS60" s="20"/>
      <c r="UFT60" s="20"/>
      <c r="UFU60" s="20"/>
      <c r="UFV60" s="20"/>
      <c r="UFW60" s="20"/>
      <c r="UFX60" s="20"/>
      <c r="UFY60" s="20"/>
      <c r="UFZ60" s="20"/>
      <c r="UGA60" s="20"/>
      <c r="UGB60" s="20"/>
      <c r="UGC60" s="20"/>
      <c r="UGD60" s="20"/>
      <c r="UGE60" s="20"/>
      <c r="UGF60" s="20"/>
      <c r="UGG60" s="20"/>
      <c r="UGH60" s="20"/>
      <c r="UGI60" s="20"/>
      <c r="UGJ60" s="20"/>
      <c r="UGK60" s="20"/>
      <c r="UGL60" s="20"/>
      <c r="UGM60" s="20"/>
      <c r="UGN60" s="20"/>
      <c r="UGO60" s="20"/>
      <c r="UGP60" s="20"/>
      <c r="UGQ60" s="20"/>
      <c r="UGR60" s="20"/>
      <c r="UGS60" s="20"/>
      <c r="UGT60" s="20"/>
      <c r="UGU60" s="20"/>
      <c r="UGV60" s="20"/>
      <c r="UGW60" s="20"/>
      <c r="UGX60" s="20"/>
      <c r="UGY60" s="20"/>
      <c r="UGZ60" s="20"/>
      <c r="UHA60" s="20"/>
      <c r="UHB60" s="20"/>
      <c r="UHC60" s="20"/>
      <c r="UHD60" s="20"/>
      <c r="UHE60" s="20"/>
      <c r="UHF60" s="20"/>
      <c r="UHG60" s="20"/>
      <c r="UHH60" s="20"/>
      <c r="UHI60" s="20"/>
      <c r="UHJ60" s="20"/>
      <c r="UHK60" s="20"/>
      <c r="UHL60" s="20"/>
      <c r="UHM60" s="20"/>
      <c r="UHN60" s="20"/>
      <c r="UHO60" s="20"/>
      <c r="UHP60" s="20"/>
      <c r="UHQ60" s="20"/>
      <c r="UHR60" s="20"/>
      <c r="UHS60" s="20"/>
      <c r="UHT60" s="20"/>
      <c r="UHU60" s="20"/>
      <c r="UHV60" s="20"/>
      <c r="UHW60" s="20"/>
      <c r="UHX60" s="20"/>
      <c r="UHY60" s="20"/>
      <c r="UHZ60" s="20"/>
      <c r="UIA60" s="20"/>
      <c r="UIB60" s="20"/>
      <c r="UIC60" s="20"/>
      <c r="UID60" s="20"/>
      <c r="UIE60" s="20"/>
      <c r="UIF60" s="20"/>
      <c r="UIG60" s="20"/>
      <c r="UIH60" s="20"/>
      <c r="UII60" s="20"/>
      <c r="UIJ60" s="20"/>
      <c r="UIK60" s="20"/>
      <c r="UIL60" s="20"/>
      <c r="UIM60" s="20"/>
      <c r="UIN60" s="20"/>
      <c r="UIO60" s="20"/>
      <c r="UIP60" s="20"/>
      <c r="UIQ60" s="20"/>
      <c r="UIR60" s="20"/>
      <c r="UIS60" s="20"/>
      <c r="UIT60" s="20"/>
      <c r="UIU60" s="20"/>
      <c r="UIV60" s="20"/>
      <c r="UIW60" s="20"/>
      <c r="UIX60" s="20"/>
      <c r="UIY60" s="20"/>
      <c r="UIZ60" s="20"/>
      <c r="UJA60" s="20"/>
      <c r="UJB60" s="20"/>
      <c r="UJC60" s="20"/>
      <c r="UJD60" s="20"/>
      <c r="UJE60" s="20"/>
      <c r="UJF60" s="20"/>
      <c r="UJG60" s="20"/>
      <c r="UJH60" s="20"/>
      <c r="UJI60" s="20"/>
      <c r="UJJ60" s="20"/>
      <c r="UJK60" s="20"/>
      <c r="UJL60" s="20"/>
      <c r="UJM60" s="20"/>
      <c r="UJN60" s="20"/>
      <c r="UJO60" s="20"/>
      <c r="UJP60" s="20"/>
      <c r="UJQ60" s="20"/>
      <c r="UJR60" s="20"/>
      <c r="UJS60" s="20"/>
      <c r="UJT60" s="20"/>
      <c r="UJU60" s="20"/>
      <c r="UJV60" s="20"/>
      <c r="UJW60" s="20"/>
      <c r="UJX60" s="20"/>
      <c r="UJY60" s="20"/>
      <c r="UJZ60" s="20"/>
      <c r="UKA60" s="20"/>
      <c r="UKB60" s="20"/>
      <c r="UKC60" s="20"/>
      <c r="UKD60" s="20"/>
      <c r="UKE60" s="20"/>
      <c r="UKF60" s="20"/>
      <c r="UKG60" s="20"/>
      <c r="UKH60" s="20"/>
      <c r="UKI60" s="20"/>
      <c r="UKJ60" s="20"/>
      <c r="UKK60" s="20"/>
      <c r="UKL60" s="20"/>
      <c r="UKM60" s="20"/>
      <c r="UKN60" s="20"/>
      <c r="UKO60" s="20"/>
      <c r="UKP60" s="20"/>
      <c r="UKQ60" s="20"/>
      <c r="UKR60" s="20"/>
      <c r="UKS60" s="20"/>
      <c r="UKT60" s="20"/>
      <c r="UKU60" s="20"/>
      <c r="UKV60" s="20"/>
      <c r="UKW60" s="20"/>
      <c r="UKX60" s="20"/>
      <c r="UKY60" s="20"/>
      <c r="UKZ60" s="20"/>
      <c r="ULA60" s="20"/>
      <c r="ULB60" s="20"/>
      <c r="ULC60" s="20"/>
      <c r="ULD60" s="20"/>
      <c r="ULE60" s="20"/>
      <c r="ULF60" s="20"/>
      <c r="ULG60" s="20"/>
      <c r="ULH60" s="20"/>
      <c r="ULI60" s="20"/>
      <c r="ULJ60" s="20"/>
      <c r="ULK60" s="20"/>
      <c r="ULL60" s="20"/>
      <c r="ULM60" s="20"/>
      <c r="ULN60" s="20"/>
      <c r="ULO60" s="20"/>
      <c r="ULP60" s="20"/>
      <c r="ULQ60" s="20"/>
      <c r="ULR60" s="20"/>
      <c r="ULS60" s="20"/>
      <c r="ULT60" s="20"/>
      <c r="ULU60" s="20"/>
      <c r="ULV60" s="20"/>
      <c r="ULW60" s="20"/>
      <c r="ULX60" s="20"/>
      <c r="ULY60" s="20"/>
      <c r="ULZ60" s="20"/>
      <c r="UMA60" s="20"/>
      <c r="UMB60" s="20"/>
      <c r="UMC60" s="20"/>
      <c r="UMD60" s="20"/>
      <c r="UME60" s="20"/>
      <c r="UMF60" s="20"/>
      <c r="UMG60" s="20"/>
      <c r="UMH60" s="20"/>
      <c r="UMI60" s="20"/>
      <c r="UMJ60" s="20"/>
      <c r="UMK60" s="20"/>
      <c r="UML60" s="20"/>
      <c r="UMM60" s="20"/>
      <c r="UMN60" s="20"/>
      <c r="UMO60" s="20"/>
      <c r="UMP60" s="20"/>
      <c r="UMQ60" s="20"/>
      <c r="UMR60" s="20"/>
      <c r="UMS60" s="20"/>
      <c r="UMT60" s="20"/>
      <c r="UMU60" s="20"/>
      <c r="UMV60" s="20"/>
      <c r="UMW60" s="20"/>
      <c r="UMX60" s="20"/>
      <c r="UMY60" s="20"/>
      <c r="UMZ60" s="20"/>
      <c r="UNA60" s="20"/>
      <c r="UNB60" s="20"/>
      <c r="UNC60" s="20"/>
      <c r="UND60" s="20"/>
      <c r="UNE60" s="20"/>
      <c r="UNF60" s="20"/>
      <c r="UNG60" s="20"/>
      <c r="UNH60" s="20"/>
      <c r="UNI60" s="20"/>
      <c r="UNJ60" s="20"/>
      <c r="UNK60" s="20"/>
      <c r="UNL60" s="20"/>
      <c r="UNM60" s="20"/>
      <c r="UNN60" s="20"/>
      <c r="UNO60" s="20"/>
      <c r="UNP60" s="20"/>
      <c r="UNQ60" s="20"/>
      <c r="UNR60" s="20"/>
      <c r="UNS60" s="20"/>
      <c r="UNT60" s="20"/>
      <c r="UNU60" s="20"/>
      <c r="UNV60" s="20"/>
      <c r="UNW60" s="20"/>
      <c r="UNX60" s="20"/>
      <c r="UNY60" s="20"/>
      <c r="UNZ60" s="20"/>
      <c r="UOA60" s="20"/>
      <c r="UOB60" s="20"/>
      <c r="UOC60" s="20"/>
      <c r="UOD60" s="20"/>
      <c r="UOE60" s="20"/>
      <c r="UOF60" s="20"/>
      <c r="UOG60" s="20"/>
      <c r="UOH60" s="20"/>
      <c r="UOI60" s="20"/>
      <c r="UOJ60" s="20"/>
      <c r="UOK60" s="20"/>
      <c r="UOL60" s="20"/>
      <c r="UOM60" s="20"/>
      <c r="UON60" s="20"/>
      <c r="UOO60" s="20"/>
      <c r="UOP60" s="20"/>
      <c r="UOQ60" s="20"/>
      <c r="UOR60" s="20"/>
      <c r="UOS60" s="20"/>
      <c r="UOT60" s="20"/>
      <c r="UOU60" s="20"/>
      <c r="UOV60" s="20"/>
      <c r="UOW60" s="20"/>
      <c r="UOX60" s="20"/>
      <c r="UOY60" s="20"/>
      <c r="UOZ60" s="20"/>
      <c r="UPA60" s="20"/>
      <c r="UPB60" s="20"/>
      <c r="UPC60" s="20"/>
      <c r="UPD60" s="20"/>
      <c r="UPE60" s="20"/>
      <c r="UPF60" s="20"/>
      <c r="UPG60" s="20"/>
      <c r="UPH60" s="20"/>
      <c r="UPI60" s="20"/>
      <c r="UPJ60" s="20"/>
      <c r="UPK60" s="20"/>
      <c r="UPL60" s="20"/>
      <c r="UPM60" s="20"/>
      <c r="UPN60" s="20"/>
      <c r="UPO60" s="20"/>
      <c r="UPP60" s="20"/>
      <c r="UPQ60" s="20"/>
      <c r="UPR60" s="20"/>
      <c r="UPS60" s="20"/>
      <c r="UPT60" s="20"/>
      <c r="UPU60" s="20"/>
      <c r="UPV60" s="20"/>
      <c r="UPW60" s="20"/>
      <c r="UPX60" s="20"/>
      <c r="UPY60" s="20"/>
      <c r="UPZ60" s="20"/>
      <c r="UQA60" s="20"/>
      <c r="UQB60" s="20"/>
      <c r="UQC60" s="20"/>
      <c r="UQD60" s="20"/>
      <c r="UQE60" s="20"/>
      <c r="UQF60" s="20"/>
      <c r="UQG60" s="20"/>
      <c r="UQH60" s="20"/>
      <c r="UQI60" s="20"/>
      <c r="UQJ60" s="20"/>
      <c r="UQK60" s="20"/>
      <c r="UQL60" s="20"/>
      <c r="UQM60" s="20"/>
      <c r="UQN60" s="20"/>
      <c r="UQO60" s="20"/>
      <c r="UQP60" s="20"/>
      <c r="UQQ60" s="20"/>
      <c r="UQR60" s="20"/>
      <c r="UQS60" s="20"/>
      <c r="UQT60" s="20"/>
      <c r="UQU60" s="20"/>
      <c r="UQV60" s="20"/>
      <c r="UQW60" s="20"/>
      <c r="UQX60" s="20"/>
      <c r="UQY60" s="20"/>
      <c r="UQZ60" s="20"/>
      <c r="URA60" s="20"/>
      <c r="URB60" s="20"/>
      <c r="URC60" s="20"/>
      <c r="URD60" s="20"/>
      <c r="URE60" s="20"/>
      <c r="URF60" s="20"/>
      <c r="URG60" s="20"/>
      <c r="URH60" s="20"/>
      <c r="URI60" s="20"/>
      <c r="URJ60" s="20"/>
      <c r="URK60" s="20"/>
      <c r="URL60" s="20"/>
      <c r="URM60" s="20"/>
      <c r="URN60" s="20"/>
      <c r="URO60" s="20"/>
      <c r="URP60" s="20"/>
      <c r="URQ60" s="20"/>
      <c r="URR60" s="20"/>
      <c r="URS60" s="20"/>
      <c r="URT60" s="20"/>
      <c r="URU60" s="20"/>
      <c r="URV60" s="20"/>
      <c r="URW60" s="20"/>
      <c r="URX60" s="20"/>
      <c r="URY60" s="20"/>
      <c r="URZ60" s="20"/>
      <c r="USA60" s="20"/>
      <c r="USB60" s="20"/>
      <c r="USC60" s="20"/>
      <c r="USD60" s="20"/>
      <c r="USE60" s="20"/>
      <c r="USF60" s="20"/>
      <c r="USG60" s="20"/>
      <c r="USH60" s="20"/>
      <c r="USI60" s="20"/>
      <c r="USJ60" s="20"/>
      <c r="USK60" s="20"/>
      <c r="USL60" s="20"/>
      <c r="USM60" s="20"/>
      <c r="USN60" s="20"/>
      <c r="USO60" s="20"/>
      <c r="USP60" s="20"/>
      <c r="USQ60" s="20"/>
      <c r="USR60" s="20"/>
      <c r="USS60" s="20"/>
      <c r="UST60" s="20"/>
      <c r="USU60" s="20"/>
      <c r="USV60" s="20"/>
      <c r="USW60" s="20"/>
      <c r="USX60" s="20"/>
      <c r="USY60" s="20"/>
      <c r="USZ60" s="20"/>
      <c r="UTA60" s="20"/>
      <c r="UTB60" s="20"/>
      <c r="UTC60" s="20"/>
      <c r="UTD60" s="20"/>
      <c r="UTE60" s="20"/>
      <c r="UTF60" s="20"/>
      <c r="UTG60" s="20"/>
      <c r="UTH60" s="20"/>
      <c r="UTI60" s="20"/>
      <c r="UTJ60" s="20"/>
      <c r="UTK60" s="20"/>
      <c r="UTL60" s="20"/>
      <c r="UTM60" s="20"/>
      <c r="UTN60" s="20"/>
      <c r="UTO60" s="20"/>
      <c r="UTP60" s="20"/>
      <c r="UTQ60" s="20"/>
      <c r="UTR60" s="20"/>
      <c r="UTS60" s="20"/>
      <c r="UTT60" s="20"/>
      <c r="UTU60" s="20"/>
      <c r="UTV60" s="20"/>
      <c r="UTW60" s="20"/>
      <c r="UTX60" s="20"/>
      <c r="UTY60" s="20"/>
      <c r="UTZ60" s="20"/>
      <c r="UUA60" s="20"/>
      <c r="UUB60" s="20"/>
      <c r="UUC60" s="20"/>
      <c r="UUD60" s="20"/>
      <c r="UUE60" s="20"/>
      <c r="UUF60" s="20"/>
      <c r="UUG60" s="20"/>
      <c r="UUH60" s="20"/>
      <c r="UUI60" s="20"/>
      <c r="UUJ60" s="20"/>
      <c r="UUK60" s="20"/>
      <c r="UUL60" s="20"/>
      <c r="UUM60" s="20"/>
      <c r="UUN60" s="20"/>
      <c r="UUO60" s="20"/>
      <c r="UUP60" s="20"/>
      <c r="UUQ60" s="20"/>
      <c r="UUR60" s="20"/>
      <c r="UUS60" s="20"/>
      <c r="UUT60" s="20"/>
      <c r="UUU60" s="20"/>
      <c r="UUV60" s="20"/>
      <c r="UUW60" s="20"/>
      <c r="UUX60" s="20"/>
      <c r="UUY60" s="20"/>
      <c r="UUZ60" s="20"/>
      <c r="UVA60" s="20"/>
      <c r="UVB60" s="20"/>
      <c r="UVC60" s="20"/>
      <c r="UVD60" s="20"/>
      <c r="UVE60" s="20"/>
      <c r="UVF60" s="20"/>
      <c r="UVG60" s="20"/>
      <c r="UVH60" s="20"/>
      <c r="UVI60" s="20"/>
      <c r="UVJ60" s="20"/>
      <c r="UVK60" s="20"/>
      <c r="UVL60" s="20"/>
      <c r="UVM60" s="20"/>
      <c r="UVN60" s="20"/>
      <c r="UVO60" s="20"/>
      <c r="UVP60" s="20"/>
      <c r="UVQ60" s="20"/>
      <c r="UVR60" s="20"/>
      <c r="UVS60" s="20"/>
      <c r="UVT60" s="20"/>
      <c r="UVU60" s="20"/>
      <c r="UVV60" s="20"/>
      <c r="UVW60" s="20"/>
      <c r="UVX60" s="20"/>
      <c r="UVY60" s="20"/>
      <c r="UVZ60" s="20"/>
      <c r="UWA60" s="20"/>
      <c r="UWB60" s="20"/>
      <c r="UWC60" s="20"/>
      <c r="UWD60" s="20"/>
      <c r="UWE60" s="20"/>
      <c r="UWF60" s="20"/>
      <c r="UWG60" s="20"/>
      <c r="UWH60" s="20"/>
      <c r="UWI60" s="20"/>
      <c r="UWJ60" s="20"/>
      <c r="UWK60" s="20"/>
      <c r="UWL60" s="20"/>
      <c r="UWM60" s="20"/>
      <c r="UWN60" s="20"/>
      <c r="UWO60" s="20"/>
      <c r="UWP60" s="20"/>
      <c r="UWQ60" s="20"/>
      <c r="UWR60" s="20"/>
      <c r="UWS60" s="20"/>
      <c r="UWT60" s="20"/>
      <c r="UWU60" s="20"/>
      <c r="UWV60" s="20"/>
      <c r="UWW60" s="20"/>
      <c r="UWX60" s="20"/>
      <c r="UWY60" s="20"/>
      <c r="UWZ60" s="20"/>
      <c r="UXA60" s="20"/>
      <c r="UXB60" s="20"/>
      <c r="UXC60" s="20"/>
      <c r="UXD60" s="20"/>
      <c r="UXE60" s="20"/>
      <c r="UXF60" s="20"/>
      <c r="UXG60" s="20"/>
      <c r="UXH60" s="20"/>
      <c r="UXI60" s="20"/>
      <c r="UXJ60" s="20"/>
      <c r="UXK60" s="20"/>
      <c r="UXL60" s="20"/>
      <c r="UXM60" s="20"/>
      <c r="UXN60" s="20"/>
      <c r="UXO60" s="20"/>
      <c r="UXP60" s="20"/>
      <c r="UXQ60" s="20"/>
      <c r="UXR60" s="20"/>
      <c r="UXS60" s="20"/>
      <c r="UXT60" s="20"/>
      <c r="UXU60" s="20"/>
      <c r="UXV60" s="20"/>
      <c r="UXW60" s="20"/>
      <c r="UXX60" s="20"/>
      <c r="UXY60" s="20"/>
      <c r="UXZ60" s="20"/>
      <c r="UYA60" s="20"/>
      <c r="UYB60" s="20"/>
      <c r="UYC60" s="20"/>
      <c r="UYD60" s="20"/>
      <c r="UYE60" s="20"/>
      <c r="UYF60" s="20"/>
      <c r="UYG60" s="20"/>
      <c r="UYH60" s="20"/>
      <c r="UYI60" s="20"/>
      <c r="UYJ60" s="20"/>
      <c r="UYK60" s="20"/>
      <c r="UYL60" s="20"/>
      <c r="UYM60" s="20"/>
      <c r="UYN60" s="20"/>
      <c r="UYO60" s="20"/>
      <c r="UYP60" s="20"/>
      <c r="UYQ60" s="20"/>
      <c r="UYR60" s="20"/>
      <c r="UYS60" s="20"/>
      <c r="UYT60" s="20"/>
      <c r="UYU60" s="20"/>
      <c r="UYV60" s="20"/>
      <c r="UYW60" s="20"/>
      <c r="UYX60" s="20"/>
      <c r="UYY60" s="20"/>
      <c r="UYZ60" s="20"/>
      <c r="UZA60" s="20"/>
      <c r="UZB60" s="20"/>
      <c r="UZC60" s="20"/>
      <c r="UZD60" s="20"/>
      <c r="UZE60" s="20"/>
      <c r="UZF60" s="20"/>
      <c r="UZG60" s="20"/>
      <c r="UZH60" s="20"/>
      <c r="UZI60" s="20"/>
      <c r="UZJ60" s="20"/>
      <c r="UZK60" s="20"/>
      <c r="UZL60" s="20"/>
      <c r="UZM60" s="20"/>
      <c r="UZN60" s="20"/>
      <c r="UZO60" s="20"/>
      <c r="UZP60" s="20"/>
      <c r="UZQ60" s="20"/>
      <c r="UZR60" s="20"/>
      <c r="UZS60" s="20"/>
      <c r="UZT60" s="20"/>
      <c r="UZU60" s="20"/>
      <c r="UZV60" s="20"/>
      <c r="UZW60" s="20"/>
      <c r="UZX60" s="20"/>
      <c r="UZY60" s="20"/>
      <c r="UZZ60" s="20"/>
      <c r="VAA60" s="20"/>
      <c r="VAB60" s="20"/>
      <c r="VAC60" s="20"/>
      <c r="VAD60" s="20"/>
      <c r="VAE60" s="20"/>
      <c r="VAF60" s="20"/>
      <c r="VAG60" s="20"/>
      <c r="VAH60" s="20"/>
      <c r="VAI60" s="20"/>
      <c r="VAJ60" s="20"/>
      <c r="VAK60" s="20"/>
      <c r="VAL60" s="20"/>
      <c r="VAM60" s="20"/>
      <c r="VAN60" s="20"/>
      <c r="VAO60" s="20"/>
      <c r="VAP60" s="20"/>
      <c r="VAQ60" s="20"/>
      <c r="VAR60" s="20"/>
      <c r="VAS60" s="20"/>
      <c r="VAT60" s="20"/>
      <c r="VAU60" s="20"/>
      <c r="VAV60" s="20"/>
      <c r="VAW60" s="20"/>
      <c r="VAX60" s="20"/>
      <c r="VAY60" s="20"/>
      <c r="VAZ60" s="20"/>
      <c r="VBA60" s="20"/>
      <c r="VBB60" s="20"/>
      <c r="VBC60" s="20"/>
      <c r="VBD60" s="20"/>
      <c r="VBE60" s="20"/>
      <c r="VBF60" s="20"/>
      <c r="VBG60" s="20"/>
      <c r="VBH60" s="20"/>
      <c r="VBI60" s="20"/>
      <c r="VBJ60" s="20"/>
      <c r="VBK60" s="20"/>
      <c r="VBL60" s="20"/>
      <c r="VBM60" s="20"/>
      <c r="VBN60" s="20"/>
      <c r="VBO60" s="20"/>
      <c r="VBP60" s="20"/>
      <c r="VBQ60" s="20"/>
      <c r="VBR60" s="20"/>
      <c r="VBS60" s="20"/>
      <c r="VBT60" s="20"/>
      <c r="VBU60" s="20"/>
      <c r="VBV60" s="20"/>
      <c r="VBW60" s="20"/>
      <c r="VBX60" s="20"/>
      <c r="VBY60" s="20"/>
      <c r="VBZ60" s="20"/>
      <c r="VCA60" s="20"/>
      <c r="VCB60" s="20"/>
      <c r="VCC60" s="20"/>
      <c r="VCD60" s="20"/>
      <c r="VCE60" s="20"/>
      <c r="VCF60" s="20"/>
      <c r="VCG60" s="20"/>
      <c r="VCH60" s="20"/>
      <c r="VCI60" s="20"/>
      <c r="VCJ60" s="20"/>
      <c r="VCK60" s="20"/>
      <c r="VCL60" s="20"/>
      <c r="VCM60" s="20"/>
      <c r="VCN60" s="20"/>
      <c r="VCO60" s="20"/>
      <c r="VCP60" s="20"/>
      <c r="VCQ60" s="20"/>
      <c r="VCR60" s="20"/>
      <c r="VCS60" s="20"/>
      <c r="VCT60" s="20"/>
      <c r="VCU60" s="20"/>
      <c r="VCV60" s="20"/>
      <c r="VCW60" s="20"/>
      <c r="VCX60" s="20"/>
      <c r="VCY60" s="20"/>
      <c r="VCZ60" s="20"/>
      <c r="VDA60" s="20"/>
      <c r="VDB60" s="20"/>
      <c r="VDC60" s="20"/>
      <c r="VDD60" s="20"/>
      <c r="VDE60" s="20"/>
      <c r="VDF60" s="20"/>
      <c r="VDG60" s="20"/>
      <c r="VDH60" s="20"/>
      <c r="VDI60" s="20"/>
      <c r="VDJ60" s="20"/>
      <c r="VDK60" s="20"/>
      <c r="VDL60" s="20"/>
      <c r="VDM60" s="20"/>
      <c r="VDN60" s="20"/>
      <c r="VDO60" s="20"/>
      <c r="VDP60" s="20"/>
      <c r="VDQ60" s="20"/>
      <c r="VDR60" s="20"/>
      <c r="VDS60" s="20"/>
      <c r="VDT60" s="20"/>
      <c r="VDU60" s="20"/>
      <c r="VDV60" s="20"/>
      <c r="VDW60" s="20"/>
      <c r="VDX60" s="20"/>
      <c r="VDY60" s="20"/>
      <c r="VDZ60" s="20"/>
      <c r="VEA60" s="20"/>
      <c r="VEB60" s="20"/>
      <c r="VEC60" s="20"/>
      <c r="VED60" s="20"/>
      <c r="VEE60" s="20"/>
      <c r="VEF60" s="20"/>
      <c r="VEG60" s="20"/>
      <c r="VEH60" s="20"/>
      <c r="VEI60" s="20"/>
      <c r="VEJ60" s="20"/>
      <c r="VEK60" s="20"/>
      <c r="VEL60" s="20"/>
      <c r="VEM60" s="20"/>
      <c r="VEN60" s="20"/>
      <c r="VEO60" s="20"/>
      <c r="VEP60" s="20"/>
      <c r="VEQ60" s="20"/>
      <c r="VER60" s="20"/>
      <c r="VES60" s="20"/>
      <c r="VET60" s="20"/>
      <c r="VEU60" s="20"/>
      <c r="VEV60" s="20"/>
      <c r="VEW60" s="20"/>
      <c r="VEX60" s="20"/>
      <c r="VEY60" s="20"/>
      <c r="VEZ60" s="20"/>
      <c r="VFA60" s="20"/>
      <c r="VFB60" s="20"/>
      <c r="VFC60" s="20"/>
      <c r="VFD60" s="20"/>
      <c r="VFE60" s="20"/>
      <c r="VFF60" s="20"/>
      <c r="VFG60" s="20"/>
      <c r="VFH60" s="20"/>
      <c r="VFI60" s="20"/>
      <c r="VFJ60" s="20"/>
      <c r="VFK60" s="20"/>
      <c r="VFL60" s="20"/>
      <c r="VFM60" s="20"/>
      <c r="VFN60" s="20"/>
      <c r="VFO60" s="20"/>
      <c r="VFP60" s="20"/>
      <c r="VFQ60" s="20"/>
      <c r="VFR60" s="20"/>
      <c r="VFS60" s="20"/>
      <c r="VFT60" s="20"/>
      <c r="VFU60" s="20"/>
      <c r="VFV60" s="20"/>
      <c r="VFW60" s="20"/>
      <c r="VFX60" s="20"/>
      <c r="VFY60" s="20"/>
      <c r="VFZ60" s="20"/>
      <c r="VGA60" s="20"/>
      <c r="VGB60" s="20"/>
      <c r="VGC60" s="20"/>
      <c r="VGD60" s="20"/>
      <c r="VGE60" s="20"/>
      <c r="VGF60" s="20"/>
      <c r="VGG60" s="20"/>
      <c r="VGH60" s="20"/>
      <c r="VGI60" s="20"/>
      <c r="VGJ60" s="20"/>
      <c r="VGK60" s="20"/>
      <c r="VGL60" s="20"/>
      <c r="VGM60" s="20"/>
      <c r="VGN60" s="20"/>
      <c r="VGO60" s="20"/>
      <c r="VGP60" s="20"/>
      <c r="VGQ60" s="20"/>
      <c r="VGR60" s="20"/>
      <c r="VGS60" s="20"/>
      <c r="VGT60" s="20"/>
      <c r="VGU60" s="20"/>
      <c r="VGV60" s="20"/>
      <c r="VGW60" s="20"/>
      <c r="VGX60" s="20"/>
      <c r="VGY60" s="20"/>
      <c r="VGZ60" s="20"/>
      <c r="VHA60" s="20"/>
      <c r="VHB60" s="20"/>
      <c r="VHC60" s="20"/>
      <c r="VHD60" s="20"/>
      <c r="VHE60" s="20"/>
      <c r="VHF60" s="20"/>
      <c r="VHG60" s="20"/>
      <c r="VHH60" s="20"/>
      <c r="VHI60" s="20"/>
      <c r="VHJ60" s="20"/>
      <c r="VHK60" s="20"/>
      <c r="VHL60" s="20"/>
      <c r="VHM60" s="20"/>
      <c r="VHN60" s="20"/>
      <c r="VHO60" s="20"/>
      <c r="VHP60" s="20"/>
      <c r="VHQ60" s="20"/>
      <c r="VHR60" s="20"/>
      <c r="VHS60" s="20"/>
      <c r="VHT60" s="20"/>
      <c r="VHU60" s="20"/>
      <c r="VHV60" s="20"/>
      <c r="VHW60" s="20"/>
      <c r="VHX60" s="20"/>
      <c r="VHY60" s="20"/>
      <c r="VHZ60" s="20"/>
      <c r="VIA60" s="20"/>
      <c r="VIB60" s="20"/>
      <c r="VIC60" s="20"/>
      <c r="VID60" s="20"/>
      <c r="VIE60" s="20"/>
      <c r="VIF60" s="20"/>
      <c r="VIG60" s="20"/>
      <c r="VIH60" s="20"/>
      <c r="VII60" s="20"/>
      <c r="VIJ60" s="20"/>
      <c r="VIK60" s="20"/>
      <c r="VIL60" s="20"/>
      <c r="VIM60" s="20"/>
      <c r="VIN60" s="20"/>
      <c r="VIO60" s="20"/>
      <c r="VIP60" s="20"/>
      <c r="VIQ60" s="20"/>
      <c r="VIR60" s="20"/>
      <c r="VIS60" s="20"/>
      <c r="VIT60" s="20"/>
      <c r="VIU60" s="20"/>
      <c r="VIV60" s="20"/>
      <c r="VIW60" s="20"/>
      <c r="VIX60" s="20"/>
      <c r="VIY60" s="20"/>
      <c r="VIZ60" s="20"/>
      <c r="VJA60" s="20"/>
      <c r="VJB60" s="20"/>
      <c r="VJC60" s="20"/>
      <c r="VJD60" s="20"/>
      <c r="VJE60" s="20"/>
      <c r="VJF60" s="20"/>
      <c r="VJG60" s="20"/>
      <c r="VJH60" s="20"/>
      <c r="VJI60" s="20"/>
      <c r="VJJ60" s="20"/>
      <c r="VJK60" s="20"/>
      <c r="VJL60" s="20"/>
      <c r="VJM60" s="20"/>
      <c r="VJN60" s="20"/>
      <c r="VJO60" s="20"/>
      <c r="VJP60" s="20"/>
      <c r="VJQ60" s="20"/>
      <c r="VJR60" s="20"/>
      <c r="VJS60" s="20"/>
      <c r="VJT60" s="20"/>
      <c r="VJU60" s="20"/>
      <c r="VJV60" s="20"/>
      <c r="VJW60" s="20"/>
      <c r="VJX60" s="20"/>
      <c r="VJY60" s="20"/>
      <c r="VJZ60" s="20"/>
      <c r="VKA60" s="20"/>
      <c r="VKB60" s="20"/>
      <c r="VKC60" s="20"/>
      <c r="VKD60" s="20"/>
      <c r="VKE60" s="20"/>
      <c r="VKF60" s="20"/>
      <c r="VKG60" s="20"/>
      <c r="VKH60" s="20"/>
      <c r="VKI60" s="20"/>
      <c r="VKJ60" s="20"/>
      <c r="VKK60" s="20"/>
      <c r="VKL60" s="20"/>
      <c r="VKM60" s="20"/>
      <c r="VKN60" s="20"/>
      <c r="VKO60" s="20"/>
      <c r="VKP60" s="20"/>
      <c r="VKQ60" s="20"/>
      <c r="VKR60" s="20"/>
      <c r="VKS60" s="20"/>
      <c r="VKT60" s="20"/>
      <c r="VKU60" s="20"/>
      <c r="VKV60" s="20"/>
      <c r="VKW60" s="20"/>
      <c r="VKX60" s="20"/>
      <c r="VKY60" s="20"/>
      <c r="VKZ60" s="20"/>
      <c r="VLA60" s="20"/>
      <c r="VLB60" s="20"/>
      <c r="VLC60" s="20"/>
      <c r="VLD60" s="20"/>
      <c r="VLE60" s="20"/>
      <c r="VLF60" s="20"/>
      <c r="VLG60" s="20"/>
      <c r="VLH60" s="20"/>
      <c r="VLI60" s="20"/>
      <c r="VLJ60" s="20"/>
      <c r="VLK60" s="20"/>
      <c r="VLL60" s="20"/>
      <c r="VLM60" s="20"/>
      <c r="VLN60" s="20"/>
      <c r="VLO60" s="20"/>
      <c r="VLP60" s="20"/>
      <c r="VLQ60" s="20"/>
      <c r="VLR60" s="20"/>
      <c r="VLS60" s="20"/>
      <c r="VLT60" s="20"/>
      <c r="VLU60" s="20"/>
      <c r="VLV60" s="20"/>
      <c r="VLW60" s="20"/>
      <c r="VLX60" s="20"/>
      <c r="VLY60" s="20"/>
      <c r="VLZ60" s="20"/>
      <c r="VMA60" s="20"/>
      <c r="VMB60" s="20"/>
      <c r="VMC60" s="20"/>
      <c r="VMD60" s="20"/>
      <c r="VME60" s="20"/>
      <c r="VMF60" s="20"/>
      <c r="VMG60" s="20"/>
      <c r="VMH60" s="20"/>
      <c r="VMI60" s="20"/>
      <c r="VMJ60" s="20"/>
      <c r="VMK60" s="20"/>
      <c r="VML60" s="20"/>
      <c r="VMM60" s="20"/>
      <c r="VMN60" s="20"/>
      <c r="VMO60" s="20"/>
      <c r="VMP60" s="20"/>
      <c r="VMQ60" s="20"/>
      <c r="VMR60" s="20"/>
      <c r="VMS60" s="20"/>
      <c r="VMT60" s="20"/>
      <c r="VMU60" s="20"/>
      <c r="VMV60" s="20"/>
      <c r="VMW60" s="20"/>
      <c r="VMX60" s="20"/>
      <c r="VMY60" s="20"/>
      <c r="VMZ60" s="20"/>
      <c r="VNA60" s="20"/>
      <c r="VNB60" s="20"/>
      <c r="VNC60" s="20"/>
      <c r="VND60" s="20"/>
      <c r="VNE60" s="20"/>
      <c r="VNF60" s="20"/>
      <c r="VNG60" s="20"/>
      <c r="VNH60" s="20"/>
      <c r="VNI60" s="20"/>
      <c r="VNJ60" s="20"/>
      <c r="VNK60" s="20"/>
      <c r="VNL60" s="20"/>
      <c r="VNM60" s="20"/>
      <c r="VNN60" s="20"/>
      <c r="VNO60" s="20"/>
      <c r="VNP60" s="20"/>
      <c r="VNQ60" s="20"/>
      <c r="VNR60" s="20"/>
      <c r="VNS60" s="20"/>
      <c r="VNT60" s="20"/>
      <c r="VNU60" s="20"/>
      <c r="VNV60" s="20"/>
      <c r="VNW60" s="20"/>
      <c r="VNX60" s="20"/>
      <c r="VNY60" s="20"/>
      <c r="VNZ60" s="20"/>
      <c r="VOA60" s="20"/>
      <c r="VOB60" s="20"/>
      <c r="VOC60" s="20"/>
      <c r="VOD60" s="20"/>
      <c r="VOE60" s="20"/>
      <c r="VOF60" s="20"/>
      <c r="VOG60" s="20"/>
      <c r="VOH60" s="20"/>
      <c r="VOI60" s="20"/>
      <c r="VOJ60" s="20"/>
      <c r="VOK60" s="20"/>
      <c r="VOL60" s="20"/>
      <c r="VOM60" s="20"/>
      <c r="VON60" s="20"/>
      <c r="VOO60" s="20"/>
      <c r="VOP60" s="20"/>
      <c r="VOQ60" s="20"/>
      <c r="VOR60" s="20"/>
      <c r="VOS60" s="20"/>
      <c r="VOT60" s="20"/>
      <c r="VOU60" s="20"/>
      <c r="VOV60" s="20"/>
      <c r="VOW60" s="20"/>
      <c r="VOX60" s="20"/>
      <c r="VOY60" s="20"/>
      <c r="VOZ60" s="20"/>
      <c r="VPA60" s="20"/>
      <c r="VPB60" s="20"/>
      <c r="VPC60" s="20"/>
      <c r="VPD60" s="20"/>
      <c r="VPE60" s="20"/>
      <c r="VPF60" s="20"/>
      <c r="VPG60" s="20"/>
      <c r="VPH60" s="20"/>
      <c r="VPI60" s="20"/>
      <c r="VPJ60" s="20"/>
      <c r="VPK60" s="20"/>
      <c r="VPL60" s="20"/>
      <c r="VPM60" s="20"/>
      <c r="VPN60" s="20"/>
      <c r="VPO60" s="20"/>
      <c r="VPP60" s="20"/>
      <c r="VPQ60" s="20"/>
      <c r="VPR60" s="20"/>
      <c r="VPS60" s="20"/>
      <c r="VPT60" s="20"/>
      <c r="VPU60" s="20"/>
      <c r="VPV60" s="20"/>
      <c r="VPW60" s="20"/>
      <c r="VPX60" s="20"/>
      <c r="VPY60" s="20"/>
      <c r="VPZ60" s="20"/>
      <c r="VQA60" s="20"/>
      <c r="VQB60" s="20"/>
      <c r="VQC60" s="20"/>
      <c r="VQD60" s="20"/>
      <c r="VQE60" s="20"/>
      <c r="VQF60" s="20"/>
      <c r="VQG60" s="20"/>
      <c r="VQH60" s="20"/>
      <c r="VQI60" s="20"/>
      <c r="VQJ60" s="20"/>
      <c r="VQK60" s="20"/>
      <c r="VQL60" s="20"/>
      <c r="VQM60" s="20"/>
      <c r="VQN60" s="20"/>
      <c r="VQO60" s="20"/>
      <c r="VQP60" s="20"/>
      <c r="VQQ60" s="20"/>
      <c r="VQR60" s="20"/>
      <c r="VQS60" s="20"/>
      <c r="VQT60" s="20"/>
      <c r="VQU60" s="20"/>
      <c r="VQV60" s="20"/>
      <c r="VQW60" s="20"/>
      <c r="VQX60" s="20"/>
      <c r="VQY60" s="20"/>
      <c r="VQZ60" s="20"/>
      <c r="VRA60" s="20"/>
      <c r="VRB60" s="20"/>
      <c r="VRC60" s="20"/>
      <c r="VRD60" s="20"/>
      <c r="VRE60" s="20"/>
      <c r="VRF60" s="20"/>
      <c r="VRG60" s="20"/>
      <c r="VRH60" s="20"/>
      <c r="VRI60" s="20"/>
      <c r="VRJ60" s="20"/>
      <c r="VRK60" s="20"/>
      <c r="VRL60" s="20"/>
      <c r="VRM60" s="20"/>
      <c r="VRN60" s="20"/>
      <c r="VRO60" s="20"/>
      <c r="VRP60" s="20"/>
      <c r="VRQ60" s="20"/>
      <c r="VRR60" s="20"/>
      <c r="VRS60" s="20"/>
      <c r="VRT60" s="20"/>
      <c r="VRU60" s="20"/>
      <c r="VRV60" s="20"/>
      <c r="VRW60" s="20"/>
      <c r="VRX60" s="20"/>
      <c r="VRY60" s="20"/>
      <c r="VRZ60" s="20"/>
      <c r="VSA60" s="20"/>
      <c r="VSB60" s="20"/>
      <c r="VSC60" s="20"/>
      <c r="VSD60" s="20"/>
      <c r="VSE60" s="20"/>
      <c r="VSF60" s="20"/>
      <c r="VSG60" s="20"/>
      <c r="VSH60" s="20"/>
      <c r="VSI60" s="20"/>
      <c r="VSJ60" s="20"/>
      <c r="VSK60" s="20"/>
      <c r="VSL60" s="20"/>
      <c r="VSM60" s="20"/>
      <c r="VSN60" s="20"/>
      <c r="VSO60" s="20"/>
      <c r="VSP60" s="20"/>
      <c r="VSQ60" s="20"/>
      <c r="VSR60" s="20"/>
      <c r="VSS60" s="20"/>
      <c r="VST60" s="20"/>
      <c r="VSU60" s="20"/>
      <c r="VSV60" s="20"/>
      <c r="VSW60" s="20"/>
      <c r="VSX60" s="20"/>
      <c r="VSY60" s="20"/>
      <c r="VSZ60" s="20"/>
      <c r="VTA60" s="20"/>
      <c r="VTB60" s="20"/>
      <c r="VTC60" s="20"/>
      <c r="VTD60" s="20"/>
      <c r="VTE60" s="20"/>
      <c r="VTF60" s="20"/>
      <c r="VTG60" s="20"/>
      <c r="VTH60" s="20"/>
      <c r="VTI60" s="20"/>
      <c r="VTJ60" s="20"/>
      <c r="VTK60" s="20"/>
      <c r="VTL60" s="20"/>
      <c r="VTM60" s="20"/>
      <c r="VTN60" s="20"/>
      <c r="VTO60" s="20"/>
      <c r="VTP60" s="20"/>
      <c r="VTQ60" s="20"/>
      <c r="VTR60" s="20"/>
      <c r="VTS60" s="20"/>
      <c r="VTT60" s="20"/>
      <c r="VTU60" s="20"/>
      <c r="VTV60" s="20"/>
      <c r="VTW60" s="20"/>
      <c r="VTX60" s="20"/>
      <c r="VTY60" s="20"/>
      <c r="VTZ60" s="20"/>
      <c r="VUA60" s="20"/>
      <c r="VUB60" s="20"/>
      <c r="VUC60" s="20"/>
      <c r="VUD60" s="20"/>
      <c r="VUE60" s="20"/>
      <c r="VUF60" s="20"/>
      <c r="VUG60" s="20"/>
      <c r="VUH60" s="20"/>
      <c r="VUI60" s="20"/>
      <c r="VUJ60" s="20"/>
      <c r="VUK60" s="20"/>
      <c r="VUL60" s="20"/>
      <c r="VUM60" s="20"/>
      <c r="VUN60" s="20"/>
      <c r="VUO60" s="20"/>
      <c r="VUP60" s="20"/>
      <c r="VUQ60" s="20"/>
      <c r="VUR60" s="20"/>
      <c r="VUS60" s="20"/>
      <c r="VUT60" s="20"/>
      <c r="VUU60" s="20"/>
      <c r="VUV60" s="20"/>
      <c r="VUW60" s="20"/>
      <c r="VUX60" s="20"/>
      <c r="VUY60" s="20"/>
      <c r="VUZ60" s="20"/>
      <c r="VVA60" s="20"/>
      <c r="VVB60" s="20"/>
      <c r="VVC60" s="20"/>
      <c r="VVD60" s="20"/>
      <c r="VVE60" s="20"/>
      <c r="VVF60" s="20"/>
      <c r="VVG60" s="20"/>
      <c r="VVH60" s="20"/>
      <c r="VVI60" s="20"/>
      <c r="VVJ60" s="20"/>
      <c r="VVK60" s="20"/>
      <c r="VVL60" s="20"/>
      <c r="VVM60" s="20"/>
      <c r="VVN60" s="20"/>
      <c r="VVO60" s="20"/>
      <c r="VVP60" s="20"/>
      <c r="VVQ60" s="20"/>
      <c r="VVR60" s="20"/>
      <c r="VVS60" s="20"/>
      <c r="VVT60" s="20"/>
      <c r="VVU60" s="20"/>
      <c r="VVV60" s="20"/>
      <c r="VVW60" s="20"/>
      <c r="VVX60" s="20"/>
      <c r="VVY60" s="20"/>
      <c r="VVZ60" s="20"/>
      <c r="VWA60" s="20"/>
      <c r="VWB60" s="20"/>
      <c r="VWC60" s="20"/>
      <c r="VWD60" s="20"/>
      <c r="VWE60" s="20"/>
      <c r="VWF60" s="20"/>
      <c r="VWG60" s="20"/>
      <c r="VWH60" s="20"/>
      <c r="VWI60" s="20"/>
      <c r="VWJ60" s="20"/>
      <c r="VWK60" s="20"/>
      <c r="VWL60" s="20"/>
      <c r="VWM60" s="20"/>
      <c r="VWN60" s="20"/>
      <c r="VWO60" s="20"/>
      <c r="VWP60" s="20"/>
      <c r="VWQ60" s="20"/>
      <c r="VWR60" s="20"/>
      <c r="VWS60" s="20"/>
      <c r="VWT60" s="20"/>
      <c r="VWU60" s="20"/>
      <c r="VWV60" s="20"/>
      <c r="VWW60" s="20"/>
      <c r="VWX60" s="20"/>
      <c r="VWY60" s="20"/>
      <c r="VWZ60" s="20"/>
      <c r="VXA60" s="20"/>
      <c r="VXB60" s="20"/>
      <c r="VXC60" s="20"/>
      <c r="VXD60" s="20"/>
      <c r="VXE60" s="20"/>
      <c r="VXF60" s="20"/>
      <c r="VXG60" s="20"/>
      <c r="VXH60" s="20"/>
      <c r="VXI60" s="20"/>
      <c r="VXJ60" s="20"/>
      <c r="VXK60" s="20"/>
      <c r="VXL60" s="20"/>
      <c r="VXM60" s="20"/>
      <c r="VXN60" s="20"/>
      <c r="VXO60" s="20"/>
      <c r="VXP60" s="20"/>
      <c r="VXQ60" s="20"/>
      <c r="VXR60" s="20"/>
      <c r="VXS60" s="20"/>
      <c r="VXT60" s="20"/>
      <c r="VXU60" s="20"/>
      <c r="VXV60" s="20"/>
      <c r="VXW60" s="20"/>
      <c r="VXX60" s="20"/>
      <c r="VXY60" s="20"/>
      <c r="VXZ60" s="20"/>
      <c r="VYA60" s="20"/>
      <c r="VYB60" s="20"/>
      <c r="VYC60" s="20"/>
      <c r="VYD60" s="20"/>
      <c r="VYE60" s="20"/>
      <c r="VYF60" s="20"/>
      <c r="VYG60" s="20"/>
      <c r="VYH60" s="20"/>
      <c r="VYI60" s="20"/>
      <c r="VYJ60" s="20"/>
      <c r="VYK60" s="20"/>
      <c r="VYL60" s="20"/>
      <c r="VYM60" s="20"/>
      <c r="VYN60" s="20"/>
      <c r="VYO60" s="20"/>
      <c r="VYP60" s="20"/>
      <c r="VYQ60" s="20"/>
      <c r="VYR60" s="20"/>
      <c r="VYS60" s="20"/>
      <c r="VYT60" s="20"/>
      <c r="VYU60" s="20"/>
      <c r="VYV60" s="20"/>
      <c r="VYW60" s="20"/>
      <c r="VYX60" s="20"/>
      <c r="VYY60" s="20"/>
      <c r="VYZ60" s="20"/>
      <c r="VZA60" s="20"/>
      <c r="VZB60" s="20"/>
      <c r="VZC60" s="20"/>
      <c r="VZD60" s="20"/>
      <c r="VZE60" s="20"/>
      <c r="VZF60" s="20"/>
      <c r="VZG60" s="20"/>
      <c r="VZH60" s="20"/>
      <c r="VZI60" s="20"/>
      <c r="VZJ60" s="20"/>
      <c r="VZK60" s="20"/>
      <c r="VZL60" s="20"/>
      <c r="VZM60" s="20"/>
      <c r="VZN60" s="20"/>
      <c r="VZO60" s="20"/>
      <c r="VZP60" s="20"/>
      <c r="VZQ60" s="20"/>
      <c r="VZR60" s="20"/>
      <c r="VZS60" s="20"/>
      <c r="VZT60" s="20"/>
      <c r="VZU60" s="20"/>
      <c r="VZV60" s="20"/>
      <c r="VZW60" s="20"/>
      <c r="VZX60" s="20"/>
      <c r="VZY60" s="20"/>
      <c r="VZZ60" s="20"/>
      <c r="WAA60" s="20"/>
      <c r="WAB60" s="20"/>
      <c r="WAC60" s="20"/>
      <c r="WAD60" s="20"/>
      <c r="WAE60" s="20"/>
      <c r="WAF60" s="20"/>
      <c r="WAG60" s="20"/>
      <c r="WAH60" s="20"/>
      <c r="WAI60" s="20"/>
      <c r="WAJ60" s="20"/>
      <c r="WAK60" s="20"/>
      <c r="WAL60" s="20"/>
      <c r="WAM60" s="20"/>
      <c r="WAN60" s="20"/>
      <c r="WAO60" s="20"/>
      <c r="WAP60" s="20"/>
      <c r="WAQ60" s="20"/>
      <c r="WAR60" s="20"/>
      <c r="WAS60" s="20"/>
      <c r="WAT60" s="20"/>
      <c r="WAU60" s="20"/>
      <c r="WAV60" s="20"/>
      <c r="WAW60" s="20"/>
      <c r="WAX60" s="20"/>
      <c r="WAY60" s="20"/>
      <c r="WAZ60" s="20"/>
      <c r="WBA60" s="20"/>
      <c r="WBB60" s="20"/>
      <c r="WBC60" s="20"/>
      <c r="WBD60" s="20"/>
      <c r="WBE60" s="20"/>
      <c r="WBF60" s="20"/>
      <c r="WBG60" s="20"/>
      <c r="WBH60" s="20"/>
      <c r="WBI60" s="20"/>
      <c r="WBJ60" s="20"/>
      <c r="WBK60" s="20"/>
      <c r="WBL60" s="20"/>
      <c r="WBM60" s="20"/>
      <c r="WBN60" s="20"/>
      <c r="WBO60" s="20"/>
      <c r="WBP60" s="20"/>
      <c r="WBQ60" s="20"/>
      <c r="WBR60" s="20"/>
      <c r="WBS60" s="20"/>
      <c r="WBT60" s="20"/>
      <c r="WBU60" s="20"/>
      <c r="WBV60" s="20"/>
      <c r="WBW60" s="20"/>
      <c r="WBX60" s="20"/>
      <c r="WBY60" s="20"/>
      <c r="WBZ60" s="20"/>
      <c r="WCA60" s="20"/>
      <c r="WCB60" s="20"/>
      <c r="WCC60" s="20"/>
      <c r="WCD60" s="20"/>
      <c r="WCE60" s="20"/>
      <c r="WCF60" s="20"/>
      <c r="WCG60" s="20"/>
      <c r="WCH60" s="20"/>
      <c r="WCI60" s="20"/>
      <c r="WCJ60" s="20"/>
      <c r="WCK60" s="20"/>
      <c r="WCL60" s="20"/>
      <c r="WCM60" s="20"/>
      <c r="WCN60" s="20"/>
      <c r="WCO60" s="20"/>
      <c r="WCP60" s="20"/>
      <c r="WCQ60" s="20"/>
      <c r="WCR60" s="20"/>
      <c r="WCS60" s="20"/>
      <c r="WCT60" s="20"/>
      <c r="WCU60" s="20"/>
      <c r="WCV60" s="20"/>
      <c r="WCW60" s="20"/>
      <c r="WCX60" s="20"/>
      <c r="WCY60" s="20"/>
      <c r="WCZ60" s="20"/>
      <c r="WDA60" s="20"/>
      <c r="WDB60" s="20"/>
      <c r="WDC60" s="20"/>
      <c r="WDD60" s="20"/>
      <c r="WDE60" s="20"/>
      <c r="WDF60" s="20"/>
      <c r="WDG60" s="20"/>
      <c r="WDH60" s="20"/>
      <c r="WDI60" s="20"/>
      <c r="WDJ60" s="20"/>
      <c r="WDK60" s="20"/>
      <c r="WDL60" s="20"/>
      <c r="WDM60" s="20"/>
      <c r="WDN60" s="20"/>
      <c r="WDO60" s="20"/>
      <c r="WDP60" s="20"/>
      <c r="WDQ60" s="20"/>
      <c r="WDR60" s="20"/>
      <c r="WDS60" s="20"/>
      <c r="WDT60" s="20"/>
      <c r="WDU60" s="20"/>
      <c r="WDV60" s="20"/>
      <c r="WDW60" s="20"/>
      <c r="WDX60" s="20"/>
      <c r="WDY60" s="20"/>
      <c r="WDZ60" s="20"/>
      <c r="WEA60" s="20"/>
      <c r="WEB60" s="20"/>
      <c r="WEC60" s="20"/>
      <c r="WED60" s="20"/>
      <c r="WEE60" s="20"/>
      <c r="WEF60" s="20"/>
      <c r="WEG60" s="20"/>
      <c r="WEH60" s="20"/>
      <c r="WEI60" s="20"/>
      <c r="WEJ60" s="20"/>
      <c r="WEK60" s="20"/>
      <c r="WEL60" s="20"/>
      <c r="WEM60" s="20"/>
      <c r="WEN60" s="20"/>
      <c r="WEO60" s="20"/>
      <c r="WEP60" s="20"/>
      <c r="WEQ60" s="20"/>
      <c r="WER60" s="20"/>
      <c r="WES60" s="20"/>
      <c r="WET60" s="20"/>
      <c r="WEU60" s="20"/>
      <c r="WEV60" s="20"/>
      <c r="WEW60" s="20"/>
      <c r="WEX60" s="20"/>
      <c r="WEY60" s="20"/>
      <c r="WEZ60" s="20"/>
      <c r="WFA60" s="20"/>
      <c r="WFB60" s="20"/>
      <c r="WFC60" s="20"/>
      <c r="WFD60" s="20"/>
      <c r="WFE60" s="20"/>
      <c r="WFF60" s="20"/>
      <c r="WFG60" s="20"/>
      <c r="WFH60" s="20"/>
      <c r="WFI60" s="20"/>
      <c r="WFJ60" s="20"/>
      <c r="WFK60" s="20"/>
      <c r="WFL60" s="20"/>
      <c r="WFM60" s="20"/>
      <c r="WFN60" s="20"/>
      <c r="WFO60" s="20"/>
      <c r="WFP60" s="20"/>
      <c r="WFQ60" s="20"/>
      <c r="WFR60" s="20"/>
      <c r="WFS60" s="20"/>
      <c r="WFT60" s="20"/>
      <c r="WFU60" s="20"/>
      <c r="WFV60" s="20"/>
      <c r="WFW60" s="20"/>
      <c r="WFX60" s="20"/>
      <c r="WFY60" s="20"/>
      <c r="WFZ60" s="20"/>
      <c r="WGA60" s="20"/>
      <c r="WGB60" s="20"/>
      <c r="WGC60" s="20"/>
      <c r="WGD60" s="20"/>
      <c r="WGE60" s="20"/>
      <c r="WGF60" s="20"/>
      <c r="WGG60" s="20"/>
      <c r="WGH60" s="20"/>
      <c r="WGI60" s="20"/>
      <c r="WGJ60" s="20"/>
      <c r="WGK60" s="20"/>
      <c r="WGL60" s="20"/>
      <c r="WGM60" s="20"/>
      <c r="WGN60" s="20"/>
      <c r="WGO60" s="20"/>
      <c r="WGP60" s="20"/>
      <c r="WGQ60" s="20"/>
      <c r="WGR60" s="20"/>
      <c r="WGS60" s="20"/>
      <c r="WGT60" s="20"/>
      <c r="WGU60" s="20"/>
      <c r="WGV60" s="20"/>
      <c r="WGW60" s="20"/>
      <c r="WGX60" s="20"/>
      <c r="WGY60" s="20"/>
      <c r="WGZ60" s="20"/>
      <c r="WHA60" s="20"/>
      <c r="WHB60" s="20"/>
      <c r="WHC60" s="20"/>
      <c r="WHD60" s="20"/>
      <c r="WHE60" s="20"/>
      <c r="WHF60" s="20"/>
      <c r="WHG60" s="20"/>
      <c r="WHH60" s="20"/>
      <c r="WHI60" s="20"/>
      <c r="WHJ60" s="20"/>
      <c r="WHK60" s="20"/>
      <c r="WHL60" s="20"/>
      <c r="WHM60" s="20"/>
      <c r="WHN60" s="20"/>
      <c r="WHO60" s="20"/>
      <c r="WHP60" s="20"/>
      <c r="WHQ60" s="20"/>
      <c r="WHR60" s="20"/>
      <c r="WHS60" s="20"/>
      <c r="WHT60" s="20"/>
      <c r="WHU60" s="20"/>
      <c r="WHV60" s="20"/>
      <c r="WHW60" s="20"/>
      <c r="WHX60" s="20"/>
      <c r="WHY60" s="20"/>
      <c r="WHZ60" s="20"/>
      <c r="WIA60" s="20"/>
      <c r="WIB60" s="20"/>
      <c r="WIC60" s="20"/>
      <c r="WID60" s="20"/>
      <c r="WIE60" s="20"/>
      <c r="WIF60" s="20"/>
      <c r="WIG60" s="20"/>
      <c r="WIH60" s="20"/>
      <c r="WII60" s="20"/>
      <c r="WIJ60" s="20"/>
      <c r="WIK60" s="20"/>
      <c r="WIL60" s="20"/>
      <c r="WIM60" s="20"/>
      <c r="WIN60" s="20"/>
      <c r="WIO60" s="20"/>
      <c r="WIP60" s="20"/>
      <c r="WIQ60" s="20"/>
      <c r="WIR60" s="20"/>
      <c r="WIS60" s="20"/>
      <c r="WIT60" s="20"/>
      <c r="WIU60" s="20"/>
      <c r="WIV60" s="20"/>
      <c r="WIW60" s="20"/>
      <c r="WIX60" s="20"/>
      <c r="WIY60" s="20"/>
      <c r="WIZ60" s="20"/>
      <c r="WJA60" s="20"/>
      <c r="WJB60" s="20"/>
      <c r="WJC60" s="20"/>
      <c r="WJD60" s="20"/>
      <c r="WJE60" s="20"/>
      <c r="WJF60" s="20"/>
      <c r="WJG60" s="20"/>
      <c r="WJH60" s="20"/>
      <c r="WJI60" s="20"/>
      <c r="WJJ60" s="20"/>
      <c r="WJK60" s="20"/>
      <c r="WJL60" s="20"/>
      <c r="WJM60" s="20"/>
      <c r="WJN60" s="20"/>
      <c r="WJO60" s="20"/>
      <c r="WJP60" s="20"/>
      <c r="WJQ60" s="20"/>
      <c r="WJR60" s="20"/>
      <c r="WJS60" s="20"/>
      <c r="WJT60" s="20"/>
      <c r="WJU60" s="20"/>
      <c r="WJV60" s="20"/>
      <c r="WJW60" s="20"/>
      <c r="WJX60" s="20"/>
      <c r="WJY60" s="20"/>
      <c r="WJZ60" s="20"/>
      <c r="WKA60" s="20"/>
      <c r="WKB60" s="20"/>
      <c r="WKC60" s="20"/>
      <c r="WKD60" s="20"/>
      <c r="WKE60" s="20"/>
      <c r="WKF60" s="20"/>
      <c r="WKG60" s="20"/>
      <c r="WKH60" s="20"/>
      <c r="WKI60" s="20"/>
      <c r="WKJ60" s="20"/>
      <c r="WKK60" s="20"/>
      <c r="WKL60" s="20"/>
      <c r="WKM60" s="20"/>
      <c r="WKN60" s="20"/>
      <c r="WKO60" s="20"/>
      <c r="WKP60" s="20"/>
      <c r="WKQ60" s="20"/>
      <c r="WKR60" s="20"/>
      <c r="WKS60" s="20"/>
      <c r="WKT60" s="20"/>
      <c r="WKU60" s="20"/>
      <c r="WKV60" s="20"/>
      <c r="WKW60" s="20"/>
      <c r="WKX60" s="20"/>
      <c r="WKY60" s="20"/>
      <c r="WKZ60" s="20"/>
      <c r="WLA60" s="20"/>
      <c r="WLB60" s="20"/>
      <c r="WLC60" s="20"/>
      <c r="WLD60" s="20"/>
      <c r="WLE60" s="20"/>
      <c r="WLF60" s="20"/>
      <c r="WLG60" s="20"/>
      <c r="WLH60" s="20"/>
      <c r="WLI60" s="20"/>
      <c r="WLJ60" s="20"/>
      <c r="WLK60" s="20"/>
      <c r="WLL60" s="20"/>
      <c r="WLM60" s="20"/>
      <c r="WLN60" s="20"/>
      <c r="WLO60" s="20"/>
      <c r="WLP60" s="20"/>
      <c r="WLQ60" s="20"/>
      <c r="WLR60" s="20"/>
      <c r="WLS60" s="20"/>
      <c r="WLT60" s="20"/>
      <c r="WLU60" s="20"/>
      <c r="WLV60" s="20"/>
      <c r="WLW60" s="20"/>
      <c r="WLX60" s="20"/>
      <c r="WLY60" s="20"/>
      <c r="WLZ60" s="20"/>
      <c r="WMA60" s="20"/>
      <c r="WMB60" s="20"/>
      <c r="WMC60" s="20"/>
      <c r="WMD60" s="20"/>
      <c r="WME60" s="20"/>
      <c r="WMF60" s="20"/>
      <c r="WMG60" s="20"/>
      <c r="WMH60" s="20"/>
      <c r="WMI60" s="20"/>
      <c r="WMJ60" s="20"/>
      <c r="WMK60" s="20"/>
      <c r="WML60" s="20"/>
      <c r="WMM60" s="20"/>
      <c r="WMN60" s="20"/>
      <c r="WMO60" s="20"/>
      <c r="WMP60" s="20"/>
      <c r="WMQ60" s="20"/>
      <c r="WMR60" s="20"/>
      <c r="WMS60" s="20"/>
      <c r="WMT60" s="20"/>
      <c r="WMU60" s="20"/>
      <c r="WMV60" s="20"/>
      <c r="WMW60" s="20"/>
      <c r="WMX60" s="20"/>
      <c r="WMY60" s="20"/>
      <c r="WMZ60" s="20"/>
      <c r="WNA60" s="20"/>
      <c r="WNB60" s="20"/>
      <c r="WNC60" s="20"/>
      <c r="WND60" s="20"/>
      <c r="WNE60" s="20"/>
      <c r="WNF60" s="20"/>
      <c r="WNG60" s="20"/>
      <c r="WNH60" s="20"/>
      <c r="WNI60" s="20"/>
      <c r="WNJ60" s="20"/>
      <c r="WNK60" s="20"/>
      <c r="WNL60" s="20"/>
      <c r="WNM60" s="20"/>
      <c r="WNN60" s="20"/>
      <c r="WNO60" s="20"/>
      <c r="WNP60" s="20"/>
      <c r="WNQ60" s="20"/>
      <c r="WNR60" s="20"/>
      <c r="WNS60" s="20"/>
      <c r="WNT60" s="20"/>
      <c r="WNU60" s="20"/>
      <c r="WNV60" s="20"/>
      <c r="WNW60" s="20"/>
      <c r="WNX60" s="20"/>
      <c r="WNY60" s="20"/>
      <c r="WNZ60" s="20"/>
      <c r="WOA60" s="20"/>
      <c r="WOB60" s="20"/>
      <c r="WOC60" s="20"/>
      <c r="WOD60" s="20"/>
      <c r="WOE60" s="20"/>
      <c r="WOF60" s="20"/>
      <c r="WOG60" s="20"/>
      <c r="WOH60" s="20"/>
      <c r="WOI60" s="20"/>
      <c r="WOJ60" s="20"/>
      <c r="WOK60" s="20"/>
      <c r="WOL60" s="20"/>
      <c r="WOM60" s="20"/>
      <c r="WON60" s="20"/>
      <c r="WOO60" s="20"/>
      <c r="WOP60" s="20"/>
      <c r="WOQ60" s="20"/>
      <c r="WOR60" s="20"/>
      <c r="WOS60" s="20"/>
      <c r="WOT60" s="20"/>
      <c r="WOU60" s="20"/>
      <c r="WOV60" s="20"/>
      <c r="WOW60" s="20"/>
      <c r="WOX60" s="20"/>
      <c r="WOY60" s="20"/>
      <c r="WOZ60" s="20"/>
      <c r="WPA60" s="20"/>
      <c r="WPB60" s="20"/>
      <c r="WPC60" s="20"/>
      <c r="WPD60" s="20"/>
      <c r="WPE60" s="20"/>
      <c r="WPF60" s="20"/>
      <c r="WPG60" s="20"/>
      <c r="WPH60" s="20"/>
      <c r="WPI60" s="20"/>
      <c r="WPJ60" s="20"/>
      <c r="WPK60" s="20"/>
      <c r="WPL60" s="20"/>
      <c r="WPM60" s="20"/>
      <c r="WPN60" s="20"/>
      <c r="WPO60" s="20"/>
      <c r="WPP60" s="20"/>
      <c r="WPQ60" s="20"/>
      <c r="WPR60" s="20"/>
      <c r="WPS60" s="20"/>
      <c r="WPT60" s="20"/>
      <c r="WPU60" s="20"/>
      <c r="WPV60" s="20"/>
      <c r="WPW60" s="20"/>
      <c r="WPX60" s="20"/>
      <c r="WPY60" s="20"/>
      <c r="WPZ60" s="20"/>
      <c r="WQA60" s="20"/>
      <c r="WQB60" s="20"/>
      <c r="WQC60" s="20"/>
      <c r="WQD60" s="20"/>
      <c r="WQE60" s="20"/>
      <c r="WQF60" s="20"/>
      <c r="WQG60" s="20"/>
      <c r="WQH60" s="20"/>
      <c r="WQI60" s="20"/>
      <c r="WQJ60" s="20"/>
      <c r="WQK60" s="20"/>
      <c r="WQL60" s="20"/>
      <c r="WQM60" s="20"/>
      <c r="WQN60" s="20"/>
      <c r="WQO60" s="20"/>
      <c r="WQP60" s="20"/>
      <c r="WQQ60" s="20"/>
      <c r="WQR60" s="20"/>
      <c r="WQS60" s="20"/>
      <c r="WQT60" s="20"/>
      <c r="WQU60" s="20"/>
      <c r="WQV60" s="20"/>
      <c r="WQW60" s="20"/>
      <c r="WQX60" s="20"/>
      <c r="WQY60" s="20"/>
      <c r="WQZ60" s="20"/>
      <c r="WRA60" s="20"/>
      <c r="WRB60" s="20"/>
      <c r="WRC60" s="20"/>
      <c r="WRD60" s="20"/>
      <c r="WRE60" s="20"/>
      <c r="WRF60" s="20"/>
      <c r="WRG60" s="20"/>
      <c r="WRH60" s="20"/>
      <c r="WRI60" s="20"/>
      <c r="WRJ60" s="20"/>
      <c r="WRK60" s="20"/>
      <c r="WRL60" s="20"/>
      <c r="WRM60" s="20"/>
      <c r="WRN60" s="20"/>
      <c r="WRO60" s="20"/>
      <c r="WRP60" s="20"/>
      <c r="WRQ60" s="20"/>
      <c r="WRR60" s="20"/>
      <c r="WRS60" s="20"/>
      <c r="WRT60" s="20"/>
      <c r="WRU60" s="20"/>
      <c r="WRV60" s="20"/>
      <c r="WRW60" s="20"/>
      <c r="WRX60" s="20"/>
      <c r="WRY60" s="20"/>
      <c r="WRZ60" s="20"/>
      <c r="WSA60" s="20"/>
      <c r="WSB60" s="20"/>
      <c r="WSC60" s="20"/>
      <c r="WSD60" s="20"/>
      <c r="WSE60" s="20"/>
      <c r="WSF60" s="20"/>
      <c r="WSG60" s="20"/>
      <c r="WSH60" s="20"/>
      <c r="WSI60" s="20"/>
      <c r="WSJ60" s="20"/>
      <c r="WSK60" s="20"/>
      <c r="WSL60" s="20"/>
      <c r="WSM60" s="20"/>
      <c r="WSN60" s="20"/>
      <c r="WSO60" s="20"/>
      <c r="WSP60" s="20"/>
      <c r="WSQ60" s="20"/>
      <c r="WSR60" s="20"/>
      <c r="WSS60" s="20"/>
      <c r="WST60" s="20"/>
      <c r="WSU60" s="20"/>
      <c r="WSV60" s="20"/>
      <c r="WSW60" s="20"/>
      <c r="WSX60" s="20"/>
      <c r="WSY60" s="20"/>
      <c r="WSZ60" s="20"/>
      <c r="WTA60" s="20"/>
      <c r="WTB60" s="20"/>
      <c r="WTC60" s="20"/>
      <c r="WTD60" s="20"/>
      <c r="WTE60" s="20"/>
      <c r="WTF60" s="20"/>
      <c r="WTG60" s="20"/>
      <c r="WTH60" s="20"/>
      <c r="WTI60" s="20"/>
      <c r="WTJ60" s="20"/>
      <c r="WTK60" s="20"/>
      <c r="WTL60" s="20"/>
      <c r="WTM60" s="20"/>
      <c r="WTN60" s="20"/>
      <c r="WTO60" s="20"/>
      <c r="WTP60" s="20"/>
      <c r="WTQ60" s="20"/>
      <c r="WTR60" s="20"/>
      <c r="WTS60" s="20"/>
      <c r="WTT60" s="20"/>
      <c r="WTU60" s="20"/>
      <c r="WTV60" s="20"/>
      <c r="WTW60" s="20"/>
      <c r="WTX60" s="20"/>
      <c r="WTY60" s="20"/>
      <c r="WTZ60" s="20"/>
      <c r="WUA60" s="20"/>
      <c r="WUB60" s="20"/>
      <c r="WUC60" s="20"/>
      <c r="WUD60" s="20"/>
      <c r="WUE60" s="20"/>
      <c r="WUF60" s="20"/>
      <c r="WUG60" s="20"/>
      <c r="WUH60" s="20"/>
      <c r="WUI60" s="20"/>
      <c r="WUJ60" s="20"/>
      <c r="WUK60" s="20"/>
      <c r="WUL60" s="20"/>
      <c r="WUM60" s="20"/>
      <c r="WUN60" s="20"/>
      <c r="WUO60" s="20"/>
      <c r="WUP60" s="20"/>
      <c r="WUQ60" s="20"/>
      <c r="WUR60" s="20"/>
      <c r="WUS60" s="20"/>
      <c r="WUT60" s="20"/>
      <c r="WUU60" s="20"/>
      <c r="WUV60" s="20"/>
      <c r="WUW60" s="20"/>
      <c r="WUX60" s="20"/>
      <c r="WUY60" s="20"/>
      <c r="WUZ60" s="20"/>
      <c r="WVA60" s="20"/>
      <c r="WVB60" s="20"/>
      <c r="WVC60" s="20"/>
      <c r="WVD60" s="20"/>
      <c r="WVE60" s="20"/>
      <c r="WVF60" s="20"/>
      <c r="WVG60" s="20"/>
      <c r="WVH60" s="20"/>
      <c r="WVI60" s="20"/>
      <c r="WVJ60" s="20"/>
      <c r="WVK60" s="20"/>
      <c r="WVL60" s="20"/>
      <c r="WVM60" s="20"/>
      <c r="WVN60" s="20"/>
      <c r="WVO60" s="20"/>
      <c r="WVP60" s="20"/>
      <c r="WVQ60" s="20"/>
      <c r="WVR60" s="20"/>
      <c r="WVS60" s="20"/>
      <c r="WVT60" s="20"/>
      <c r="WVU60" s="20"/>
      <c r="WVV60" s="20"/>
      <c r="WVW60" s="20"/>
      <c r="WVX60" s="20"/>
      <c r="WVY60" s="20"/>
      <c r="WVZ60" s="20"/>
      <c r="WWA60" s="20"/>
      <c r="WWB60" s="20"/>
      <c r="WWC60" s="20"/>
      <c r="WWD60" s="20"/>
      <c r="WWE60" s="20"/>
      <c r="WWF60" s="20"/>
      <c r="WWG60" s="20"/>
      <c r="WWH60" s="20"/>
      <c r="WWI60" s="20"/>
      <c r="WWJ60" s="20"/>
      <c r="WWK60" s="20"/>
      <c r="WWL60" s="20"/>
      <c r="WWM60" s="20"/>
      <c r="WWN60" s="20"/>
      <c r="WWO60" s="20"/>
      <c r="WWP60" s="20"/>
      <c r="WWQ60" s="20"/>
      <c r="WWR60" s="20"/>
      <c r="WWS60" s="20"/>
      <c r="WWT60" s="20"/>
      <c r="WWU60" s="20"/>
      <c r="WWV60" s="20"/>
      <c r="WWW60" s="20"/>
      <c r="WWX60" s="20"/>
      <c r="WWY60" s="20"/>
      <c r="WWZ60" s="20"/>
      <c r="WXA60" s="20"/>
      <c r="WXB60" s="20"/>
      <c r="WXC60" s="20"/>
      <c r="WXD60" s="20"/>
      <c r="WXE60" s="20"/>
      <c r="WXF60" s="20"/>
      <c r="WXG60" s="20"/>
      <c r="WXH60" s="20"/>
      <c r="WXI60" s="20"/>
      <c r="WXJ60" s="20"/>
      <c r="WXK60" s="20"/>
      <c r="WXL60" s="20"/>
      <c r="WXM60" s="20"/>
      <c r="WXN60" s="20"/>
      <c r="WXO60" s="20"/>
      <c r="WXP60" s="20"/>
      <c r="WXQ60" s="20"/>
      <c r="WXR60" s="20"/>
      <c r="WXS60" s="20"/>
      <c r="WXT60" s="20"/>
      <c r="WXU60" s="20"/>
      <c r="WXV60" s="20"/>
      <c r="WXW60" s="20"/>
      <c r="WXX60" s="20"/>
      <c r="WXY60" s="20"/>
      <c r="WXZ60" s="20"/>
      <c r="WYA60" s="20"/>
      <c r="WYB60" s="20"/>
      <c r="WYC60" s="20"/>
      <c r="WYD60" s="20"/>
      <c r="WYE60" s="20"/>
      <c r="WYF60" s="20"/>
      <c r="WYG60" s="20"/>
      <c r="WYH60" s="20"/>
      <c r="WYI60" s="20"/>
      <c r="WYJ60" s="20"/>
      <c r="WYK60" s="20"/>
      <c r="WYL60" s="20"/>
      <c r="WYM60" s="20"/>
      <c r="WYN60" s="20"/>
      <c r="WYO60" s="20"/>
      <c r="WYP60" s="20"/>
      <c r="WYQ60" s="20"/>
      <c r="WYR60" s="20"/>
      <c r="WYS60" s="20"/>
      <c r="WYT60" s="20"/>
      <c r="WYU60" s="20"/>
      <c r="WYV60" s="20"/>
      <c r="WYW60" s="20"/>
      <c r="WYX60" s="20"/>
      <c r="WYY60" s="20"/>
      <c r="WYZ60" s="20"/>
      <c r="WZA60" s="20"/>
      <c r="WZB60" s="20"/>
      <c r="WZC60" s="20"/>
      <c r="WZD60" s="20"/>
      <c r="WZE60" s="20"/>
      <c r="WZF60" s="20"/>
      <c r="WZG60" s="20"/>
      <c r="WZH60" s="20"/>
      <c r="WZI60" s="20"/>
      <c r="WZJ60" s="20"/>
      <c r="WZK60" s="20"/>
      <c r="WZL60" s="20"/>
      <c r="WZM60" s="20"/>
      <c r="WZN60" s="20"/>
      <c r="WZO60" s="20"/>
      <c r="WZP60" s="20"/>
      <c r="WZQ60" s="20"/>
      <c r="WZR60" s="20"/>
      <c r="WZS60" s="20"/>
      <c r="WZT60" s="20"/>
      <c r="WZU60" s="20"/>
      <c r="WZV60" s="20"/>
      <c r="WZW60" s="20"/>
      <c r="WZX60" s="20"/>
      <c r="WZY60" s="20"/>
      <c r="WZZ60" s="20"/>
      <c r="XAA60" s="20"/>
      <c r="XAB60" s="20"/>
      <c r="XAC60" s="20"/>
      <c r="XAD60" s="20"/>
      <c r="XAE60" s="20"/>
      <c r="XAF60" s="20"/>
      <c r="XAG60" s="20"/>
      <c r="XAH60" s="20"/>
      <c r="XAI60" s="20"/>
      <c r="XAJ60" s="20"/>
      <c r="XAK60" s="20"/>
      <c r="XAL60" s="20"/>
      <c r="XAM60" s="20"/>
      <c r="XAN60" s="20"/>
      <c r="XAO60" s="20"/>
      <c r="XAP60" s="20"/>
      <c r="XAQ60" s="20"/>
      <c r="XAR60" s="20"/>
      <c r="XAS60" s="20"/>
      <c r="XAT60" s="20"/>
      <c r="XAU60" s="20"/>
      <c r="XAV60" s="20"/>
      <c r="XAW60" s="20"/>
      <c r="XAX60" s="20"/>
      <c r="XAY60" s="20"/>
      <c r="XAZ60" s="20"/>
      <c r="XBA60" s="20"/>
      <c r="XBB60" s="20"/>
      <c r="XBC60" s="20"/>
      <c r="XBD60" s="20"/>
      <c r="XBE60" s="20"/>
      <c r="XBF60" s="20"/>
      <c r="XBG60" s="20"/>
      <c r="XBH60" s="20"/>
      <c r="XBI60" s="20"/>
      <c r="XBJ60" s="20"/>
      <c r="XBK60" s="20"/>
      <c r="XBL60" s="20"/>
      <c r="XBM60" s="20"/>
      <c r="XBN60" s="20"/>
      <c r="XBO60" s="20"/>
      <c r="XBP60" s="20"/>
      <c r="XBQ60" s="20"/>
      <c r="XBR60" s="20"/>
      <c r="XBS60" s="20"/>
      <c r="XBT60" s="20"/>
      <c r="XBU60" s="20"/>
      <c r="XBV60" s="20"/>
      <c r="XBW60" s="20"/>
      <c r="XBX60" s="20"/>
      <c r="XBY60" s="20"/>
      <c r="XBZ60" s="20"/>
      <c r="XCA60" s="20"/>
      <c r="XCB60" s="20"/>
      <c r="XCC60" s="20"/>
      <c r="XCD60" s="20"/>
      <c r="XCE60" s="20"/>
      <c r="XCF60" s="20"/>
      <c r="XCG60" s="20"/>
      <c r="XCH60" s="20"/>
      <c r="XCI60" s="20"/>
      <c r="XCJ60" s="20"/>
      <c r="XCK60" s="20"/>
      <c r="XCL60" s="20"/>
      <c r="XCM60" s="20"/>
      <c r="XCN60" s="20"/>
      <c r="XCO60" s="20"/>
      <c r="XCP60" s="20"/>
      <c r="XCQ60" s="20"/>
      <c r="XCR60" s="20"/>
      <c r="XCS60" s="20"/>
      <c r="XCT60" s="20"/>
      <c r="XCU60" s="20"/>
      <c r="XCV60" s="20"/>
      <c r="XCW60" s="20"/>
      <c r="XCX60" s="20"/>
      <c r="XCY60" s="20"/>
      <c r="XCZ60" s="20"/>
      <c r="XDA60" s="20"/>
      <c r="XDB60" s="20"/>
      <c r="XDC60" s="20"/>
      <c r="XDD60" s="20"/>
      <c r="XDE60" s="20"/>
      <c r="XDF60" s="20"/>
      <c r="XDG60" s="20"/>
      <c r="XDH60" s="20"/>
      <c r="XDI60" s="20"/>
      <c r="XDJ60" s="20"/>
      <c r="XDK60" s="20"/>
      <c r="XDL60" s="20"/>
      <c r="XDM60" s="20"/>
      <c r="XDN60" s="20"/>
      <c r="XDO60" s="20"/>
      <c r="XDP60" s="20"/>
      <c r="XDQ60" s="20"/>
      <c r="XDR60" s="20"/>
      <c r="XDS60" s="20"/>
      <c r="XDT60" s="20"/>
      <c r="XDU60" s="20"/>
      <c r="XDV60" s="20"/>
      <c r="XDW60" s="20"/>
      <c r="XDX60" s="20"/>
      <c r="XDY60" s="20"/>
      <c r="XDZ60" s="20"/>
      <c r="XEA60" s="20"/>
      <c r="XEB60" s="20"/>
      <c r="XEC60" s="20"/>
      <c r="XED60" s="20"/>
      <c r="XEE60" s="20"/>
      <c r="XEF60" s="20"/>
      <c r="XEG60" s="20"/>
      <c r="XEH60" s="20"/>
      <c r="XEI60" s="20"/>
      <c r="XEJ60" s="20"/>
      <c r="XEK60" s="20"/>
      <c r="XEL60" s="20"/>
      <c r="XEM60" s="20"/>
      <c r="XEN60" s="20"/>
      <c r="XEO60" s="20"/>
      <c r="XEP60" s="20"/>
      <c r="XEQ60" s="20"/>
      <c r="XER60" s="20"/>
      <c r="XES60" s="20"/>
      <c r="XET60" s="20"/>
      <c r="XEU60" s="20"/>
      <c r="XEV60" s="20"/>
      <c r="XEW60" s="20"/>
      <c r="XEX60" s="20"/>
      <c r="XEY60" s="20"/>
      <c r="XEZ60" s="20"/>
      <c r="XFA60" s="20"/>
      <c r="XFB60" s="20"/>
    </row>
  </sheetData>
  <mergeCells count="104">
    <mergeCell ref="C1:H1"/>
    <mergeCell ref="I1:N1"/>
    <mergeCell ref="O1:T1"/>
    <mergeCell ref="U1:Z1"/>
    <mergeCell ref="AA1:AF1"/>
    <mergeCell ref="AG1:AL1"/>
    <mergeCell ref="AM1:AR1"/>
    <mergeCell ref="AS1:AX1"/>
    <mergeCell ref="AY1:BD1"/>
    <mergeCell ref="BE1:BJ1"/>
    <mergeCell ref="BK1:BO1"/>
    <mergeCell ref="BP1:BS1"/>
    <mergeCell ref="BT1:BY1"/>
    <mergeCell ref="BZ1:CE1"/>
    <mergeCell ref="CF1:CI1"/>
    <mergeCell ref="CK1:CS1"/>
    <mergeCell ref="CT1:CY1"/>
    <mergeCell ref="DA1:DB1"/>
    <mergeCell ref="G2:H2"/>
    <mergeCell ref="M2:N2"/>
    <mergeCell ref="Q2:R2"/>
    <mergeCell ref="W2:X2"/>
    <mergeCell ref="Y2:Z2"/>
    <mergeCell ref="AA2:AB2"/>
    <mergeCell ref="AC2:AD2"/>
    <mergeCell ref="AE2:AF2"/>
    <mergeCell ref="AG2:AH2"/>
    <mergeCell ref="AI2:AJ2"/>
    <mergeCell ref="AK2:AL2"/>
    <mergeCell ref="CL2:CM2"/>
    <mergeCell ref="CN2:CS2"/>
    <mergeCell ref="A4:B4"/>
    <mergeCell ref="BP4:BS4"/>
    <mergeCell ref="BT4:BY4"/>
    <mergeCell ref="BZ4:CE4"/>
    <mergeCell ref="CF4:CI4"/>
    <mergeCell ref="CK4:CS4"/>
    <mergeCell ref="CT4:CY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:B3"/>
    <mergeCell ref="CJ1:CJ3"/>
    <mergeCell ref="CZ1:CZ3"/>
    <mergeCell ref="AM2:AM3"/>
    <mergeCell ref="AN2:AN3"/>
    <mergeCell ref="AO2:AO3"/>
    <mergeCell ref="AQ2:AQ3"/>
    <mergeCell ref="AR2:AR3"/>
    <mergeCell ref="AS2:AS3"/>
    <mergeCell ref="AU2:AU3"/>
    <mergeCell ref="AX2:AX3"/>
    <mergeCell ref="AY2:AY3"/>
    <mergeCell ref="BA2:BA3"/>
    <mergeCell ref="BB2:BB3"/>
    <mergeCell ref="BC2:BC3"/>
    <mergeCell ref="BD2:BD3"/>
    <mergeCell ref="BH2:BH3"/>
    <mergeCell ref="BK2:BK3"/>
    <mergeCell ref="BL2:BL3"/>
    <mergeCell ref="BM2:BM3"/>
    <mergeCell ref="BO2:BO3"/>
    <mergeCell ref="BP2:BP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K2:CK3"/>
    <mergeCell ref="CT2:CT3"/>
    <mergeCell ref="DA2:DA3"/>
    <mergeCell ref="DB2:DB3"/>
  </mergeCells>
  <phoneticPr fontId="4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</headerFooter>
  <colBreaks count="17" manualBreakCount="17">
    <brk id="8" max="42" man="1"/>
    <brk id="14" max="42" man="1"/>
    <brk id="20" max="42" man="1"/>
    <brk id="26" max="42" man="1"/>
    <brk id="32" max="42" man="1"/>
    <brk id="38" max="42" man="1"/>
    <brk id="44" max="42" man="1"/>
    <brk id="50" max="42" man="1"/>
    <brk id="56" max="42" man="1"/>
    <brk id="62" max="42" man="1"/>
    <brk id="67" max="42" man="1"/>
    <brk id="71" max="42" man="1"/>
    <brk id="77" max="42" man="1"/>
    <brk id="83" max="42" man="1"/>
    <brk id="88" max="42" man="1"/>
    <brk id="97" max="42" man="1"/>
    <brk id="103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DH42"/>
  <sheetViews>
    <sheetView showGridLines="0" view="pageBreakPreview" zoomScaleSheetLayoutView="100" workbookViewId="0">
      <pane xSplit="2" ySplit="8" topLeftCell="T12" activePane="bottomRight" state="frozen"/>
      <selection pane="topRight"/>
      <selection pane="bottomLeft"/>
      <selection pane="bottomRight" activeCell="Z10" sqref="Z10"/>
    </sheetView>
  </sheetViews>
  <sheetFormatPr defaultColWidth="7.125" defaultRowHeight="12" customHeight="1"/>
  <cols>
    <col min="1" max="1" width="3.625" style="67" customWidth="1"/>
    <col min="2" max="2" width="11.625" style="23" customWidth="1"/>
    <col min="3" max="10" width="8.625" style="110" customWidth="1"/>
    <col min="11" max="16" width="10.625" style="110" customWidth="1"/>
    <col min="17" max="26" width="11.625" style="110" customWidth="1"/>
    <col min="27" max="27" width="12.625" style="110" customWidth="1"/>
    <col min="28" max="31" width="11.625" style="110" customWidth="1"/>
    <col min="32" max="32" width="12.625" style="110" customWidth="1"/>
    <col min="33" max="34" width="11.625" style="110" customWidth="1"/>
    <col min="35" max="35" width="15" style="110" customWidth="1"/>
    <col min="36" max="39" width="13.625" style="110" customWidth="1"/>
    <col min="40" max="41" width="12.625" style="23" customWidth="1"/>
    <col min="42" max="42" width="10.625" style="384" customWidth="1"/>
    <col min="43" max="43" width="3.625" style="384" bestFit="1" customWidth="1"/>
    <col min="44" max="45" width="10.625" style="384" customWidth="1"/>
    <col min="46" max="48" width="9.625" style="26" customWidth="1"/>
    <col min="49" max="49" width="6.625" style="26" customWidth="1"/>
    <col min="50" max="50" width="4.625" style="26" customWidth="1"/>
    <col min="51" max="54" width="9.625" style="26" customWidth="1"/>
    <col min="55" max="56" width="6.625" style="26" customWidth="1"/>
    <col min="57" max="60" width="12.625" style="26" customWidth="1"/>
    <col min="61" max="72" width="11.625" style="26" customWidth="1"/>
    <col min="73" max="82" width="13.625" style="26" customWidth="1"/>
    <col min="83" max="85" width="12.625" style="26" customWidth="1"/>
    <col min="86" max="87" width="10.625" style="23" customWidth="1"/>
    <col min="88" max="90" width="11.625" style="23" customWidth="1"/>
    <col min="91" max="92" width="6.625" style="23" customWidth="1"/>
    <col min="93" max="95" width="11.625" style="23" customWidth="1"/>
    <col min="96" max="97" width="9.625" style="23" customWidth="1"/>
    <col min="98" max="100" width="14.625" style="23" customWidth="1"/>
    <col min="101" max="101" width="12.33203125" style="25" customWidth="1"/>
    <col min="102" max="102" width="12.5546875" style="25" customWidth="1"/>
    <col min="103" max="103" width="12.109375" style="25" customWidth="1"/>
    <col min="104" max="107" width="10.125" style="26" customWidth="1"/>
    <col min="108" max="110" width="12.625" style="110" customWidth="1"/>
    <col min="111" max="112" width="12.625" style="67" customWidth="1"/>
    <col min="113" max="114" width="7.125" style="67"/>
    <col min="115" max="116" width="7.625" style="67" bestFit="1" customWidth="1"/>
    <col min="117" max="16384" width="7.125" style="67"/>
  </cols>
  <sheetData>
    <row r="1" spans="1:112" s="23" customFormat="1" ht="24" customHeight="1">
      <c r="A1" s="353" t="s">
        <v>355</v>
      </c>
      <c r="B1" s="365"/>
      <c r="C1" s="224" t="s">
        <v>440</v>
      </c>
      <c r="D1" s="232"/>
      <c r="E1" s="232"/>
      <c r="F1" s="232"/>
      <c r="G1" s="232"/>
      <c r="H1" s="232"/>
      <c r="I1" s="232"/>
      <c r="J1" s="241"/>
      <c r="K1" s="434" t="s">
        <v>39</v>
      </c>
      <c r="L1" s="437"/>
      <c r="M1" s="437"/>
      <c r="N1" s="437"/>
      <c r="O1" s="437"/>
      <c r="P1" s="449"/>
      <c r="Q1" s="232" t="s">
        <v>39</v>
      </c>
      <c r="R1" s="232"/>
      <c r="S1" s="232"/>
      <c r="T1" s="241"/>
      <c r="U1" s="224" t="s">
        <v>286</v>
      </c>
      <c r="V1" s="241"/>
      <c r="W1" s="434" t="s">
        <v>198</v>
      </c>
      <c r="X1" s="437"/>
      <c r="Y1" s="437"/>
      <c r="Z1" s="437"/>
      <c r="AA1" s="437"/>
      <c r="AB1" s="449"/>
      <c r="AC1" s="409" t="s">
        <v>322</v>
      </c>
      <c r="AD1" s="224" t="s">
        <v>442</v>
      </c>
      <c r="AE1" s="232"/>
      <c r="AF1" s="232"/>
      <c r="AG1" s="232"/>
      <c r="AH1" s="241"/>
      <c r="AI1" s="478" t="s">
        <v>403</v>
      </c>
      <c r="AJ1" s="224" t="s">
        <v>325</v>
      </c>
      <c r="AK1" s="232"/>
      <c r="AL1" s="232"/>
      <c r="AM1" s="241"/>
      <c r="AN1" s="434" t="s">
        <v>443</v>
      </c>
      <c r="AO1" s="449"/>
      <c r="AP1" s="434" t="s">
        <v>444</v>
      </c>
      <c r="AQ1" s="437"/>
      <c r="AR1" s="437"/>
      <c r="AS1" s="437"/>
      <c r="AT1" s="449"/>
      <c r="AU1" s="434" t="s">
        <v>415</v>
      </c>
      <c r="AV1" s="437"/>
      <c r="AW1" s="437"/>
      <c r="AX1" s="437"/>
      <c r="AY1" s="437"/>
      <c r="AZ1" s="437"/>
      <c r="BA1" s="437"/>
      <c r="BB1" s="449"/>
      <c r="BC1" s="434" t="s">
        <v>415</v>
      </c>
      <c r="BD1" s="437"/>
      <c r="BE1" s="437"/>
      <c r="BF1" s="449"/>
      <c r="BG1" s="434" t="s">
        <v>278</v>
      </c>
      <c r="BH1" s="449"/>
      <c r="BI1" s="434" t="s">
        <v>284</v>
      </c>
      <c r="BJ1" s="437"/>
      <c r="BK1" s="437"/>
      <c r="BL1" s="437"/>
      <c r="BM1" s="437"/>
      <c r="BN1" s="449"/>
      <c r="BO1" s="545" t="s">
        <v>284</v>
      </c>
      <c r="BP1" s="546"/>
      <c r="BQ1" s="224" t="s">
        <v>391</v>
      </c>
      <c r="BR1" s="232"/>
      <c r="BS1" s="232"/>
      <c r="BT1" s="241"/>
      <c r="BU1" s="224" t="s">
        <v>31</v>
      </c>
      <c r="BV1" s="232"/>
      <c r="BW1" s="232"/>
      <c r="BX1" s="232"/>
      <c r="BY1" s="241"/>
      <c r="BZ1" s="224" t="s">
        <v>273</v>
      </c>
      <c r="CA1" s="232"/>
      <c r="CB1" s="232"/>
      <c r="CC1" s="232"/>
      <c r="CD1" s="241"/>
      <c r="CE1" s="232" t="s">
        <v>273</v>
      </c>
      <c r="CF1" s="232"/>
      <c r="CG1" s="241"/>
      <c r="CH1" s="224" t="s">
        <v>291</v>
      </c>
      <c r="CI1" s="232"/>
      <c r="CJ1" s="241"/>
      <c r="CK1" s="232" t="s">
        <v>445</v>
      </c>
      <c r="CL1" s="232"/>
      <c r="CM1" s="232"/>
      <c r="CN1" s="232"/>
      <c r="CO1" s="232"/>
      <c r="CP1" s="232"/>
      <c r="CQ1" s="241"/>
      <c r="CR1" s="224" t="s">
        <v>445</v>
      </c>
      <c r="CS1" s="232"/>
      <c r="CT1" s="232"/>
      <c r="CU1" s="232"/>
      <c r="CV1" s="241"/>
      <c r="CW1" s="559" t="s">
        <v>42</v>
      </c>
      <c r="CX1" s="567"/>
      <c r="CY1" s="573"/>
      <c r="CZ1" s="224" t="s">
        <v>95</v>
      </c>
      <c r="DA1" s="232"/>
      <c r="DB1" s="232"/>
      <c r="DC1" s="241"/>
      <c r="DD1" s="401" t="s">
        <v>447</v>
      </c>
      <c r="DE1" s="504"/>
      <c r="DF1" s="409"/>
      <c r="DG1" s="434" t="s">
        <v>448</v>
      </c>
      <c r="DH1" s="449"/>
    </row>
    <row r="2" spans="1:112" s="23" customFormat="1" ht="15" customHeight="1">
      <c r="A2" s="387"/>
      <c r="B2" s="393"/>
      <c r="C2" s="224" t="s">
        <v>368</v>
      </c>
      <c r="D2" s="232"/>
      <c r="E2" s="232"/>
      <c r="F2" s="232"/>
      <c r="G2" s="232"/>
      <c r="H2" s="232"/>
      <c r="I2" s="232"/>
      <c r="J2" s="241"/>
      <c r="K2" s="224" t="s">
        <v>275</v>
      </c>
      <c r="L2" s="232"/>
      <c r="M2" s="232"/>
      <c r="N2" s="241"/>
      <c r="O2" s="224" t="s">
        <v>374</v>
      </c>
      <c r="P2" s="241"/>
      <c r="Q2" s="232" t="s">
        <v>374</v>
      </c>
      <c r="R2" s="232"/>
      <c r="S2" s="232"/>
      <c r="T2" s="241"/>
      <c r="U2" s="224" t="s">
        <v>46</v>
      </c>
      <c r="V2" s="241"/>
      <c r="W2" s="224" t="s">
        <v>275</v>
      </c>
      <c r="X2" s="232"/>
      <c r="Y2" s="232"/>
      <c r="Z2" s="241"/>
      <c r="AA2" s="224" t="s">
        <v>374</v>
      </c>
      <c r="AB2" s="241"/>
      <c r="AC2" s="409" t="s">
        <v>375</v>
      </c>
      <c r="AD2" s="442"/>
      <c r="AE2" s="442"/>
      <c r="AF2" s="442"/>
      <c r="AG2" s="456"/>
      <c r="AH2" s="458"/>
      <c r="AI2" s="479" t="s">
        <v>228</v>
      </c>
      <c r="AJ2" s="442"/>
      <c r="AK2" s="442"/>
      <c r="AL2" s="442"/>
      <c r="AM2" s="442"/>
      <c r="AN2" s="488"/>
      <c r="AO2" s="494"/>
      <c r="AP2" s="434" t="s">
        <v>424</v>
      </c>
      <c r="AQ2" s="437"/>
      <c r="AR2" s="437"/>
      <c r="AS2" s="437"/>
      <c r="AT2" s="449"/>
      <c r="AU2" s="434" t="s">
        <v>60</v>
      </c>
      <c r="AV2" s="437"/>
      <c r="AW2" s="437"/>
      <c r="AX2" s="437"/>
      <c r="AY2" s="437"/>
      <c r="AZ2" s="449"/>
      <c r="BA2" s="517" t="s">
        <v>397</v>
      </c>
      <c r="BB2" s="523"/>
      <c r="BC2" s="497" t="s">
        <v>377</v>
      </c>
      <c r="BD2" s="533"/>
      <c r="BE2" s="533"/>
      <c r="BF2" s="501"/>
      <c r="BG2" s="495" t="s">
        <v>234</v>
      </c>
      <c r="BH2" s="495"/>
      <c r="BI2" s="495" t="s">
        <v>236</v>
      </c>
      <c r="BJ2" s="495"/>
      <c r="BK2" s="495" t="s">
        <v>140</v>
      </c>
      <c r="BL2" s="495"/>
      <c r="BM2" s="544" t="s">
        <v>238</v>
      </c>
      <c r="BN2" s="495"/>
      <c r="BO2" s="495" t="s">
        <v>239</v>
      </c>
      <c r="BP2" s="495"/>
      <c r="BQ2" s="107"/>
      <c r="BR2" s="107"/>
      <c r="BS2" s="107"/>
      <c r="BT2" s="107"/>
      <c r="BU2" s="107" t="s">
        <v>417</v>
      </c>
      <c r="BV2" s="107"/>
      <c r="BW2" s="107"/>
      <c r="BX2" s="107"/>
      <c r="BY2" s="107"/>
      <c r="BZ2" s="353" t="s">
        <v>334</v>
      </c>
      <c r="CA2" s="406"/>
      <c r="CB2" s="406"/>
      <c r="CC2" s="406"/>
      <c r="CD2" s="365"/>
      <c r="CE2" s="406" t="s">
        <v>175</v>
      </c>
      <c r="CF2" s="406"/>
      <c r="CG2" s="365"/>
      <c r="CH2" s="353" t="s">
        <v>419</v>
      </c>
      <c r="CI2" s="406"/>
      <c r="CJ2" s="365"/>
      <c r="CK2" s="406" t="s">
        <v>419</v>
      </c>
      <c r="CL2" s="365"/>
      <c r="CM2" s="353" t="s">
        <v>174</v>
      </c>
      <c r="CN2" s="406"/>
      <c r="CO2" s="406"/>
      <c r="CP2" s="406"/>
      <c r="CQ2" s="365"/>
      <c r="CR2" s="353" t="s">
        <v>311</v>
      </c>
      <c r="CS2" s="406"/>
      <c r="CT2" s="406"/>
      <c r="CU2" s="406"/>
      <c r="CV2" s="365"/>
      <c r="CW2" s="560" t="s">
        <v>165</v>
      </c>
      <c r="CX2" s="568"/>
      <c r="CY2" s="128"/>
      <c r="CZ2" s="353" t="s">
        <v>261</v>
      </c>
      <c r="DA2" s="365"/>
      <c r="DB2" s="353" t="s">
        <v>349</v>
      </c>
      <c r="DC2" s="365"/>
      <c r="DD2" s="107"/>
      <c r="DE2" s="107"/>
      <c r="DF2" s="107"/>
      <c r="DG2" s="107"/>
      <c r="DH2" s="107"/>
    </row>
    <row r="3" spans="1:112" s="23" customFormat="1" ht="15" customHeight="1">
      <c r="A3" s="387"/>
      <c r="B3" s="393"/>
      <c r="C3" s="353" t="s">
        <v>370</v>
      </c>
      <c r="D3" s="406"/>
      <c r="E3" s="406"/>
      <c r="F3" s="406"/>
      <c r="G3" s="406"/>
      <c r="H3" s="406"/>
      <c r="I3" s="406"/>
      <c r="J3" s="365"/>
      <c r="K3" s="224" t="s">
        <v>129</v>
      </c>
      <c r="L3" s="241"/>
      <c r="M3" s="353" t="s">
        <v>49</v>
      </c>
      <c r="N3" s="365"/>
      <c r="O3" s="442"/>
      <c r="P3" s="107" t="s">
        <v>20</v>
      </c>
      <c r="Q3" s="406" t="s">
        <v>151</v>
      </c>
      <c r="R3" s="365"/>
      <c r="S3" s="442"/>
      <c r="T3" s="313" t="s">
        <v>367</v>
      </c>
      <c r="U3" s="456"/>
      <c r="V3" s="458"/>
      <c r="W3" s="353" t="s">
        <v>72</v>
      </c>
      <c r="X3" s="365"/>
      <c r="Y3" s="456"/>
      <c r="Z3" s="458"/>
      <c r="AA3" s="442"/>
      <c r="AB3" s="442"/>
      <c r="AC3" s="458"/>
      <c r="AD3" s="443" t="s">
        <v>216</v>
      </c>
      <c r="AE3" s="443" t="s">
        <v>218</v>
      </c>
      <c r="AF3" s="443" t="s">
        <v>190</v>
      </c>
      <c r="AG3" s="52" t="s">
        <v>366</v>
      </c>
      <c r="AH3" s="69"/>
      <c r="AI3" s="480"/>
      <c r="AJ3" s="443" t="s">
        <v>219</v>
      </c>
      <c r="AK3" s="443" t="s">
        <v>218</v>
      </c>
      <c r="AL3" s="443" t="s">
        <v>220</v>
      </c>
      <c r="AM3" s="443" t="s">
        <v>223</v>
      </c>
      <c r="AN3" s="489" t="s">
        <v>128</v>
      </c>
      <c r="AO3" s="495" t="s">
        <v>221</v>
      </c>
      <c r="AP3" s="434" t="s">
        <v>148</v>
      </c>
      <c r="AQ3" s="437"/>
      <c r="AR3" s="449"/>
      <c r="AS3" s="434" t="s">
        <v>222</v>
      </c>
      <c r="AT3" s="449"/>
      <c r="AU3" s="434" t="s">
        <v>229</v>
      </c>
      <c r="AV3" s="449"/>
      <c r="AW3" s="224" t="s">
        <v>230</v>
      </c>
      <c r="AX3" s="232"/>
      <c r="AY3" s="232"/>
      <c r="AZ3" s="241"/>
      <c r="BA3" s="518" t="s">
        <v>231</v>
      </c>
      <c r="BB3" s="409"/>
      <c r="BC3" s="498"/>
      <c r="BD3" s="534"/>
      <c r="BE3" s="534"/>
      <c r="BF3" s="502"/>
      <c r="BG3" s="505"/>
      <c r="BH3" s="505"/>
      <c r="BI3" s="505"/>
      <c r="BJ3" s="505"/>
      <c r="BK3" s="505"/>
      <c r="BL3" s="505"/>
      <c r="BM3" s="505"/>
      <c r="BN3" s="505"/>
      <c r="BO3" s="505"/>
      <c r="BP3" s="505"/>
      <c r="BQ3" s="443" t="s">
        <v>38</v>
      </c>
      <c r="BR3" s="443" t="s">
        <v>90</v>
      </c>
      <c r="BS3" s="443" t="s">
        <v>210</v>
      </c>
      <c r="BT3" s="443" t="s">
        <v>242</v>
      </c>
      <c r="BU3" s="180"/>
      <c r="BV3" s="180"/>
      <c r="BW3" s="180"/>
      <c r="BX3" s="180"/>
      <c r="BY3" s="180"/>
      <c r="BZ3" s="152"/>
      <c r="CA3" s="450"/>
      <c r="CB3" s="450"/>
      <c r="CC3" s="450"/>
      <c r="CD3" s="312"/>
      <c r="CE3" s="450"/>
      <c r="CF3" s="450"/>
      <c r="CG3" s="312"/>
      <c r="CH3" s="152"/>
      <c r="CI3" s="450"/>
      <c r="CJ3" s="312"/>
      <c r="CK3" s="450"/>
      <c r="CL3" s="312"/>
      <c r="CM3" s="152"/>
      <c r="CN3" s="450"/>
      <c r="CO3" s="450"/>
      <c r="CP3" s="450"/>
      <c r="CQ3" s="312"/>
      <c r="CR3" s="152"/>
      <c r="CS3" s="450"/>
      <c r="CT3" s="450"/>
      <c r="CU3" s="450"/>
      <c r="CV3" s="312"/>
      <c r="CW3" s="561"/>
      <c r="CX3" s="569"/>
      <c r="CY3" s="574"/>
      <c r="CZ3" s="152"/>
      <c r="DA3" s="312"/>
      <c r="DB3" s="152"/>
      <c r="DC3" s="312"/>
      <c r="DD3" s="443" t="s">
        <v>271</v>
      </c>
      <c r="DE3" s="443" t="s">
        <v>274</v>
      </c>
      <c r="DF3" s="443" t="s">
        <v>276</v>
      </c>
      <c r="DG3" s="489" t="s">
        <v>100</v>
      </c>
      <c r="DH3" s="587" t="s">
        <v>267</v>
      </c>
    </row>
    <row r="4" spans="1:112" s="23" customFormat="1" ht="15" customHeight="1">
      <c r="A4" s="387"/>
      <c r="B4" s="393"/>
      <c r="C4" s="399" t="s">
        <v>33</v>
      </c>
      <c r="D4" s="407"/>
      <c r="E4" s="224" t="s">
        <v>277</v>
      </c>
      <c r="F4" s="232"/>
      <c r="G4" s="232"/>
      <c r="H4" s="232"/>
      <c r="I4" s="232"/>
      <c r="J4" s="241"/>
      <c r="K4" s="107" t="s">
        <v>315</v>
      </c>
      <c r="L4" s="107" t="s">
        <v>108</v>
      </c>
      <c r="M4" s="387"/>
      <c r="N4" s="393"/>
      <c r="O4" s="443" t="s">
        <v>279</v>
      </c>
      <c r="P4" s="180"/>
      <c r="Q4" s="450"/>
      <c r="R4" s="312"/>
      <c r="S4" s="443" t="s">
        <v>280</v>
      </c>
      <c r="T4" s="454"/>
      <c r="U4" s="52" t="s">
        <v>110</v>
      </c>
      <c r="V4" s="69"/>
      <c r="W4" s="387"/>
      <c r="X4" s="393"/>
      <c r="Y4" s="465" t="s">
        <v>281</v>
      </c>
      <c r="Z4" s="69"/>
      <c r="AA4" s="443" t="s">
        <v>110</v>
      </c>
      <c r="AB4" s="443" t="s">
        <v>72</v>
      </c>
      <c r="AC4" s="393" t="s">
        <v>281</v>
      </c>
      <c r="AD4" s="443"/>
      <c r="AE4" s="443"/>
      <c r="AF4" s="443" t="s">
        <v>171</v>
      </c>
      <c r="AG4" s="457"/>
      <c r="AH4" s="459"/>
      <c r="AI4" s="480"/>
      <c r="AJ4" s="443"/>
      <c r="AK4" s="443"/>
      <c r="AL4" s="443" t="s">
        <v>213</v>
      </c>
      <c r="AM4" s="443"/>
      <c r="AN4" s="489"/>
      <c r="AO4" s="489"/>
      <c r="AP4" s="497" t="s">
        <v>44</v>
      </c>
      <c r="AQ4" s="501"/>
      <c r="AR4" s="495" t="s">
        <v>232</v>
      </c>
      <c r="AS4" s="495" t="s">
        <v>339</v>
      </c>
      <c r="AT4" s="495" t="s">
        <v>232</v>
      </c>
      <c r="AU4" s="495" t="s">
        <v>44</v>
      </c>
      <c r="AV4" s="495" t="s">
        <v>232</v>
      </c>
      <c r="AW4" s="497" t="s">
        <v>44</v>
      </c>
      <c r="AX4" s="501"/>
      <c r="AY4" s="495" t="s">
        <v>232</v>
      </c>
      <c r="AZ4" s="495" t="s">
        <v>84</v>
      </c>
      <c r="BA4" s="495" t="s">
        <v>44</v>
      </c>
      <c r="BB4" s="495" t="s">
        <v>232</v>
      </c>
      <c r="BC4" s="497" t="s">
        <v>44</v>
      </c>
      <c r="BD4" s="501"/>
      <c r="BE4" s="495" t="s">
        <v>232</v>
      </c>
      <c r="BF4" s="495" t="s">
        <v>84</v>
      </c>
      <c r="BG4" s="495" t="s">
        <v>206</v>
      </c>
      <c r="BH4" s="495" t="s">
        <v>84</v>
      </c>
      <c r="BI4" s="495" t="s">
        <v>206</v>
      </c>
      <c r="BJ4" s="495" t="s">
        <v>84</v>
      </c>
      <c r="BK4" s="495" t="s">
        <v>206</v>
      </c>
      <c r="BL4" s="495" t="s">
        <v>84</v>
      </c>
      <c r="BM4" s="495" t="s">
        <v>206</v>
      </c>
      <c r="BN4" s="495" t="s">
        <v>84</v>
      </c>
      <c r="BO4" s="495" t="s">
        <v>206</v>
      </c>
      <c r="BP4" s="495" t="s">
        <v>84</v>
      </c>
      <c r="BQ4" s="443"/>
      <c r="BR4" s="443"/>
      <c r="BS4" s="443"/>
      <c r="BT4" s="443" t="s">
        <v>245</v>
      </c>
      <c r="BU4" s="107" t="s">
        <v>248</v>
      </c>
      <c r="BV4" s="107" t="s">
        <v>183</v>
      </c>
      <c r="BW4" s="107" t="s">
        <v>207</v>
      </c>
      <c r="BX4" s="313" t="s">
        <v>346</v>
      </c>
      <c r="BY4" s="107" t="s">
        <v>396</v>
      </c>
      <c r="BZ4" s="107" t="s">
        <v>248</v>
      </c>
      <c r="CA4" s="107" t="s">
        <v>249</v>
      </c>
      <c r="CB4" s="107" t="s">
        <v>250</v>
      </c>
      <c r="CC4" s="107" t="s">
        <v>253</v>
      </c>
      <c r="CD4" s="365" t="s">
        <v>254</v>
      </c>
      <c r="CE4" s="365" t="s">
        <v>241</v>
      </c>
      <c r="CF4" s="107" t="s">
        <v>255</v>
      </c>
      <c r="CG4" s="443" t="s">
        <v>68</v>
      </c>
      <c r="CH4" s="401" t="s">
        <v>176</v>
      </c>
      <c r="CI4" s="409"/>
      <c r="CJ4" s="107" t="s">
        <v>260</v>
      </c>
      <c r="CK4" s="365" t="s">
        <v>356</v>
      </c>
      <c r="CL4" s="107" t="s">
        <v>178</v>
      </c>
      <c r="CM4" s="401" t="s">
        <v>176</v>
      </c>
      <c r="CN4" s="409"/>
      <c r="CO4" s="107" t="s">
        <v>266</v>
      </c>
      <c r="CP4" s="365" t="s">
        <v>356</v>
      </c>
      <c r="CQ4" s="107" t="s">
        <v>178</v>
      </c>
      <c r="CR4" s="401" t="s">
        <v>176</v>
      </c>
      <c r="CS4" s="409"/>
      <c r="CT4" s="107" t="s">
        <v>420</v>
      </c>
      <c r="CU4" s="365" t="s">
        <v>356</v>
      </c>
      <c r="CV4" s="107" t="s">
        <v>421</v>
      </c>
      <c r="CW4" s="562" t="s">
        <v>385</v>
      </c>
      <c r="CX4" s="570" t="s">
        <v>363</v>
      </c>
      <c r="CY4" s="562" t="s">
        <v>386</v>
      </c>
      <c r="CZ4" s="107" t="s">
        <v>262</v>
      </c>
      <c r="DA4" s="107" t="s">
        <v>209</v>
      </c>
      <c r="DB4" s="107" t="s">
        <v>262</v>
      </c>
      <c r="DC4" s="579" t="s">
        <v>359</v>
      </c>
      <c r="DD4" s="443"/>
      <c r="DE4" s="443"/>
      <c r="DF4" s="443"/>
      <c r="DG4" s="489"/>
      <c r="DH4" s="587"/>
    </row>
    <row r="5" spans="1:112" s="23" customFormat="1" ht="15" customHeight="1">
      <c r="A5" s="152"/>
      <c r="B5" s="312"/>
      <c r="C5" s="152"/>
      <c r="D5" s="312"/>
      <c r="E5" s="224" t="s">
        <v>382</v>
      </c>
      <c r="F5" s="241"/>
      <c r="G5" s="224" t="s">
        <v>414</v>
      </c>
      <c r="H5" s="241"/>
      <c r="I5" s="224" t="s">
        <v>393</v>
      </c>
      <c r="J5" s="241"/>
      <c r="K5" s="180"/>
      <c r="L5" s="180"/>
      <c r="M5" s="152"/>
      <c r="N5" s="312"/>
      <c r="O5" s="309"/>
      <c r="P5" s="180" t="s">
        <v>357</v>
      </c>
      <c r="Q5" s="450" t="s">
        <v>414</v>
      </c>
      <c r="R5" s="152" t="s">
        <v>393</v>
      </c>
      <c r="S5" s="309"/>
      <c r="T5" s="455"/>
      <c r="U5" s="457"/>
      <c r="V5" s="459"/>
      <c r="W5" s="152"/>
      <c r="X5" s="312"/>
      <c r="Y5" s="466"/>
      <c r="Z5" s="459"/>
      <c r="AA5" s="309"/>
      <c r="AB5" s="309"/>
      <c r="AC5" s="459"/>
      <c r="AD5" s="309"/>
      <c r="AE5" s="309"/>
      <c r="AF5" s="309"/>
      <c r="AG5" s="152" t="s">
        <v>218</v>
      </c>
      <c r="AH5" s="477" t="s">
        <v>144</v>
      </c>
      <c r="AI5" s="481"/>
      <c r="AJ5" s="309"/>
      <c r="AK5" s="309"/>
      <c r="AL5" s="180"/>
      <c r="AM5" s="309"/>
      <c r="AN5" s="490"/>
      <c r="AO5" s="496" t="s">
        <v>227</v>
      </c>
      <c r="AP5" s="498"/>
      <c r="AQ5" s="502"/>
      <c r="AR5" s="505"/>
      <c r="AS5" s="505"/>
      <c r="AT5" s="505"/>
      <c r="AU5" s="505"/>
      <c r="AV5" s="505"/>
      <c r="AW5" s="498"/>
      <c r="AX5" s="502"/>
      <c r="AY5" s="505"/>
      <c r="AZ5" s="505"/>
      <c r="BA5" s="505"/>
      <c r="BB5" s="505"/>
      <c r="BC5" s="498"/>
      <c r="BD5" s="502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180"/>
      <c r="BR5" s="180"/>
      <c r="BS5" s="180"/>
      <c r="BT5" s="180"/>
      <c r="BU5" s="180"/>
      <c r="BV5" s="180"/>
      <c r="BW5" s="180"/>
      <c r="BX5" s="360" t="s">
        <v>354</v>
      </c>
      <c r="BY5" s="180" t="s">
        <v>365</v>
      </c>
      <c r="BZ5" s="180"/>
      <c r="CA5" s="180" t="s">
        <v>258</v>
      </c>
      <c r="CB5" s="180"/>
      <c r="CC5" s="180" t="s">
        <v>217</v>
      </c>
      <c r="CD5" s="312"/>
      <c r="CE5" s="312"/>
      <c r="CF5" s="180"/>
      <c r="CG5" s="180" t="s">
        <v>194</v>
      </c>
      <c r="CH5" s="152" t="s">
        <v>38</v>
      </c>
      <c r="CI5" s="152" t="s">
        <v>343</v>
      </c>
      <c r="CJ5" s="180"/>
      <c r="CK5" s="312"/>
      <c r="CL5" s="180" t="s">
        <v>63</v>
      </c>
      <c r="CM5" s="152" t="s">
        <v>38</v>
      </c>
      <c r="CN5" s="558" t="s">
        <v>343</v>
      </c>
      <c r="CO5" s="180"/>
      <c r="CP5" s="312"/>
      <c r="CQ5" s="180" t="s">
        <v>179</v>
      </c>
      <c r="CR5" s="152" t="s">
        <v>38</v>
      </c>
      <c r="CS5" s="152" t="s">
        <v>343</v>
      </c>
      <c r="CT5" s="180"/>
      <c r="CU5" s="312"/>
      <c r="CV5" s="180" t="s">
        <v>422</v>
      </c>
      <c r="CW5" s="563"/>
      <c r="CX5" s="571" t="s">
        <v>16</v>
      </c>
      <c r="CY5" s="563"/>
      <c r="CZ5" s="180"/>
      <c r="DA5" s="180"/>
      <c r="DB5" s="180"/>
      <c r="DC5" s="580"/>
      <c r="DD5" s="180"/>
      <c r="DE5" s="180"/>
      <c r="DF5" s="180"/>
      <c r="DG5" s="586"/>
      <c r="DH5" s="586"/>
    </row>
    <row r="6" spans="1:112" s="23" customFormat="1" ht="20" customHeight="1">
      <c r="A6" s="388" t="s">
        <v>4</v>
      </c>
      <c r="B6" s="394"/>
      <c r="C6" s="400" t="s">
        <v>18</v>
      </c>
      <c r="D6" s="408"/>
      <c r="E6" s="400" t="s">
        <v>18</v>
      </c>
      <c r="F6" s="408"/>
      <c r="G6" s="400" t="s">
        <v>18</v>
      </c>
      <c r="H6" s="408"/>
      <c r="I6" s="400" t="s">
        <v>18</v>
      </c>
      <c r="J6" s="408"/>
      <c r="K6" s="400" t="s">
        <v>18</v>
      </c>
      <c r="L6" s="408"/>
      <c r="M6" s="400" t="s">
        <v>18</v>
      </c>
      <c r="N6" s="408"/>
      <c r="O6" s="444" t="s">
        <v>489</v>
      </c>
      <c r="P6" s="444" t="s">
        <v>489</v>
      </c>
      <c r="Q6" s="444" t="s">
        <v>489</v>
      </c>
      <c r="R6" s="444" t="s">
        <v>489</v>
      </c>
      <c r="S6" s="444" t="s">
        <v>489</v>
      </c>
      <c r="T6" s="444" t="s">
        <v>489</v>
      </c>
      <c r="U6" s="400" t="s">
        <v>18</v>
      </c>
      <c r="V6" s="408"/>
      <c r="W6" s="400" t="s">
        <v>18</v>
      </c>
      <c r="X6" s="408"/>
      <c r="Y6" s="400" t="s">
        <v>18</v>
      </c>
      <c r="Z6" s="408"/>
      <c r="AA6" s="444" t="s">
        <v>489</v>
      </c>
      <c r="AB6" s="444" t="s">
        <v>489</v>
      </c>
      <c r="AC6" s="444" t="s">
        <v>489</v>
      </c>
      <c r="AD6" s="400" t="s">
        <v>545</v>
      </c>
      <c r="AE6" s="400" t="s">
        <v>545</v>
      </c>
      <c r="AF6" s="475" t="s">
        <v>436</v>
      </c>
      <c r="AG6" s="400" t="s">
        <v>545</v>
      </c>
      <c r="AH6" s="475" t="s">
        <v>263</v>
      </c>
      <c r="AI6" s="482" t="s">
        <v>263</v>
      </c>
      <c r="AJ6" s="400" t="s">
        <v>28</v>
      </c>
      <c r="AK6" s="400" t="s">
        <v>28</v>
      </c>
      <c r="AL6" s="475" t="s">
        <v>494</v>
      </c>
      <c r="AM6" s="487" t="s">
        <v>28</v>
      </c>
      <c r="AN6" s="487" t="s">
        <v>489</v>
      </c>
      <c r="AO6" s="487" t="s">
        <v>489</v>
      </c>
      <c r="AP6" s="499" t="s">
        <v>402</v>
      </c>
      <c r="AQ6" s="503"/>
      <c r="AR6" s="499" t="s">
        <v>498</v>
      </c>
      <c r="AS6" s="499" t="s">
        <v>498</v>
      </c>
      <c r="AT6" s="254" t="s">
        <v>498</v>
      </c>
      <c r="AU6" s="499" t="s">
        <v>498</v>
      </c>
      <c r="AV6" s="499" t="s">
        <v>498</v>
      </c>
      <c r="AW6" s="499" t="s">
        <v>498</v>
      </c>
      <c r="AX6" s="511"/>
      <c r="AY6" s="499" t="s">
        <v>498</v>
      </c>
      <c r="AZ6" s="499" t="s">
        <v>498</v>
      </c>
      <c r="BA6" s="499" t="s">
        <v>498</v>
      </c>
      <c r="BB6" s="254" t="s">
        <v>498</v>
      </c>
      <c r="BC6" s="499" t="s">
        <v>498</v>
      </c>
      <c r="BD6" s="511"/>
      <c r="BE6" s="499" t="s">
        <v>498</v>
      </c>
      <c r="BF6" s="499" t="s">
        <v>498</v>
      </c>
      <c r="BG6" s="254">
        <v>44651</v>
      </c>
      <c r="BH6" s="254">
        <v>44651</v>
      </c>
      <c r="BI6" s="254">
        <v>44651</v>
      </c>
      <c r="BJ6" s="254">
        <v>44651</v>
      </c>
      <c r="BK6" s="254">
        <v>44651</v>
      </c>
      <c r="BL6" s="254">
        <v>44651</v>
      </c>
      <c r="BM6" s="254">
        <v>44651</v>
      </c>
      <c r="BN6" s="254">
        <v>44651</v>
      </c>
      <c r="BO6" s="254">
        <v>44651</v>
      </c>
      <c r="BP6" s="254">
        <v>44651</v>
      </c>
      <c r="BQ6" s="254">
        <v>44896</v>
      </c>
      <c r="BR6" s="254">
        <v>44896</v>
      </c>
      <c r="BS6" s="254">
        <v>44896</v>
      </c>
      <c r="BT6" s="254">
        <v>44896</v>
      </c>
      <c r="BU6" s="105" t="s">
        <v>499</v>
      </c>
      <c r="BV6" s="105" t="s">
        <v>499</v>
      </c>
      <c r="BW6" s="105" t="s">
        <v>499</v>
      </c>
      <c r="BX6" s="105" t="s">
        <v>499</v>
      </c>
      <c r="BY6" s="105" t="s">
        <v>499</v>
      </c>
      <c r="BZ6" s="105" t="s">
        <v>499</v>
      </c>
      <c r="CA6" s="105" t="s">
        <v>499</v>
      </c>
      <c r="CB6" s="105" t="s">
        <v>499</v>
      </c>
      <c r="CC6" s="105" t="s">
        <v>499</v>
      </c>
      <c r="CD6" s="105" t="s">
        <v>499</v>
      </c>
      <c r="CE6" s="105" t="s">
        <v>499</v>
      </c>
      <c r="CF6" s="105" t="s">
        <v>499</v>
      </c>
      <c r="CG6" s="105" t="s">
        <v>499</v>
      </c>
      <c r="CH6" s="499" t="s">
        <v>502</v>
      </c>
      <c r="CI6" s="503"/>
      <c r="CJ6" s="151" t="s">
        <v>501</v>
      </c>
      <c r="CK6" s="151" t="s">
        <v>501</v>
      </c>
      <c r="CL6" s="151" t="s">
        <v>501</v>
      </c>
      <c r="CM6" s="499" t="s">
        <v>502</v>
      </c>
      <c r="CN6" s="503"/>
      <c r="CO6" s="151" t="s">
        <v>501</v>
      </c>
      <c r="CP6" s="151" t="s">
        <v>501</v>
      </c>
      <c r="CQ6" s="151" t="s">
        <v>501</v>
      </c>
      <c r="CR6" s="499" t="s">
        <v>502</v>
      </c>
      <c r="CS6" s="503"/>
      <c r="CT6" s="151" t="s">
        <v>501</v>
      </c>
      <c r="CU6" s="151" t="s">
        <v>501</v>
      </c>
      <c r="CV6" s="151" t="s">
        <v>501</v>
      </c>
      <c r="CW6" s="564">
        <v>44286</v>
      </c>
      <c r="CX6" s="564">
        <v>44286</v>
      </c>
      <c r="CY6" s="564">
        <v>44286</v>
      </c>
      <c r="CZ6" s="151" t="s">
        <v>490</v>
      </c>
      <c r="DA6" s="578">
        <v>44196</v>
      </c>
      <c r="DB6" s="151" t="s">
        <v>490</v>
      </c>
      <c r="DC6" s="581">
        <v>44196</v>
      </c>
      <c r="DD6" s="151" t="s">
        <v>503</v>
      </c>
      <c r="DE6" s="151" t="s">
        <v>503</v>
      </c>
      <c r="DF6" s="151" t="s">
        <v>503</v>
      </c>
      <c r="DG6" s="152" t="s">
        <v>503</v>
      </c>
      <c r="DH6" s="105" t="s">
        <v>503</v>
      </c>
    </row>
    <row r="7" spans="1:112" s="23" customFormat="1" ht="20" customHeight="1">
      <c r="A7" s="388" t="s">
        <v>10</v>
      </c>
      <c r="B7" s="394"/>
      <c r="C7" s="401" t="s">
        <v>105</v>
      </c>
      <c r="D7" s="409"/>
      <c r="E7" s="401" t="s">
        <v>105</v>
      </c>
      <c r="F7" s="409"/>
      <c r="G7" s="401" t="s">
        <v>105</v>
      </c>
      <c r="H7" s="409"/>
      <c r="I7" s="401" t="s">
        <v>105</v>
      </c>
      <c r="J7" s="409"/>
      <c r="K7" s="401" t="s">
        <v>105</v>
      </c>
      <c r="L7" s="409"/>
      <c r="M7" s="401" t="s">
        <v>105</v>
      </c>
      <c r="N7" s="409"/>
      <c r="O7" s="152" t="s">
        <v>105</v>
      </c>
      <c r="P7" s="180" t="s">
        <v>105</v>
      </c>
      <c r="Q7" s="450" t="s">
        <v>105</v>
      </c>
      <c r="R7" s="152" t="s">
        <v>105</v>
      </c>
      <c r="S7" s="152" t="s">
        <v>105</v>
      </c>
      <c r="T7" s="180" t="s">
        <v>105</v>
      </c>
      <c r="U7" s="224" t="s">
        <v>416</v>
      </c>
      <c r="V7" s="241"/>
      <c r="W7" s="224" t="s">
        <v>416</v>
      </c>
      <c r="X7" s="241"/>
      <c r="Y7" s="232" t="s">
        <v>416</v>
      </c>
      <c r="Z7" s="241"/>
      <c r="AA7" s="152" t="s">
        <v>416</v>
      </c>
      <c r="AB7" s="180" t="s">
        <v>416</v>
      </c>
      <c r="AC7" s="312" t="s">
        <v>416</v>
      </c>
      <c r="AD7" s="180" t="s">
        <v>155</v>
      </c>
      <c r="AE7" s="152" t="s">
        <v>173</v>
      </c>
      <c r="AF7" s="180" t="s">
        <v>224</v>
      </c>
      <c r="AG7" s="152" t="s">
        <v>173</v>
      </c>
      <c r="AH7" s="180" t="s">
        <v>224</v>
      </c>
      <c r="AI7" s="312" t="s">
        <v>224</v>
      </c>
      <c r="AJ7" s="152" t="s">
        <v>345</v>
      </c>
      <c r="AK7" s="152" t="s">
        <v>173</v>
      </c>
      <c r="AL7" s="180" t="s">
        <v>225</v>
      </c>
      <c r="AM7" s="105" t="s">
        <v>226</v>
      </c>
      <c r="AN7" s="152" t="s">
        <v>111</v>
      </c>
      <c r="AO7" s="105" t="s">
        <v>111</v>
      </c>
      <c r="AP7" s="401" t="s">
        <v>201</v>
      </c>
      <c r="AQ7" s="504"/>
      <c r="AR7" s="224" t="s">
        <v>173</v>
      </c>
      <c r="AS7" s="105" t="s">
        <v>336</v>
      </c>
      <c r="AT7" s="105" t="s">
        <v>173</v>
      </c>
      <c r="AU7" s="105" t="s">
        <v>336</v>
      </c>
      <c r="AV7" s="224" t="s">
        <v>173</v>
      </c>
      <c r="AW7" s="401" t="s">
        <v>201</v>
      </c>
      <c r="AX7" s="409"/>
      <c r="AY7" s="224" t="s">
        <v>173</v>
      </c>
      <c r="AZ7" s="105" t="s">
        <v>150</v>
      </c>
      <c r="BA7" s="232" t="s">
        <v>201</v>
      </c>
      <c r="BB7" s="105" t="s">
        <v>173</v>
      </c>
      <c r="BC7" s="401" t="s">
        <v>201</v>
      </c>
      <c r="BD7" s="504"/>
      <c r="BE7" s="224" t="s">
        <v>173</v>
      </c>
      <c r="BF7" s="105" t="s">
        <v>150</v>
      </c>
      <c r="BG7" s="505" t="s">
        <v>240</v>
      </c>
      <c r="BH7" s="505" t="s">
        <v>150</v>
      </c>
      <c r="BI7" s="505" t="s">
        <v>240</v>
      </c>
      <c r="BJ7" s="505" t="s">
        <v>150</v>
      </c>
      <c r="BK7" s="505" t="s">
        <v>240</v>
      </c>
      <c r="BL7" s="505" t="s">
        <v>150</v>
      </c>
      <c r="BM7" s="505" t="s">
        <v>240</v>
      </c>
      <c r="BN7" s="505" t="s">
        <v>150</v>
      </c>
      <c r="BO7" s="505" t="s">
        <v>240</v>
      </c>
      <c r="BP7" s="505" t="s">
        <v>150</v>
      </c>
      <c r="BQ7" s="105" t="s">
        <v>173</v>
      </c>
      <c r="BR7" s="180" t="s">
        <v>173</v>
      </c>
      <c r="BS7" s="180" t="s">
        <v>173</v>
      </c>
      <c r="BT7" s="180" t="s">
        <v>173</v>
      </c>
      <c r="BU7" s="180" t="s">
        <v>418</v>
      </c>
      <c r="BV7" s="387" t="s">
        <v>418</v>
      </c>
      <c r="BW7" s="387" t="s">
        <v>418</v>
      </c>
      <c r="BX7" s="387" t="s">
        <v>418</v>
      </c>
      <c r="BY7" s="443" t="s">
        <v>418</v>
      </c>
      <c r="BZ7" s="387" t="s">
        <v>418</v>
      </c>
      <c r="CA7" s="443" t="s">
        <v>418</v>
      </c>
      <c r="CB7" s="387" t="s">
        <v>418</v>
      </c>
      <c r="CC7" s="443" t="s">
        <v>418</v>
      </c>
      <c r="CD7" s="393" t="s">
        <v>418</v>
      </c>
      <c r="CE7" s="83" t="s">
        <v>418</v>
      </c>
      <c r="CF7" s="387" t="s">
        <v>418</v>
      </c>
      <c r="CG7" s="443" t="s">
        <v>418</v>
      </c>
      <c r="CH7" s="152" t="s">
        <v>182</v>
      </c>
      <c r="CI7" s="152" t="s">
        <v>71</v>
      </c>
      <c r="CJ7" s="180" t="s">
        <v>173</v>
      </c>
      <c r="CK7" s="450" t="s">
        <v>338</v>
      </c>
      <c r="CL7" s="180" t="s">
        <v>338</v>
      </c>
      <c r="CM7" s="152" t="s">
        <v>182</v>
      </c>
      <c r="CN7" s="152" t="s">
        <v>71</v>
      </c>
      <c r="CO7" s="180" t="s">
        <v>173</v>
      </c>
      <c r="CP7" s="450" t="s">
        <v>338</v>
      </c>
      <c r="CQ7" s="180" t="s">
        <v>338</v>
      </c>
      <c r="CR7" s="105" t="s">
        <v>182</v>
      </c>
      <c r="CS7" s="152" t="s">
        <v>71</v>
      </c>
      <c r="CT7" s="180" t="s">
        <v>173</v>
      </c>
      <c r="CU7" s="450" t="s">
        <v>338</v>
      </c>
      <c r="CV7" s="180" t="s">
        <v>338</v>
      </c>
      <c r="CW7" s="565" t="s">
        <v>362</v>
      </c>
      <c r="CX7" s="565" t="s">
        <v>362</v>
      </c>
      <c r="CY7" s="565" t="s">
        <v>362</v>
      </c>
      <c r="CZ7" s="224" t="s">
        <v>264</v>
      </c>
      <c r="DA7" s="105" t="s">
        <v>173</v>
      </c>
      <c r="DB7" s="224" t="s">
        <v>264</v>
      </c>
      <c r="DC7" s="105" t="s">
        <v>173</v>
      </c>
      <c r="DD7" s="152" t="s">
        <v>196</v>
      </c>
      <c r="DE7" s="152" t="s">
        <v>173</v>
      </c>
      <c r="DF7" s="180" t="s">
        <v>173</v>
      </c>
      <c r="DG7" s="224" t="s">
        <v>268</v>
      </c>
      <c r="DH7" s="299" t="s">
        <v>270</v>
      </c>
    </row>
    <row r="8" spans="1:112" s="385" customFormat="1" ht="20" customHeight="1">
      <c r="A8" s="389" t="s">
        <v>52</v>
      </c>
      <c r="B8" s="395"/>
      <c r="C8" s="402">
        <v>386862</v>
      </c>
      <c r="D8" s="410">
        <f>SUM(D9:D33)</f>
        <v>4947</v>
      </c>
      <c r="E8" s="402">
        <f>SUM(E9:E33)</f>
        <v>366070</v>
      </c>
      <c r="F8" s="410">
        <v>2862</v>
      </c>
      <c r="G8" s="402">
        <f>SUM(G9:G33)</f>
        <v>146478</v>
      </c>
      <c r="H8" s="410">
        <f>SUM(H9:H33)</f>
        <v>2734</v>
      </c>
      <c r="I8" s="402">
        <f>SUM(I9:I33)</f>
        <v>219593</v>
      </c>
      <c r="J8" s="429">
        <f>SUM(J9:J33)</f>
        <v>129</v>
      </c>
      <c r="K8" s="402">
        <f>SUM(K9:K33)</f>
        <v>1213</v>
      </c>
      <c r="L8" s="410">
        <v>636</v>
      </c>
      <c r="M8" s="402">
        <f t="shared" ref="M8:AC8" si="0">SUM(M9:M33)</f>
        <v>19579</v>
      </c>
      <c r="N8" s="429">
        <f t="shared" si="0"/>
        <v>1449</v>
      </c>
      <c r="O8" s="445">
        <f t="shared" si="0"/>
        <v>448021.77999999968</v>
      </c>
      <c r="P8" s="445">
        <f t="shared" si="0"/>
        <v>442579.48999999964</v>
      </c>
      <c r="Q8" s="445">
        <f t="shared" si="0"/>
        <v>256701.83999999985</v>
      </c>
      <c r="R8" s="445">
        <f t="shared" si="0"/>
        <v>185877.64999999994</v>
      </c>
      <c r="S8" s="445">
        <f t="shared" si="0"/>
        <v>146.38999999999999</v>
      </c>
      <c r="T8" s="445">
        <f t="shared" si="0"/>
        <v>5295.9</v>
      </c>
      <c r="U8" s="402">
        <f t="shared" si="0"/>
        <v>63953434</v>
      </c>
      <c r="V8" s="460">
        <f t="shared" si="0"/>
        <v>913079</v>
      </c>
      <c r="W8" s="402">
        <f t="shared" si="0"/>
        <v>34548580</v>
      </c>
      <c r="X8" s="460">
        <f t="shared" si="0"/>
        <v>874690</v>
      </c>
      <c r="Y8" s="402">
        <f t="shared" si="0"/>
        <v>29404854</v>
      </c>
      <c r="Z8" s="410">
        <f t="shared" si="0"/>
        <v>38389</v>
      </c>
      <c r="AA8" s="445">
        <f t="shared" si="0"/>
        <v>123974856</v>
      </c>
      <c r="AB8" s="445">
        <f t="shared" si="0"/>
        <v>97420241</v>
      </c>
      <c r="AC8" s="445">
        <f t="shared" si="0"/>
        <v>26554615</v>
      </c>
      <c r="AD8" s="255">
        <v>1535</v>
      </c>
      <c r="AE8" s="255">
        <v>58468</v>
      </c>
      <c r="AF8" s="255">
        <v>130782705</v>
      </c>
      <c r="AG8" s="255">
        <v>38.089902280130296</v>
      </c>
      <c r="AH8" s="255">
        <v>85200.459283387623</v>
      </c>
      <c r="AI8" s="181">
        <v>2236.8253574604914</v>
      </c>
      <c r="AJ8" s="255">
        <v>11298</v>
      </c>
      <c r="AK8" s="255">
        <v>74309</v>
      </c>
      <c r="AL8" s="255">
        <v>2256067</v>
      </c>
      <c r="AM8" s="255">
        <v>1402508</v>
      </c>
      <c r="AN8" s="491">
        <v>791527</v>
      </c>
      <c r="AO8" s="255">
        <f>336923+248634</f>
        <v>585557</v>
      </c>
      <c r="AP8" s="491"/>
      <c r="AQ8" s="181">
        <v>22</v>
      </c>
      <c r="AR8" s="255">
        <v>795608</v>
      </c>
      <c r="AS8" s="255">
        <v>105</v>
      </c>
      <c r="AT8" s="255">
        <v>66126</v>
      </c>
      <c r="AU8" s="255">
        <v>88</v>
      </c>
      <c r="AV8" s="255">
        <v>3251</v>
      </c>
      <c r="AW8" s="491"/>
      <c r="AX8" s="181">
        <v>190</v>
      </c>
      <c r="AY8" s="255">
        <v>864985</v>
      </c>
      <c r="AZ8" s="512">
        <v>91.8</v>
      </c>
      <c r="BA8" s="319">
        <v>89</v>
      </c>
      <c r="BB8" s="524">
        <v>3770</v>
      </c>
      <c r="BC8" s="528"/>
      <c r="BD8" s="524">
        <v>279</v>
      </c>
      <c r="BE8" s="319">
        <v>868755</v>
      </c>
      <c r="BF8" s="536">
        <v>92.2</v>
      </c>
      <c r="BG8" s="319">
        <f>SUM(BG9:BG33)</f>
        <v>844313</v>
      </c>
      <c r="BH8" s="512">
        <v>88.9</v>
      </c>
      <c r="BI8" s="319">
        <f>SUM(BI9:BI33)</f>
        <v>644338</v>
      </c>
      <c r="BJ8" s="512">
        <v>67.8</v>
      </c>
      <c r="BK8" s="319">
        <f>SUM(BK9:BK33)</f>
        <v>88257</v>
      </c>
      <c r="BL8" s="512">
        <v>9.3000000000000007</v>
      </c>
      <c r="BM8" s="319">
        <f>SUM(BM9:BM33)</f>
        <v>2612</v>
      </c>
      <c r="BN8" s="512">
        <v>0.3</v>
      </c>
      <c r="BO8" s="319">
        <f>SUM(BO9:BO33)</f>
        <v>109106</v>
      </c>
      <c r="BP8" s="512">
        <v>11.5</v>
      </c>
      <c r="BQ8" s="319">
        <f t="shared" ref="BQ8:CJ8" si="1">SUM(BQ9:BQ33)</f>
        <v>829486</v>
      </c>
      <c r="BR8" s="319">
        <f t="shared" si="1"/>
        <v>388617</v>
      </c>
      <c r="BS8" s="319">
        <f t="shared" si="1"/>
        <v>440869</v>
      </c>
      <c r="BT8" s="319">
        <f t="shared" si="1"/>
        <v>423</v>
      </c>
      <c r="BU8" s="319">
        <f t="shared" si="1"/>
        <v>647474670</v>
      </c>
      <c r="BV8" s="319">
        <f t="shared" si="1"/>
        <v>112572177</v>
      </c>
      <c r="BW8" s="319">
        <f t="shared" si="1"/>
        <v>201328080</v>
      </c>
      <c r="BX8" s="319">
        <f t="shared" si="1"/>
        <v>163274561</v>
      </c>
      <c r="BY8" s="319">
        <f t="shared" si="1"/>
        <v>170299852</v>
      </c>
      <c r="BZ8" s="319">
        <f t="shared" si="1"/>
        <v>627656667</v>
      </c>
      <c r="CA8" s="319">
        <f t="shared" si="1"/>
        <v>98930152</v>
      </c>
      <c r="CB8" s="319">
        <f t="shared" si="1"/>
        <v>194848031</v>
      </c>
      <c r="CC8" s="319">
        <f t="shared" si="1"/>
        <v>33630443</v>
      </c>
      <c r="CD8" s="319">
        <f t="shared" si="1"/>
        <v>30860960</v>
      </c>
      <c r="CE8" s="319">
        <f t="shared" si="1"/>
        <v>71913682</v>
      </c>
      <c r="CF8" s="319">
        <f t="shared" si="1"/>
        <v>58642925</v>
      </c>
      <c r="CG8" s="319">
        <f t="shared" si="1"/>
        <v>138830474</v>
      </c>
      <c r="CH8" s="255">
        <f t="shared" si="1"/>
        <v>177</v>
      </c>
      <c r="CI8" s="255">
        <f t="shared" si="1"/>
        <v>1</v>
      </c>
      <c r="CJ8" s="255">
        <f t="shared" si="1"/>
        <v>37848</v>
      </c>
      <c r="CK8" s="255">
        <v>3040</v>
      </c>
      <c r="CL8" s="553">
        <f t="shared" ref="CL8:CL28" si="2">CJ8/CK8</f>
        <v>12.45</v>
      </c>
      <c r="CM8" s="255">
        <v>110</v>
      </c>
      <c r="CN8" s="255">
        <v>1</v>
      </c>
      <c r="CO8" s="255">
        <v>21405</v>
      </c>
      <c r="CP8" s="255">
        <v>2156</v>
      </c>
      <c r="CQ8" s="512">
        <f t="shared" ref="CQ8:CQ28" si="3">CO8/CP8</f>
        <v>9.9281076066790348</v>
      </c>
      <c r="CR8" s="255">
        <v>1</v>
      </c>
      <c r="CS8" s="255" t="s">
        <v>160</v>
      </c>
      <c r="CT8" s="255">
        <f>SUM(CT9:CT33)</f>
        <v>216</v>
      </c>
      <c r="CU8" s="255">
        <f>SUM(CU9:CU33)</f>
        <v>30</v>
      </c>
      <c r="CV8" s="512">
        <f>CT8/CU8</f>
        <v>7.2</v>
      </c>
      <c r="CW8" s="255">
        <f t="shared" ref="CW8:DH8" si="4">SUM(CW9:CW33)</f>
        <v>82701</v>
      </c>
      <c r="CX8" s="255">
        <f t="shared" si="4"/>
        <v>859</v>
      </c>
      <c r="CY8" s="255">
        <f t="shared" si="4"/>
        <v>37433</v>
      </c>
      <c r="CZ8" s="576">
        <f t="shared" si="4"/>
        <v>888</v>
      </c>
      <c r="DA8" s="576">
        <f t="shared" si="4"/>
        <v>2328</v>
      </c>
      <c r="DB8" s="576">
        <f t="shared" si="4"/>
        <v>427</v>
      </c>
      <c r="DC8" s="576">
        <f t="shared" si="4"/>
        <v>601</v>
      </c>
      <c r="DD8" s="576">
        <f t="shared" si="4"/>
        <v>1301</v>
      </c>
      <c r="DE8" s="576">
        <f t="shared" si="4"/>
        <v>28</v>
      </c>
      <c r="DF8" s="576">
        <f t="shared" si="4"/>
        <v>1514</v>
      </c>
      <c r="DG8" s="576">
        <f t="shared" si="4"/>
        <v>320</v>
      </c>
      <c r="DH8" s="255">
        <f t="shared" si="4"/>
        <v>1020718</v>
      </c>
    </row>
    <row r="9" spans="1:112" s="23" customFormat="1" ht="22" customHeight="1">
      <c r="A9" s="390" t="s">
        <v>79</v>
      </c>
      <c r="B9" s="396"/>
      <c r="C9" s="403">
        <v>25041</v>
      </c>
      <c r="D9" s="411">
        <v>241</v>
      </c>
      <c r="E9" s="417">
        <v>24223</v>
      </c>
      <c r="F9" s="423">
        <v>135</v>
      </c>
      <c r="G9" s="417">
        <v>7073</v>
      </c>
      <c r="H9" s="424">
        <v>126</v>
      </c>
      <c r="I9" s="427">
        <v>17150</v>
      </c>
      <c r="J9" s="430">
        <v>9</v>
      </c>
      <c r="K9" s="435">
        <v>75</v>
      </c>
      <c r="L9" s="438">
        <v>72</v>
      </c>
      <c r="M9" s="403">
        <v>744</v>
      </c>
      <c r="N9" s="430">
        <v>34</v>
      </c>
      <c r="O9" s="446">
        <f t="shared" ref="O9:O33" si="5">P9+S9+T9</f>
        <v>36934.879999999968</v>
      </c>
      <c r="P9" s="446">
        <f t="shared" ref="P9:P33" si="6">Q9+R9</f>
        <v>36360.299999999974</v>
      </c>
      <c r="Q9" s="451">
        <v>21388.33</v>
      </c>
      <c r="R9" s="451">
        <v>14971.97</v>
      </c>
      <c r="S9" s="273">
        <v>2.52</v>
      </c>
      <c r="T9" s="451">
        <v>572.05999999999995</v>
      </c>
      <c r="U9" s="403">
        <v>4638284</v>
      </c>
      <c r="V9" s="430">
        <v>55416</v>
      </c>
      <c r="W9" s="403">
        <v>2176699</v>
      </c>
      <c r="X9" s="430">
        <v>53614</v>
      </c>
      <c r="Y9" s="417">
        <v>2461585</v>
      </c>
      <c r="Z9" s="430">
        <v>1802</v>
      </c>
      <c r="AA9" s="467">
        <f t="shared" ref="AA9:AA33" si="7">SUM(AB9:AC9)</f>
        <v>9837820</v>
      </c>
      <c r="AB9" s="470">
        <v>7760042</v>
      </c>
      <c r="AC9" s="470">
        <v>2077778</v>
      </c>
      <c r="AD9" s="289">
        <v>252</v>
      </c>
      <c r="AE9" s="289">
        <v>9974</v>
      </c>
      <c r="AF9" s="289">
        <v>26366615</v>
      </c>
      <c r="AG9" s="289">
        <v>39.579000000000001</v>
      </c>
      <c r="AH9" s="289">
        <v>104629.4246031746</v>
      </c>
      <c r="AI9" s="483">
        <v>2643.5349999999999</v>
      </c>
      <c r="AJ9" s="289">
        <v>3348</v>
      </c>
      <c r="AK9" s="289">
        <v>27781</v>
      </c>
      <c r="AL9" s="289">
        <v>1147819</v>
      </c>
      <c r="AM9" s="289">
        <v>422713</v>
      </c>
      <c r="AN9" s="492">
        <v>227400</v>
      </c>
      <c r="AO9" s="289">
        <f>111693+72209</f>
        <v>183902</v>
      </c>
      <c r="AP9" s="492"/>
      <c r="AQ9" s="483">
        <v>1</v>
      </c>
      <c r="AR9" s="289">
        <v>300173</v>
      </c>
      <c r="AS9" s="183" t="s">
        <v>160</v>
      </c>
      <c r="AT9" s="183" t="s">
        <v>160</v>
      </c>
      <c r="AU9" s="289">
        <v>15</v>
      </c>
      <c r="AV9" s="289">
        <v>316</v>
      </c>
      <c r="AW9" s="507"/>
      <c r="AX9" s="507">
        <v>5</v>
      </c>
      <c r="AY9" s="289">
        <v>300489</v>
      </c>
      <c r="AZ9" s="513">
        <v>99.5</v>
      </c>
      <c r="BA9" s="320">
        <v>2</v>
      </c>
      <c r="BB9" s="525">
        <v>42</v>
      </c>
      <c r="BC9" s="529"/>
      <c r="BD9" s="525">
        <v>7</v>
      </c>
      <c r="BE9" s="320">
        <v>300531</v>
      </c>
      <c r="BF9" s="537">
        <v>99.5</v>
      </c>
      <c r="BG9" s="320">
        <v>297690</v>
      </c>
      <c r="BH9" s="513">
        <v>98.7</v>
      </c>
      <c r="BI9" s="541">
        <v>285559</v>
      </c>
      <c r="BJ9" s="542">
        <v>94.699999999999989</v>
      </c>
      <c r="BK9" s="320">
        <v>7014</v>
      </c>
      <c r="BL9" s="542">
        <v>2.2999999999999998</v>
      </c>
      <c r="BM9" s="229">
        <v>0</v>
      </c>
      <c r="BN9" s="514">
        <v>0</v>
      </c>
      <c r="BO9" s="541">
        <v>5117</v>
      </c>
      <c r="BP9" s="542">
        <v>1.7000000000000002</v>
      </c>
      <c r="BQ9" s="541">
        <v>260248</v>
      </c>
      <c r="BR9" s="320">
        <v>121133</v>
      </c>
      <c r="BS9" s="320">
        <v>139115</v>
      </c>
      <c r="BT9" s="320">
        <v>36</v>
      </c>
      <c r="BU9" s="320">
        <v>164291055</v>
      </c>
      <c r="BV9" s="320">
        <v>42810036</v>
      </c>
      <c r="BW9" s="320">
        <v>23451860</v>
      </c>
      <c r="BX9" s="320">
        <v>50091372</v>
      </c>
      <c r="BY9" s="320">
        <v>47937787</v>
      </c>
      <c r="BZ9" s="320">
        <v>161777061</v>
      </c>
      <c r="CA9" s="548">
        <v>22084919</v>
      </c>
      <c r="CB9" s="320">
        <v>58283627</v>
      </c>
      <c r="CC9" s="320">
        <v>3335083</v>
      </c>
      <c r="CD9" s="320">
        <v>9651316</v>
      </c>
      <c r="CE9" s="320">
        <v>20011929</v>
      </c>
      <c r="CF9" s="320">
        <v>16835168</v>
      </c>
      <c r="CG9" s="320">
        <v>31575019</v>
      </c>
      <c r="CH9" s="289">
        <v>42</v>
      </c>
      <c r="CI9" s="550">
        <v>1</v>
      </c>
      <c r="CJ9" s="289">
        <v>13594</v>
      </c>
      <c r="CK9" s="289">
        <v>866</v>
      </c>
      <c r="CL9" s="554">
        <f t="shared" si="2"/>
        <v>15.697459584295611</v>
      </c>
      <c r="CM9" s="289">
        <v>27</v>
      </c>
      <c r="CN9" s="289">
        <v>1</v>
      </c>
      <c r="CO9" s="289">
        <v>7342</v>
      </c>
      <c r="CP9" s="289">
        <v>585</v>
      </c>
      <c r="CQ9" s="554">
        <f t="shared" si="3"/>
        <v>12.55042735042735</v>
      </c>
      <c r="CR9" s="229" t="s">
        <v>160</v>
      </c>
      <c r="CS9" s="229" t="s">
        <v>160</v>
      </c>
      <c r="CT9" s="229" t="s">
        <v>160</v>
      </c>
      <c r="CU9" s="289" t="s">
        <v>160</v>
      </c>
      <c r="CV9" s="514" t="s">
        <v>160</v>
      </c>
      <c r="CW9" s="228">
        <v>28192</v>
      </c>
      <c r="CX9" s="228">
        <v>395</v>
      </c>
      <c r="CY9" s="228">
        <v>16938</v>
      </c>
      <c r="CZ9" s="577">
        <f>22+284</f>
        <v>306</v>
      </c>
      <c r="DA9" s="320">
        <v>1204</v>
      </c>
      <c r="DB9" s="577">
        <v>161</v>
      </c>
      <c r="DC9" s="577">
        <v>235</v>
      </c>
      <c r="DD9" s="320">
        <v>733</v>
      </c>
      <c r="DE9" s="320">
        <v>6</v>
      </c>
      <c r="DF9" s="320">
        <v>851</v>
      </c>
      <c r="DG9" s="519">
        <v>55</v>
      </c>
      <c r="DH9" s="229">
        <v>129526</v>
      </c>
    </row>
    <row r="10" spans="1:112" s="23" customFormat="1" ht="22" customHeight="1">
      <c r="A10" s="391" t="s">
        <v>26</v>
      </c>
      <c r="B10" s="397"/>
      <c r="C10" s="404">
        <v>8811</v>
      </c>
      <c r="D10" s="412">
        <v>260</v>
      </c>
      <c r="E10" s="418">
        <v>8222</v>
      </c>
      <c r="F10" s="411">
        <v>243</v>
      </c>
      <c r="G10" s="418">
        <v>6891</v>
      </c>
      <c r="H10" s="412">
        <v>243</v>
      </c>
      <c r="I10" s="417">
        <v>1331</v>
      </c>
      <c r="J10" s="431"/>
      <c r="K10" s="404">
        <v>137</v>
      </c>
      <c r="L10" s="432"/>
      <c r="M10" s="404">
        <v>451</v>
      </c>
      <c r="N10" s="432">
        <v>17</v>
      </c>
      <c r="O10" s="447">
        <f t="shared" si="5"/>
        <v>16147.65999999998</v>
      </c>
      <c r="P10" s="447">
        <f t="shared" si="6"/>
        <v>16070.48999999998</v>
      </c>
      <c r="Q10" s="447">
        <v>11712.3</v>
      </c>
      <c r="R10" s="447">
        <v>4358.1899999999996</v>
      </c>
      <c r="S10" s="229">
        <v>0</v>
      </c>
      <c r="T10" s="447">
        <v>77.17</v>
      </c>
      <c r="U10" s="404">
        <v>2444244</v>
      </c>
      <c r="V10" s="461">
        <v>104190</v>
      </c>
      <c r="W10" s="404">
        <v>2150542</v>
      </c>
      <c r="X10" s="432">
        <v>102287</v>
      </c>
      <c r="Y10" s="418">
        <v>293702</v>
      </c>
      <c r="Z10" s="432">
        <v>1903</v>
      </c>
      <c r="AA10" s="468">
        <f t="shared" si="7"/>
        <v>4903451</v>
      </c>
      <c r="AB10" s="471">
        <v>4287871</v>
      </c>
      <c r="AC10" s="471">
        <v>615580</v>
      </c>
      <c r="AD10" s="229">
        <v>104</v>
      </c>
      <c r="AE10" s="229">
        <v>2573</v>
      </c>
      <c r="AF10" s="229">
        <v>3715830</v>
      </c>
      <c r="AG10" s="229">
        <v>24.740384615384617</v>
      </c>
      <c r="AH10" s="229">
        <v>35729.134615384617</v>
      </c>
      <c r="AI10" s="183">
        <v>1444.1624562767197</v>
      </c>
      <c r="AJ10" s="229">
        <v>679</v>
      </c>
      <c r="AK10" s="229">
        <v>4191</v>
      </c>
      <c r="AL10" s="229">
        <v>105723</v>
      </c>
      <c r="AM10" s="229">
        <v>92458</v>
      </c>
      <c r="AN10" s="163">
        <v>42118</v>
      </c>
      <c r="AO10" s="229">
        <f>16450+14069</f>
        <v>30519</v>
      </c>
      <c r="AP10" s="163"/>
      <c r="AQ10" s="183">
        <v>1</v>
      </c>
      <c r="AR10" s="229">
        <v>40324</v>
      </c>
      <c r="AS10" s="229">
        <v>9</v>
      </c>
      <c r="AT10" s="229">
        <v>5185</v>
      </c>
      <c r="AU10" s="229">
        <v>2</v>
      </c>
      <c r="AV10" s="183">
        <v>0</v>
      </c>
      <c r="AW10" s="419"/>
      <c r="AX10" s="419">
        <v>11</v>
      </c>
      <c r="AY10" s="229">
        <v>45509</v>
      </c>
      <c r="AZ10" s="514">
        <v>92.1</v>
      </c>
      <c r="BA10" s="321">
        <v>21</v>
      </c>
      <c r="BB10" s="526">
        <v>936</v>
      </c>
      <c r="BC10" s="530"/>
      <c r="BD10" s="526">
        <v>32</v>
      </c>
      <c r="BE10" s="321">
        <v>46445</v>
      </c>
      <c r="BF10" s="538">
        <v>94</v>
      </c>
      <c r="BG10" s="321">
        <v>38052</v>
      </c>
      <c r="BH10" s="514">
        <v>76.099999999999994</v>
      </c>
      <c r="BI10" s="321">
        <v>26272</v>
      </c>
      <c r="BJ10" s="514">
        <v>52.5</v>
      </c>
      <c r="BK10" s="321">
        <v>194</v>
      </c>
      <c r="BL10" s="514">
        <v>0.4</v>
      </c>
      <c r="BM10" s="229">
        <v>0</v>
      </c>
      <c r="BN10" s="514">
        <v>0</v>
      </c>
      <c r="BO10" s="321">
        <v>11586</v>
      </c>
      <c r="BP10" s="514">
        <v>23.200000000000003</v>
      </c>
      <c r="BQ10" s="321">
        <v>44131</v>
      </c>
      <c r="BR10" s="321">
        <v>20243</v>
      </c>
      <c r="BS10" s="321">
        <v>23888</v>
      </c>
      <c r="BT10" s="321">
        <v>20</v>
      </c>
      <c r="BU10" s="321">
        <v>32980804</v>
      </c>
      <c r="BV10" s="321">
        <v>7251019</v>
      </c>
      <c r="BW10" s="321">
        <v>9200052</v>
      </c>
      <c r="BX10" s="321">
        <v>8380692</v>
      </c>
      <c r="BY10" s="321">
        <v>8149041</v>
      </c>
      <c r="BZ10" s="321">
        <v>31613884</v>
      </c>
      <c r="CA10" s="548">
        <v>3585260</v>
      </c>
      <c r="CB10" s="321">
        <v>11239804</v>
      </c>
      <c r="CC10" s="321">
        <v>1410140</v>
      </c>
      <c r="CD10" s="321">
        <v>1783274</v>
      </c>
      <c r="CE10" s="321">
        <v>3787553</v>
      </c>
      <c r="CF10" s="321">
        <v>2784596</v>
      </c>
      <c r="CG10" s="321">
        <v>7023257</v>
      </c>
      <c r="CH10" s="229">
        <v>7</v>
      </c>
      <c r="CI10" s="551" t="s">
        <v>160</v>
      </c>
      <c r="CJ10" s="229">
        <v>1667</v>
      </c>
      <c r="CK10" s="229">
        <v>130</v>
      </c>
      <c r="CL10" s="554">
        <f t="shared" si="2"/>
        <v>12.823076923076924</v>
      </c>
      <c r="CM10" s="229">
        <v>6</v>
      </c>
      <c r="CN10" s="229" t="s">
        <v>160</v>
      </c>
      <c r="CO10" s="229">
        <v>1056</v>
      </c>
      <c r="CP10" s="229">
        <v>110</v>
      </c>
      <c r="CQ10" s="554">
        <f t="shared" si="3"/>
        <v>9.6</v>
      </c>
      <c r="CR10" s="229" t="s">
        <v>160</v>
      </c>
      <c r="CS10" s="229" t="s">
        <v>160</v>
      </c>
      <c r="CT10" s="229" t="s">
        <v>160</v>
      </c>
      <c r="CU10" s="229" t="s">
        <v>160</v>
      </c>
      <c r="CV10" s="514" t="s">
        <v>160</v>
      </c>
      <c r="CW10" s="229">
        <v>4307</v>
      </c>
      <c r="CX10" s="229">
        <v>35</v>
      </c>
      <c r="CY10" s="229">
        <v>1700</v>
      </c>
      <c r="CZ10" s="519">
        <f>5+53</f>
        <v>58</v>
      </c>
      <c r="DA10" s="519">
        <v>140</v>
      </c>
      <c r="DB10" s="519">
        <v>22</v>
      </c>
      <c r="DC10" s="519">
        <v>35</v>
      </c>
      <c r="DD10" s="321">
        <v>52</v>
      </c>
      <c r="DE10" s="321">
        <v>0</v>
      </c>
      <c r="DF10" s="321">
        <v>66</v>
      </c>
      <c r="DG10" s="519">
        <v>19</v>
      </c>
      <c r="DH10" s="229">
        <v>226583</v>
      </c>
    </row>
    <row r="11" spans="1:112" s="23" customFormat="1" ht="22" customHeight="1">
      <c r="A11" s="391" t="s">
        <v>106</v>
      </c>
      <c r="B11" s="397"/>
      <c r="C11" s="163">
        <v>1332</v>
      </c>
      <c r="D11" s="412">
        <v>460</v>
      </c>
      <c r="E11" s="418">
        <v>1220</v>
      </c>
      <c r="F11" s="412">
        <v>286</v>
      </c>
      <c r="G11" s="418">
        <v>581</v>
      </c>
      <c r="H11" s="412">
        <v>267</v>
      </c>
      <c r="I11" s="418">
        <v>639</v>
      </c>
      <c r="J11" s="431">
        <v>18</v>
      </c>
      <c r="K11" s="404">
        <v>0</v>
      </c>
      <c r="L11" s="432"/>
      <c r="M11" s="404">
        <v>112</v>
      </c>
      <c r="N11" s="432">
        <v>174</v>
      </c>
      <c r="O11" s="447">
        <f t="shared" si="5"/>
        <v>35818.119999999995</v>
      </c>
      <c r="P11" s="447">
        <f t="shared" si="6"/>
        <v>35721.149999999994</v>
      </c>
      <c r="Q11" s="447">
        <v>16032.63</v>
      </c>
      <c r="R11" s="447">
        <v>19688.52</v>
      </c>
      <c r="S11" s="229">
        <v>0</v>
      </c>
      <c r="T11" s="447">
        <v>96.97</v>
      </c>
      <c r="U11" s="404">
        <v>270787</v>
      </c>
      <c r="V11" s="461">
        <v>49326</v>
      </c>
      <c r="W11" s="404">
        <v>179621</v>
      </c>
      <c r="X11" s="432">
        <v>45043</v>
      </c>
      <c r="Y11" s="418">
        <v>91166</v>
      </c>
      <c r="Z11" s="432">
        <v>4283</v>
      </c>
      <c r="AA11" s="468">
        <f t="shared" si="7"/>
        <v>8843790</v>
      </c>
      <c r="AB11" s="471">
        <v>6167890</v>
      </c>
      <c r="AC11" s="471">
        <v>2675900</v>
      </c>
      <c r="AD11" s="229">
        <v>172</v>
      </c>
      <c r="AE11" s="229">
        <v>6920</v>
      </c>
      <c r="AF11" s="229">
        <v>11293827</v>
      </c>
      <c r="AG11" s="229">
        <v>40.232558139534881</v>
      </c>
      <c r="AH11" s="229">
        <v>65661.784883720931</v>
      </c>
      <c r="AI11" s="183">
        <v>1632.0559248554914</v>
      </c>
      <c r="AJ11" s="229">
        <v>1196</v>
      </c>
      <c r="AK11" s="229">
        <v>7576</v>
      </c>
      <c r="AL11" s="229">
        <v>212371</v>
      </c>
      <c r="AM11" s="229">
        <v>152909</v>
      </c>
      <c r="AN11" s="163">
        <v>75049</v>
      </c>
      <c r="AO11" s="229">
        <f>28358+24104</f>
        <v>52462</v>
      </c>
      <c r="AP11" s="163"/>
      <c r="AQ11" s="183">
        <v>1</v>
      </c>
      <c r="AR11" s="229">
        <v>74163</v>
      </c>
      <c r="AS11" s="183" t="s">
        <v>160</v>
      </c>
      <c r="AT11" s="183" t="s">
        <v>160</v>
      </c>
      <c r="AU11" s="229">
        <v>7</v>
      </c>
      <c r="AV11" s="229">
        <v>191</v>
      </c>
      <c r="AW11" s="419"/>
      <c r="AX11" s="419">
        <v>6</v>
      </c>
      <c r="AY11" s="229">
        <v>74354</v>
      </c>
      <c r="AZ11" s="514">
        <v>88.4</v>
      </c>
      <c r="BA11" s="321" t="s">
        <v>160</v>
      </c>
      <c r="BB11" s="321" t="s">
        <v>160</v>
      </c>
      <c r="BC11" s="530"/>
      <c r="BD11" s="526">
        <v>6</v>
      </c>
      <c r="BE11" s="321">
        <v>74354</v>
      </c>
      <c r="BF11" s="538">
        <v>88.4</v>
      </c>
      <c r="BG11" s="321">
        <v>68748</v>
      </c>
      <c r="BH11" s="514">
        <v>80.600000000000009</v>
      </c>
      <c r="BI11" s="321">
        <v>43650</v>
      </c>
      <c r="BJ11" s="514">
        <v>51.2</v>
      </c>
      <c r="BK11" s="321">
        <v>6899</v>
      </c>
      <c r="BL11" s="514">
        <v>8.1</v>
      </c>
      <c r="BM11" s="321">
        <v>60</v>
      </c>
      <c r="BN11" s="514">
        <v>0.1</v>
      </c>
      <c r="BO11" s="321">
        <v>18139</v>
      </c>
      <c r="BP11" s="514">
        <v>21.3</v>
      </c>
      <c r="BQ11" s="321">
        <v>74206</v>
      </c>
      <c r="BR11" s="321">
        <v>34943</v>
      </c>
      <c r="BS11" s="321">
        <v>39263</v>
      </c>
      <c r="BT11" s="321">
        <v>26</v>
      </c>
      <c r="BU11" s="321">
        <v>60635360</v>
      </c>
      <c r="BV11" s="321">
        <v>8359182</v>
      </c>
      <c r="BW11" s="321">
        <v>21156920</v>
      </c>
      <c r="BX11" s="321">
        <v>15557967</v>
      </c>
      <c r="BY11" s="321">
        <v>15561291</v>
      </c>
      <c r="BZ11" s="321">
        <v>57968592</v>
      </c>
      <c r="CA11" s="548">
        <v>7562655</v>
      </c>
      <c r="CB11" s="321">
        <v>17029826</v>
      </c>
      <c r="CC11" s="321">
        <v>5545762</v>
      </c>
      <c r="CD11" s="321">
        <v>2435520</v>
      </c>
      <c r="CE11" s="321">
        <v>7994871</v>
      </c>
      <c r="CF11" s="321">
        <v>4700034</v>
      </c>
      <c r="CG11" s="321">
        <v>12699924</v>
      </c>
      <c r="CH11" s="229">
        <v>14</v>
      </c>
      <c r="CI11" s="551" t="s">
        <v>160</v>
      </c>
      <c r="CJ11" s="229">
        <v>3515</v>
      </c>
      <c r="CK11" s="229">
        <v>271</v>
      </c>
      <c r="CL11" s="554">
        <f t="shared" si="2"/>
        <v>12.970479704797048</v>
      </c>
      <c r="CM11" s="229">
        <v>7</v>
      </c>
      <c r="CN11" s="229" t="s">
        <v>160</v>
      </c>
      <c r="CO11" s="229">
        <v>1955</v>
      </c>
      <c r="CP11" s="229">
        <v>170</v>
      </c>
      <c r="CQ11" s="554">
        <f t="shared" si="3"/>
        <v>11.5</v>
      </c>
      <c r="CR11" s="229" t="s">
        <v>160</v>
      </c>
      <c r="CS11" s="229" t="s">
        <v>160</v>
      </c>
      <c r="CT11" s="229" t="s">
        <v>160</v>
      </c>
      <c r="CU11" s="229" t="s">
        <v>160</v>
      </c>
      <c r="CV11" s="514" t="s">
        <v>160</v>
      </c>
      <c r="CW11" s="229">
        <v>6999</v>
      </c>
      <c r="CX11" s="229">
        <v>51</v>
      </c>
      <c r="CY11" s="229">
        <v>2771</v>
      </c>
      <c r="CZ11" s="519">
        <f>4+80</f>
        <v>84</v>
      </c>
      <c r="DA11" s="519">
        <v>201</v>
      </c>
      <c r="DB11" s="519">
        <v>44</v>
      </c>
      <c r="DC11" s="519">
        <v>56</v>
      </c>
      <c r="DD11" s="321">
        <v>62</v>
      </c>
      <c r="DE11" s="321">
        <v>4</v>
      </c>
      <c r="DF11" s="321">
        <v>68</v>
      </c>
      <c r="DG11" s="519">
        <v>39</v>
      </c>
      <c r="DH11" s="229">
        <v>133147</v>
      </c>
    </row>
    <row r="12" spans="1:112" s="23" customFormat="1" ht="22" customHeight="1">
      <c r="A12" s="391" t="s">
        <v>117</v>
      </c>
      <c r="B12" s="397"/>
      <c r="C12" s="404">
        <v>42013</v>
      </c>
      <c r="D12" s="412">
        <v>127</v>
      </c>
      <c r="E12" s="418">
        <v>39767</v>
      </c>
      <c r="F12" s="412">
        <v>71</v>
      </c>
      <c r="G12" s="418">
        <v>25793</v>
      </c>
      <c r="H12" s="425">
        <v>71</v>
      </c>
      <c r="I12" s="418">
        <v>13974</v>
      </c>
      <c r="J12" s="431"/>
      <c r="K12" s="404">
        <v>142</v>
      </c>
      <c r="L12" s="431">
        <v>33</v>
      </c>
      <c r="M12" s="404">
        <v>2104</v>
      </c>
      <c r="N12" s="431">
        <v>23</v>
      </c>
      <c r="O12" s="447">
        <f t="shared" si="5"/>
        <v>30257.979999999992</v>
      </c>
      <c r="P12" s="447">
        <f t="shared" si="6"/>
        <v>29637.319999999992</v>
      </c>
      <c r="Q12" s="447">
        <v>17674.14</v>
      </c>
      <c r="R12" s="447">
        <v>11963.18</v>
      </c>
      <c r="S12" s="229">
        <v>0</v>
      </c>
      <c r="T12" s="447">
        <v>620.66</v>
      </c>
      <c r="U12" s="404">
        <v>6917936</v>
      </c>
      <c r="V12" s="461">
        <v>38328</v>
      </c>
      <c r="W12" s="404">
        <v>4604676</v>
      </c>
      <c r="X12" s="431">
        <v>37755</v>
      </c>
      <c r="Y12" s="418">
        <v>2313260</v>
      </c>
      <c r="Z12" s="431">
        <v>573</v>
      </c>
      <c r="AA12" s="468">
        <f t="shared" si="7"/>
        <v>8073147</v>
      </c>
      <c r="AB12" s="471">
        <v>6421020</v>
      </c>
      <c r="AC12" s="471">
        <v>1652127</v>
      </c>
      <c r="AD12" s="229">
        <v>130</v>
      </c>
      <c r="AE12" s="229">
        <v>6734</v>
      </c>
      <c r="AF12" s="229">
        <v>15417466</v>
      </c>
      <c r="AG12" s="229">
        <v>51.8</v>
      </c>
      <c r="AH12" s="229">
        <v>118595.89230769231</v>
      </c>
      <c r="AI12" s="183">
        <v>2289.4959904959906</v>
      </c>
      <c r="AJ12" s="229">
        <v>806</v>
      </c>
      <c r="AK12" s="229">
        <v>5553</v>
      </c>
      <c r="AL12" s="229">
        <v>187440</v>
      </c>
      <c r="AM12" s="229">
        <v>123365</v>
      </c>
      <c r="AN12" s="163">
        <v>56878</v>
      </c>
      <c r="AO12" s="229">
        <f>23087+18675</f>
        <v>41762</v>
      </c>
      <c r="AP12" s="163"/>
      <c r="AQ12" s="183">
        <v>1</v>
      </c>
      <c r="AR12" s="229">
        <v>57625</v>
      </c>
      <c r="AS12" s="229">
        <v>4</v>
      </c>
      <c r="AT12" s="229">
        <v>512</v>
      </c>
      <c r="AU12" s="229">
        <v>6</v>
      </c>
      <c r="AV12" s="229">
        <v>228</v>
      </c>
      <c r="AW12" s="419"/>
      <c r="AX12" s="419">
        <v>9</v>
      </c>
      <c r="AY12" s="229">
        <v>58365</v>
      </c>
      <c r="AZ12" s="514">
        <v>85.5</v>
      </c>
      <c r="BA12" s="321">
        <v>14</v>
      </c>
      <c r="BB12" s="526">
        <v>520</v>
      </c>
      <c r="BC12" s="530"/>
      <c r="BD12" s="526">
        <v>23</v>
      </c>
      <c r="BE12" s="321">
        <v>58885</v>
      </c>
      <c r="BF12" s="538">
        <v>86.2</v>
      </c>
      <c r="BG12" s="321">
        <v>55128</v>
      </c>
      <c r="BH12" s="514">
        <v>80.2</v>
      </c>
      <c r="BI12" s="321">
        <v>42284</v>
      </c>
      <c r="BJ12" s="514">
        <v>61.5</v>
      </c>
      <c r="BK12" s="321">
        <v>5663</v>
      </c>
      <c r="BL12" s="514">
        <v>8.2000000000000011</v>
      </c>
      <c r="BM12" s="229">
        <v>0</v>
      </c>
      <c r="BN12" s="514">
        <v>0</v>
      </c>
      <c r="BO12" s="321">
        <v>7181</v>
      </c>
      <c r="BP12" s="514">
        <v>10.4</v>
      </c>
      <c r="BQ12" s="321">
        <v>60128</v>
      </c>
      <c r="BR12" s="321">
        <v>28091</v>
      </c>
      <c r="BS12" s="321">
        <v>32037</v>
      </c>
      <c r="BT12" s="321">
        <v>26</v>
      </c>
      <c r="BU12" s="321">
        <v>46966198</v>
      </c>
      <c r="BV12" s="321">
        <v>7879930</v>
      </c>
      <c r="BW12" s="321">
        <v>13396781</v>
      </c>
      <c r="BX12" s="321">
        <v>12520297</v>
      </c>
      <c r="BY12" s="321">
        <v>13169190</v>
      </c>
      <c r="BZ12" s="321">
        <v>44631079</v>
      </c>
      <c r="CA12" s="548">
        <v>7702614</v>
      </c>
      <c r="CB12" s="321">
        <v>14437491</v>
      </c>
      <c r="CC12" s="321">
        <v>1357960</v>
      </c>
      <c r="CD12" s="321">
        <v>1879871</v>
      </c>
      <c r="CE12" s="321">
        <v>4004071</v>
      </c>
      <c r="CF12" s="321">
        <v>3518478</v>
      </c>
      <c r="CG12" s="321">
        <v>11730594</v>
      </c>
      <c r="CH12" s="229">
        <v>17</v>
      </c>
      <c r="CI12" s="551" t="s">
        <v>160</v>
      </c>
      <c r="CJ12" s="229">
        <v>2602</v>
      </c>
      <c r="CK12" s="229">
        <v>247</v>
      </c>
      <c r="CL12" s="554">
        <f t="shared" si="2"/>
        <v>10.534412955465587</v>
      </c>
      <c r="CM12" s="229">
        <v>9</v>
      </c>
      <c r="CN12" s="229" t="s">
        <v>160</v>
      </c>
      <c r="CO12" s="229">
        <v>1574</v>
      </c>
      <c r="CP12" s="229">
        <v>174</v>
      </c>
      <c r="CQ12" s="554">
        <f t="shared" si="3"/>
        <v>9.0459770114942533</v>
      </c>
      <c r="CR12" s="229" t="s">
        <v>160</v>
      </c>
      <c r="CS12" s="229" t="s">
        <v>160</v>
      </c>
      <c r="CT12" s="229" t="s">
        <v>160</v>
      </c>
      <c r="CU12" s="229" t="s">
        <v>160</v>
      </c>
      <c r="CV12" s="514" t="s">
        <v>160</v>
      </c>
      <c r="CW12" s="229">
        <v>5215</v>
      </c>
      <c r="CX12" s="229">
        <v>51</v>
      </c>
      <c r="CY12" s="229">
        <v>2360</v>
      </c>
      <c r="CZ12" s="519">
        <f>6+49</f>
        <v>55</v>
      </c>
      <c r="DA12" s="519">
        <v>125</v>
      </c>
      <c r="DB12" s="519">
        <v>27</v>
      </c>
      <c r="DC12" s="582">
        <v>35</v>
      </c>
      <c r="DD12" s="321">
        <v>58</v>
      </c>
      <c r="DE12" s="321">
        <v>1</v>
      </c>
      <c r="DF12" s="321">
        <v>63</v>
      </c>
      <c r="DG12" s="519">
        <v>17</v>
      </c>
      <c r="DH12" s="229">
        <v>36765</v>
      </c>
    </row>
    <row r="13" spans="1:112" s="23" customFormat="1" ht="22" customHeight="1">
      <c r="A13" s="391" t="s">
        <v>119</v>
      </c>
      <c r="B13" s="397"/>
      <c r="C13" s="404">
        <v>1897</v>
      </c>
      <c r="D13" s="412">
        <v>534</v>
      </c>
      <c r="E13" s="418">
        <v>1790</v>
      </c>
      <c r="F13" s="411">
        <v>390</v>
      </c>
      <c r="G13" s="418">
        <v>1101</v>
      </c>
      <c r="H13" s="412">
        <v>390</v>
      </c>
      <c r="I13" s="418">
        <v>690</v>
      </c>
      <c r="J13" s="431"/>
      <c r="K13" s="404">
        <v>0</v>
      </c>
      <c r="L13" s="432"/>
      <c r="M13" s="404">
        <v>106</v>
      </c>
      <c r="N13" s="432">
        <v>143</v>
      </c>
      <c r="O13" s="447">
        <f t="shared" si="5"/>
        <v>10156.069999999996</v>
      </c>
      <c r="P13" s="447">
        <f t="shared" si="6"/>
        <v>10000.459999999997</v>
      </c>
      <c r="Q13" s="447">
        <v>6822.01</v>
      </c>
      <c r="R13" s="447">
        <v>3178.45</v>
      </c>
      <c r="S13" s="229">
        <v>13.47</v>
      </c>
      <c r="T13" s="447">
        <v>142.13999999999999</v>
      </c>
      <c r="U13" s="404">
        <v>432613</v>
      </c>
      <c r="V13" s="432">
        <v>141301</v>
      </c>
      <c r="W13" s="404">
        <v>348956</v>
      </c>
      <c r="X13" s="432">
        <v>140045</v>
      </c>
      <c r="Y13" s="418">
        <v>83657</v>
      </c>
      <c r="Z13" s="432">
        <v>1256</v>
      </c>
      <c r="AA13" s="468">
        <f t="shared" si="7"/>
        <v>2741838</v>
      </c>
      <c r="AB13" s="471">
        <v>2290602</v>
      </c>
      <c r="AC13" s="471">
        <v>451236</v>
      </c>
      <c r="AD13" s="229">
        <v>31</v>
      </c>
      <c r="AE13" s="229">
        <v>662</v>
      </c>
      <c r="AF13" s="229">
        <v>1366810</v>
      </c>
      <c r="AG13" s="229">
        <v>21.35483870967742</v>
      </c>
      <c r="AH13" s="229">
        <v>44090.645161290326</v>
      </c>
      <c r="AI13" s="183">
        <v>2064.6676737160119</v>
      </c>
      <c r="AJ13" s="229">
        <v>293</v>
      </c>
      <c r="AK13" s="229">
        <v>1730</v>
      </c>
      <c r="AL13" s="229">
        <v>31119</v>
      </c>
      <c r="AM13" s="229">
        <v>44489</v>
      </c>
      <c r="AN13" s="163">
        <v>21642</v>
      </c>
      <c r="AO13" s="229">
        <f>8516+7029</f>
        <v>15545</v>
      </c>
      <c r="AP13" s="163"/>
      <c r="AQ13" s="183">
        <v>1</v>
      </c>
      <c r="AR13" s="229">
        <v>24046</v>
      </c>
      <c r="AS13" s="183" t="s">
        <v>160</v>
      </c>
      <c r="AT13" s="183" t="s">
        <v>160</v>
      </c>
      <c r="AU13" s="229">
        <v>2</v>
      </c>
      <c r="AV13" s="183">
        <v>0</v>
      </c>
      <c r="AW13" s="419"/>
      <c r="AX13" s="419">
        <v>3</v>
      </c>
      <c r="AY13" s="229">
        <v>24046</v>
      </c>
      <c r="AZ13" s="514">
        <v>97.9</v>
      </c>
      <c r="BA13" s="321" t="s">
        <v>160</v>
      </c>
      <c r="BB13" s="321" t="s">
        <v>160</v>
      </c>
      <c r="BC13" s="530"/>
      <c r="BD13" s="526">
        <v>3</v>
      </c>
      <c r="BE13" s="321">
        <v>24046</v>
      </c>
      <c r="BF13" s="538">
        <v>97.9</v>
      </c>
      <c r="BG13" s="321">
        <v>20944</v>
      </c>
      <c r="BH13" s="514">
        <v>82.9</v>
      </c>
      <c r="BI13" s="321">
        <v>18398</v>
      </c>
      <c r="BJ13" s="514">
        <v>72.8</v>
      </c>
      <c r="BK13" s="321">
        <v>1104</v>
      </c>
      <c r="BL13" s="514">
        <v>4.3999999999999995</v>
      </c>
      <c r="BM13" s="321">
        <v>359</v>
      </c>
      <c r="BN13" s="514">
        <v>1.4</v>
      </c>
      <c r="BO13" s="321">
        <v>1083</v>
      </c>
      <c r="BP13" s="514">
        <v>4.3</v>
      </c>
      <c r="BQ13" s="321">
        <v>22832</v>
      </c>
      <c r="BR13" s="321">
        <v>10768</v>
      </c>
      <c r="BS13" s="321">
        <v>12064</v>
      </c>
      <c r="BT13" s="321">
        <v>16</v>
      </c>
      <c r="BU13" s="321">
        <v>18421465</v>
      </c>
      <c r="BV13" s="321">
        <v>3182920</v>
      </c>
      <c r="BW13" s="321">
        <v>7279411</v>
      </c>
      <c r="BX13" s="321">
        <v>3954858</v>
      </c>
      <c r="BY13" s="321">
        <v>4004276</v>
      </c>
      <c r="BZ13" s="321">
        <v>17967558</v>
      </c>
      <c r="CA13" s="548">
        <v>3190137</v>
      </c>
      <c r="CB13" s="321">
        <v>6085369</v>
      </c>
      <c r="CC13" s="321">
        <v>736139</v>
      </c>
      <c r="CD13" s="321">
        <v>975722</v>
      </c>
      <c r="CE13" s="321">
        <v>1357539</v>
      </c>
      <c r="CF13" s="321">
        <v>1273485</v>
      </c>
      <c r="CG13" s="321">
        <v>4349167</v>
      </c>
      <c r="CH13" s="229">
        <v>6</v>
      </c>
      <c r="CI13" s="551" t="s">
        <v>160</v>
      </c>
      <c r="CJ13" s="229">
        <v>702</v>
      </c>
      <c r="CK13" s="229">
        <v>79</v>
      </c>
      <c r="CL13" s="554">
        <f t="shared" si="2"/>
        <v>8.886075949367088</v>
      </c>
      <c r="CM13" s="229">
        <v>3</v>
      </c>
      <c r="CN13" s="229" t="s">
        <v>160</v>
      </c>
      <c r="CO13" s="229">
        <v>421</v>
      </c>
      <c r="CP13" s="229">
        <v>53</v>
      </c>
      <c r="CQ13" s="554">
        <f t="shared" si="3"/>
        <v>7.9433962264150946</v>
      </c>
      <c r="CR13" s="229" t="s">
        <v>160</v>
      </c>
      <c r="CS13" s="229" t="s">
        <v>160</v>
      </c>
      <c r="CT13" s="229" t="s">
        <v>160</v>
      </c>
      <c r="CU13" s="229" t="s">
        <v>160</v>
      </c>
      <c r="CV13" s="514" t="s">
        <v>160</v>
      </c>
      <c r="CW13" s="229">
        <v>2303</v>
      </c>
      <c r="CX13" s="229">
        <v>33</v>
      </c>
      <c r="CY13" s="229">
        <v>744</v>
      </c>
      <c r="CZ13" s="519">
        <f>1+25</f>
        <v>26</v>
      </c>
      <c r="DA13" s="519">
        <v>29</v>
      </c>
      <c r="DB13" s="519">
        <v>11</v>
      </c>
      <c r="DC13" s="519">
        <v>16</v>
      </c>
      <c r="DD13" s="321">
        <v>25</v>
      </c>
      <c r="DE13" s="321">
        <v>1</v>
      </c>
      <c r="DF13" s="321">
        <v>30</v>
      </c>
      <c r="DG13" s="519">
        <v>17</v>
      </c>
      <c r="DH13" s="229">
        <v>8304</v>
      </c>
    </row>
    <row r="14" spans="1:112" s="23" customFormat="1" ht="22" customHeight="1">
      <c r="A14" s="391" t="s">
        <v>75</v>
      </c>
      <c r="B14" s="397"/>
      <c r="C14" s="404">
        <v>30835</v>
      </c>
      <c r="D14" s="412">
        <v>632</v>
      </c>
      <c r="E14" s="418">
        <v>29083</v>
      </c>
      <c r="F14" s="412">
        <v>234</v>
      </c>
      <c r="G14" s="418">
        <v>5559</v>
      </c>
      <c r="H14" s="412">
        <v>196</v>
      </c>
      <c r="I14" s="418">
        <v>23524</v>
      </c>
      <c r="J14" s="432">
        <v>38</v>
      </c>
      <c r="K14" s="404">
        <v>80</v>
      </c>
      <c r="L14" s="432">
        <v>44</v>
      </c>
      <c r="M14" s="404">
        <v>1673</v>
      </c>
      <c r="N14" s="432">
        <v>355</v>
      </c>
      <c r="O14" s="447">
        <f t="shared" si="5"/>
        <v>32739.929999999989</v>
      </c>
      <c r="P14" s="447">
        <f t="shared" si="6"/>
        <v>32509.549999999988</v>
      </c>
      <c r="Q14" s="447">
        <v>14957.56</v>
      </c>
      <c r="R14" s="447">
        <v>17551.990000000002</v>
      </c>
      <c r="S14" s="229">
        <v>0.15</v>
      </c>
      <c r="T14" s="447">
        <v>230.23</v>
      </c>
      <c r="U14" s="404">
        <v>4635930</v>
      </c>
      <c r="V14" s="432">
        <v>42214</v>
      </c>
      <c r="W14" s="404">
        <v>1660097</v>
      </c>
      <c r="X14" s="432">
        <v>38944</v>
      </c>
      <c r="Y14" s="418">
        <v>2975833</v>
      </c>
      <c r="Z14" s="432">
        <v>3270</v>
      </c>
      <c r="AA14" s="468">
        <f t="shared" si="7"/>
        <v>8740069</v>
      </c>
      <c r="AB14" s="471">
        <v>6177137</v>
      </c>
      <c r="AC14" s="471">
        <v>2562932</v>
      </c>
      <c r="AD14" s="229">
        <v>107</v>
      </c>
      <c r="AE14" s="229">
        <v>3680</v>
      </c>
      <c r="AF14" s="229">
        <v>5393803</v>
      </c>
      <c r="AG14" s="229">
        <v>34.392523364485982</v>
      </c>
      <c r="AH14" s="229">
        <v>50409.373831775702</v>
      </c>
      <c r="AI14" s="183">
        <v>1465.7073369565217</v>
      </c>
      <c r="AJ14" s="229">
        <v>595</v>
      </c>
      <c r="AK14" s="229">
        <v>3244</v>
      </c>
      <c r="AL14" s="229">
        <v>62155</v>
      </c>
      <c r="AM14" s="229">
        <v>69834</v>
      </c>
      <c r="AN14" s="163">
        <v>36847</v>
      </c>
      <c r="AO14" s="229">
        <f>14200+11789</f>
        <v>25989</v>
      </c>
      <c r="AP14" s="163"/>
      <c r="AQ14" s="183">
        <v>2</v>
      </c>
      <c r="AR14" s="229">
        <v>29090</v>
      </c>
      <c r="AS14" s="229">
        <v>22</v>
      </c>
      <c r="AT14" s="229">
        <v>8434</v>
      </c>
      <c r="AU14" s="229">
        <v>4</v>
      </c>
      <c r="AV14" s="229">
        <v>49</v>
      </c>
      <c r="AW14" s="419"/>
      <c r="AX14" s="419">
        <v>28</v>
      </c>
      <c r="AY14" s="229">
        <v>37573</v>
      </c>
      <c r="AZ14" s="514">
        <v>90.8</v>
      </c>
      <c r="BA14" s="321">
        <v>10</v>
      </c>
      <c r="BB14" s="321">
        <v>271</v>
      </c>
      <c r="BC14" s="530"/>
      <c r="BD14" s="526">
        <v>38</v>
      </c>
      <c r="BE14" s="321">
        <v>37844</v>
      </c>
      <c r="BF14" s="538">
        <v>91.4</v>
      </c>
      <c r="BG14" s="321">
        <v>32361</v>
      </c>
      <c r="BH14" s="514">
        <v>76.8</v>
      </c>
      <c r="BI14" s="321">
        <v>18895</v>
      </c>
      <c r="BJ14" s="514">
        <v>44.9</v>
      </c>
      <c r="BK14" s="321">
        <v>3546</v>
      </c>
      <c r="BL14" s="514">
        <v>8.4</v>
      </c>
      <c r="BM14" s="229">
        <v>0</v>
      </c>
      <c r="BN14" s="514">
        <v>0</v>
      </c>
      <c r="BO14" s="321">
        <v>9920</v>
      </c>
      <c r="BP14" s="514">
        <v>23.6</v>
      </c>
      <c r="BQ14" s="321">
        <v>37297</v>
      </c>
      <c r="BR14" s="321">
        <v>17882</v>
      </c>
      <c r="BS14" s="321">
        <v>19415</v>
      </c>
      <c r="BT14" s="321">
        <v>18</v>
      </c>
      <c r="BU14" s="321">
        <v>31710216</v>
      </c>
      <c r="BV14" s="321">
        <v>4098928</v>
      </c>
      <c r="BW14" s="321">
        <v>11666838</v>
      </c>
      <c r="BX14" s="321">
        <v>7826674</v>
      </c>
      <c r="BY14" s="321">
        <v>8117776</v>
      </c>
      <c r="BZ14" s="321">
        <v>30905028</v>
      </c>
      <c r="CA14" s="548">
        <v>5172880</v>
      </c>
      <c r="CB14" s="321">
        <v>9683904</v>
      </c>
      <c r="CC14" s="321">
        <v>1697032</v>
      </c>
      <c r="CD14" s="321">
        <v>1962173</v>
      </c>
      <c r="CE14" s="321">
        <v>3066031</v>
      </c>
      <c r="CF14" s="321">
        <v>2734365</v>
      </c>
      <c r="CG14" s="321">
        <v>6588643</v>
      </c>
      <c r="CH14" s="229">
        <v>6</v>
      </c>
      <c r="CI14" s="551" t="s">
        <v>160</v>
      </c>
      <c r="CJ14" s="229">
        <v>1490</v>
      </c>
      <c r="CK14" s="229">
        <v>124</v>
      </c>
      <c r="CL14" s="554">
        <f t="shared" si="2"/>
        <v>12.016129032258064</v>
      </c>
      <c r="CM14" s="229">
        <v>6</v>
      </c>
      <c r="CN14" s="229" t="s">
        <v>160</v>
      </c>
      <c r="CO14" s="229">
        <v>856</v>
      </c>
      <c r="CP14" s="229">
        <v>110</v>
      </c>
      <c r="CQ14" s="554">
        <f t="shared" si="3"/>
        <v>7.7818181818181822</v>
      </c>
      <c r="CR14" s="229" t="s">
        <v>160</v>
      </c>
      <c r="CS14" s="229" t="s">
        <v>160</v>
      </c>
      <c r="CT14" s="229" t="s">
        <v>160</v>
      </c>
      <c r="CU14" s="229" t="s">
        <v>160</v>
      </c>
      <c r="CV14" s="514" t="s">
        <v>160</v>
      </c>
      <c r="CW14" s="229">
        <v>3834</v>
      </c>
      <c r="CX14" s="229">
        <v>32</v>
      </c>
      <c r="CY14" s="229">
        <v>1312</v>
      </c>
      <c r="CZ14" s="519">
        <f>2+36</f>
        <v>38</v>
      </c>
      <c r="DA14" s="519">
        <v>60</v>
      </c>
      <c r="DB14" s="519">
        <v>21</v>
      </c>
      <c r="DC14" s="519">
        <v>33</v>
      </c>
      <c r="DD14" s="321">
        <v>28</v>
      </c>
      <c r="DE14" s="321">
        <v>3</v>
      </c>
      <c r="DF14" s="321">
        <v>30</v>
      </c>
      <c r="DG14" s="519">
        <v>11</v>
      </c>
      <c r="DH14" s="229">
        <v>30288</v>
      </c>
    </row>
    <row r="15" spans="1:112" s="23" customFormat="1" ht="22" customHeight="1">
      <c r="A15" s="391" t="s">
        <v>61</v>
      </c>
      <c r="B15" s="397"/>
      <c r="C15" s="404">
        <v>36305</v>
      </c>
      <c r="D15" s="412">
        <v>353</v>
      </c>
      <c r="E15" s="418">
        <v>34270</v>
      </c>
      <c r="F15" s="412">
        <v>80</v>
      </c>
      <c r="G15" s="418">
        <v>16381</v>
      </c>
      <c r="H15" s="412">
        <v>75</v>
      </c>
      <c r="I15" s="418">
        <v>17890</v>
      </c>
      <c r="J15" s="431">
        <v>5</v>
      </c>
      <c r="K15" s="163">
        <v>39</v>
      </c>
      <c r="L15" s="432">
        <v>178</v>
      </c>
      <c r="M15" s="404">
        <v>1995</v>
      </c>
      <c r="N15" s="432">
        <v>95</v>
      </c>
      <c r="O15" s="447">
        <f t="shared" si="5"/>
        <v>20966.839999999975</v>
      </c>
      <c r="P15" s="447">
        <f t="shared" si="6"/>
        <v>20489.529999999973</v>
      </c>
      <c r="Q15" s="447">
        <v>12868.34</v>
      </c>
      <c r="R15" s="447">
        <v>7621.1899999999896</v>
      </c>
      <c r="S15" s="229">
        <v>0</v>
      </c>
      <c r="T15" s="447">
        <v>477.31</v>
      </c>
      <c r="U15" s="404">
        <v>5244216</v>
      </c>
      <c r="V15" s="430">
        <v>20361</v>
      </c>
      <c r="W15" s="404">
        <v>2905621</v>
      </c>
      <c r="X15" s="432">
        <v>19265</v>
      </c>
      <c r="Y15" s="418">
        <v>2338595</v>
      </c>
      <c r="Z15" s="432">
        <v>1096</v>
      </c>
      <c r="AA15" s="468">
        <f t="shared" si="7"/>
        <v>5434298</v>
      </c>
      <c r="AB15" s="471">
        <v>4355974</v>
      </c>
      <c r="AC15" s="471">
        <v>1078324</v>
      </c>
      <c r="AD15" s="229">
        <v>52</v>
      </c>
      <c r="AE15" s="229">
        <v>1442</v>
      </c>
      <c r="AF15" s="229">
        <v>2463480</v>
      </c>
      <c r="AG15" s="229">
        <v>27.73076923076923</v>
      </c>
      <c r="AH15" s="229">
        <v>47374.615384615383</v>
      </c>
      <c r="AI15" s="183">
        <v>1708.377253814147</v>
      </c>
      <c r="AJ15" s="229">
        <v>341</v>
      </c>
      <c r="AK15" s="229">
        <v>2059</v>
      </c>
      <c r="AL15" s="229">
        <v>44458</v>
      </c>
      <c r="AM15" s="229">
        <v>36617</v>
      </c>
      <c r="AN15" s="163">
        <v>25641</v>
      </c>
      <c r="AO15" s="229">
        <f>9416+7914</f>
        <v>17330</v>
      </c>
      <c r="AP15" s="163"/>
      <c r="AQ15" s="183">
        <v>1</v>
      </c>
      <c r="AR15" s="229">
        <v>25571</v>
      </c>
      <c r="AS15" s="229">
        <v>4</v>
      </c>
      <c r="AT15" s="229">
        <v>743</v>
      </c>
      <c r="AU15" s="229">
        <v>5</v>
      </c>
      <c r="AV15" s="229">
        <v>374</v>
      </c>
      <c r="AW15" s="419"/>
      <c r="AX15" s="419">
        <v>10</v>
      </c>
      <c r="AY15" s="229">
        <v>26688</v>
      </c>
      <c r="AZ15" s="514">
        <v>92.9</v>
      </c>
      <c r="BA15" s="321">
        <v>11</v>
      </c>
      <c r="BB15" s="526">
        <v>685</v>
      </c>
      <c r="BC15" s="530"/>
      <c r="BD15" s="526">
        <v>21</v>
      </c>
      <c r="BE15" s="321">
        <v>27373</v>
      </c>
      <c r="BF15" s="538">
        <v>95.3</v>
      </c>
      <c r="BG15" s="321">
        <v>19014</v>
      </c>
      <c r="BH15" s="514">
        <v>65.7</v>
      </c>
      <c r="BI15" s="321">
        <v>13374</v>
      </c>
      <c r="BJ15" s="514">
        <v>46.2</v>
      </c>
      <c r="BK15" s="321">
        <v>1588</v>
      </c>
      <c r="BL15" s="514">
        <v>5.5</v>
      </c>
      <c r="BM15" s="229">
        <v>0</v>
      </c>
      <c r="BN15" s="514">
        <v>0</v>
      </c>
      <c r="BO15" s="321">
        <v>4052</v>
      </c>
      <c r="BP15" s="514">
        <v>14.000000000000002</v>
      </c>
      <c r="BQ15" s="321">
        <v>25158</v>
      </c>
      <c r="BR15" s="321">
        <v>11864</v>
      </c>
      <c r="BS15" s="321">
        <v>13294</v>
      </c>
      <c r="BT15" s="321">
        <v>18</v>
      </c>
      <c r="BU15" s="321">
        <v>20216431</v>
      </c>
      <c r="BV15" s="321">
        <v>3032027</v>
      </c>
      <c r="BW15" s="321">
        <v>8386606</v>
      </c>
      <c r="BX15" s="321">
        <v>4649166</v>
      </c>
      <c r="BY15" s="321">
        <v>4148632</v>
      </c>
      <c r="BZ15" s="321">
        <v>19759845</v>
      </c>
      <c r="CA15" s="548">
        <v>3173958</v>
      </c>
      <c r="CB15" s="321">
        <v>6535351</v>
      </c>
      <c r="CC15" s="321">
        <v>764634</v>
      </c>
      <c r="CD15" s="321">
        <v>1151311</v>
      </c>
      <c r="CE15" s="321">
        <v>2173361</v>
      </c>
      <c r="CF15" s="321">
        <v>1870113</v>
      </c>
      <c r="CG15" s="321">
        <v>4091117</v>
      </c>
      <c r="CH15" s="229">
        <v>6</v>
      </c>
      <c r="CI15" s="551" t="s">
        <v>160</v>
      </c>
      <c r="CJ15" s="229">
        <v>1150</v>
      </c>
      <c r="CK15" s="229">
        <v>99</v>
      </c>
      <c r="CL15" s="554">
        <f t="shared" si="2"/>
        <v>11.616161616161616</v>
      </c>
      <c r="CM15" s="229">
        <v>4</v>
      </c>
      <c r="CN15" s="229" t="s">
        <v>160</v>
      </c>
      <c r="CO15" s="229">
        <v>685</v>
      </c>
      <c r="CP15" s="229">
        <v>80</v>
      </c>
      <c r="CQ15" s="554">
        <f t="shared" si="3"/>
        <v>8.5625</v>
      </c>
      <c r="CR15" s="229" t="s">
        <v>160</v>
      </c>
      <c r="CS15" s="229" t="s">
        <v>160</v>
      </c>
      <c r="CT15" s="229" t="s">
        <v>160</v>
      </c>
      <c r="CU15" s="229" t="s">
        <v>160</v>
      </c>
      <c r="CV15" s="514" t="s">
        <v>160</v>
      </c>
      <c r="CW15" s="229">
        <v>2302</v>
      </c>
      <c r="CX15" s="229">
        <v>22</v>
      </c>
      <c r="CY15" s="229">
        <v>796</v>
      </c>
      <c r="CZ15" s="519">
        <f>3+15</f>
        <v>18</v>
      </c>
      <c r="DA15" s="519">
        <v>39</v>
      </c>
      <c r="DB15" s="519">
        <v>13</v>
      </c>
      <c r="DC15" s="519">
        <v>16</v>
      </c>
      <c r="DD15" s="321">
        <v>20</v>
      </c>
      <c r="DE15" s="321">
        <v>1</v>
      </c>
      <c r="DF15" s="321">
        <v>23</v>
      </c>
      <c r="DG15" s="519">
        <v>18</v>
      </c>
      <c r="DH15" s="229">
        <v>23392</v>
      </c>
    </row>
    <row r="16" spans="1:112" s="23" customFormat="1" ht="22" customHeight="1">
      <c r="A16" s="391" t="s">
        <v>120</v>
      </c>
      <c r="B16" s="397"/>
      <c r="C16" s="163">
        <v>19433</v>
      </c>
      <c r="D16" s="411">
        <v>665</v>
      </c>
      <c r="E16" s="419">
        <v>18442</v>
      </c>
      <c r="F16" s="412">
        <v>537</v>
      </c>
      <c r="G16" s="419">
        <v>6606</v>
      </c>
      <c r="H16" s="425">
        <v>524</v>
      </c>
      <c r="I16" s="418">
        <v>11835</v>
      </c>
      <c r="J16" s="431">
        <v>13</v>
      </c>
      <c r="K16" s="163">
        <v>90</v>
      </c>
      <c r="L16" s="431">
        <v>25</v>
      </c>
      <c r="M16" s="163">
        <v>902</v>
      </c>
      <c r="N16" s="425">
        <v>103</v>
      </c>
      <c r="O16" s="447">
        <f t="shared" si="5"/>
        <v>70270.579999999914</v>
      </c>
      <c r="P16" s="447">
        <f t="shared" si="6"/>
        <v>69437.69999999991</v>
      </c>
      <c r="Q16" s="447">
        <v>41345.639999999898</v>
      </c>
      <c r="R16" s="447">
        <v>28092.06</v>
      </c>
      <c r="S16" s="229">
        <v>62.63</v>
      </c>
      <c r="T16" s="447">
        <v>770.25</v>
      </c>
      <c r="U16" s="163">
        <v>3179208</v>
      </c>
      <c r="V16" s="461">
        <v>188619</v>
      </c>
      <c r="W16" s="163">
        <v>1809780</v>
      </c>
      <c r="X16" s="431">
        <v>181679</v>
      </c>
      <c r="Y16" s="419">
        <v>1369428</v>
      </c>
      <c r="Z16" s="431">
        <v>6940</v>
      </c>
      <c r="AA16" s="468">
        <f t="shared" si="7"/>
        <v>22299379</v>
      </c>
      <c r="AB16" s="471">
        <v>18235441</v>
      </c>
      <c r="AC16" s="471">
        <v>4063938</v>
      </c>
      <c r="AD16" s="229">
        <v>127</v>
      </c>
      <c r="AE16" s="229">
        <v>8163</v>
      </c>
      <c r="AF16" s="229">
        <v>22093588</v>
      </c>
      <c r="AG16" s="229">
        <v>64.275590551181097</v>
      </c>
      <c r="AH16" s="229">
        <v>173965.25984251968</v>
      </c>
      <c r="AI16" s="183">
        <v>2706.5524929560211</v>
      </c>
      <c r="AJ16" s="229">
        <v>889</v>
      </c>
      <c r="AK16" s="229">
        <v>4951</v>
      </c>
      <c r="AL16" s="229">
        <v>107936</v>
      </c>
      <c r="AM16" s="229">
        <v>82146</v>
      </c>
      <c r="AN16" s="163">
        <v>62715</v>
      </c>
      <c r="AO16" s="229">
        <f>26590+19910</f>
        <v>46500</v>
      </c>
      <c r="AP16" s="163"/>
      <c r="AQ16" s="183">
        <v>1</v>
      </c>
      <c r="AR16" s="229">
        <v>72875</v>
      </c>
      <c r="AS16" s="183" t="s">
        <v>160</v>
      </c>
      <c r="AT16" s="183" t="s">
        <v>160</v>
      </c>
      <c r="AU16" s="229">
        <v>4</v>
      </c>
      <c r="AV16" s="229">
        <v>340</v>
      </c>
      <c r="AW16" s="419"/>
      <c r="AX16" s="419">
        <v>3</v>
      </c>
      <c r="AY16" s="229">
        <v>73215</v>
      </c>
      <c r="AZ16" s="514">
        <v>99.5</v>
      </c>
      <c r="BA16" s="321" t="s">
        <v>160</v>
      </c>
      <c r="BB16" s="321" t="s">
        <v>160</v>
      </c>
      <c r="BC16" s="530"/>
      <c r="BD16" s="526">
        <v>3</v>
      </c>
      <c r="BE16" s="321">
        <v>73215</v>
      </c>
      <c r="BF16" s="538">
        <v>99.5</v>
      </c>
      <c r="BG16" s="321">
        <v>68478</v>
      </c>
      <c r="BH16" s="514">
        <v>93.1</v>
      </c>
      <c r="BI16" s="321">
        <v>35036</v>
      </c>
      <c r="BJ16" s="514">
        <v>47.599999999999994</v>
      </c>
      <c r="BK16" s="321">
        <v>20763</v>
      </c>
      <c r="BL16" s="514">
        <v>28.199999999999996</v>
      </c>
      <c r="BM16" s="321">
        <v>1337</v>
      </c>
      <c r="BN16" s="514">
        <v>1.7999999999999998</v>
      </c>
      <c r="BO16" s="321">
        <v>11342</v>
      </c>
      <c r="BP16" s="514">
        <v>15.4</v>
      </c>
      <c r="BQ16" s="321">
        <v>63916</v>
      </c>
      <c r="BR16" s="321">
        <v>30482</v>
      </c>
      <c r="BS16" s="321">
        <v>33434</v>
      </c>
      <c r="BT16" s="321">
        <v>22</v>
      </c>
      <c r="BU16" s="321">
        <v>54943641</v>
      </c>
      <c r="BV16" s="321">
        <v>8219344</v>
      </c>
      <c r="BW16" s="321">
        <v>18977230</v>
      </c>
      <c r="BX16" s="321">
        <v>13039021</v>
      </c>
      <c r="BY16" s="321">
        <v>14708046</v>
      </c>
      <c r="BZ16" s="321">
        <v>54351417</v>
      </c>
      <c r="CA16" s="548">
        <v>8866917</v>
      </c>
      <c r="CB16" s="321">
        <v>14770282</v>
      </c>
      <c r="CC16" s="321">
        <v>2512359</v>
      </c>
      <c r="CD16" s="321">
        <v>1691835</v>
      </c>
      <c r="CE16" s="321">
        <v>8745560</v>
      </c>
      <c r="CF16" s="321">
        <v>5529896</v>
      </c>
      <c r="CG16" s="321">
        <v>12234568</v>
      </c>
      <c r="CH16" s="229">
        <v>13</v>
      </c>
      <c r="CI16" s="551" t="s">
        <v>160</v>
      </c>
      <c r="CJ16" s="229">
        <v>2996</v>
      </c>
      <c r="CK16" s="229">
        <v>235</v>
      </c>
      <c r="CL16" s="554">
        <f t="shared" si="2"/>
        <v>12.748936170212765</v>
      </c>
      <c r="CM16" s="229">
        <v>10</v>
      </c>
      <c r="CN16" s="229" t="s">
        <v>160</v>
      </c>
      <c r="CO16" s="229">
        <v>1803</v>
      </c>
      <c r="CP16" s="229">
        <v>182</v>
      </c>
      <c r="CQ16" s="554">
        <f t="shared" si="3"/>
        <v>9.9065934065934069</v>
      </c>
      <c r="CR16" s="229" t="s">
        <v>160</v>
      </c>
      <c r="CS16" s="229" t="s">
        <v>160</v>
      </c>
      <c r="CT16" s="229" t="s">
        <v>160</v>
      </c>
      <c r="CU16" s="229" t="s">
        <v>160</v>
      </c>
      <c r="CV16" s="514" t="s">
        <v>160</v>
      </c>
      <c r="CW16" s="229">
        <v>5960</v>
      </c>
      <c r="CX16" s="229">
        <v>34</v>
      </c>
      <c r="CY16" s="229">
        <v>2231</v>
      </c>
      <c r="CZ16" s="519">
        <f>6+59</f>
        <v>65</v>
      </c>
      <c r="DA16" s="519">
        <v>185</v>
      </c>
      <c r="DB16" s="519">
        <v>28</v>
      </c>
      <c r="DC16" s="519">
        <v>39</v>
      </c>
      <c r="DD16" s="321">
        <v>79</v>
      </c>
      <c r="DE16" s="321">
        <v>5</v>
      </c>
      <c r="DF16" s="321">
        <v>87</v>
      </c>
      <c r="DG16" s="519">
        <v>22</v>
      </c>
      <c r="DH16" s="229">
        <v>63149</v>
      </c>
    </row>
    <row r="17" spans="1:112" s="23" customFormat="1" ht="22" customHeight="1">
      <c r="A17" s="216" t="s">
        <v>19</v>
      </c>
      <c r="B17" s="223"/>
      <c r="C17" s="404">
        <v>272</v>
      </c>
      <c r="D17" s="412"/>
      <c r="E17" s="418">
        <v>260</v>
      </c>
      <c r="F17" s="412"/>
      <c r="G17" s="418">
        <v>167</v>
      </c>
      <c r="H17" s="425"/>
      <c r="I17" s="419">
        <v>93</v>
      </c>
      <c r="J17" s="431"/>
      <c r="K17" s="404">
        <v>0</v>
      </c>
      <c r="L17" s="431"/>
      <c r="M17" s="404">
        <v>12</v>
      </c>
      <c r="N17" s="425"/>
      <c r="O17" s="447">
        <f t="shared" si="5"/>
        <v>2835.3</v>
      </c>
      <c r="P17" s="447">
        <f t="shared" si="6"/>
        <v>2795.7299999999996</v>
      </c>
      <c r="Q17" s="447">
        <v>2020.89</v>
      </c>
      <c r="R17" s="447">
        <v>774.84</v>
      </c>
      <c r="S17" s="229">
        <v>0</v>
      </c>
      <c r="T17" s="447">
        <v>39.57</v>
      </c>
      <c r="U17" s="404">
        <v>80987</v>
      </c>
      <c r="V17" s="461"/>
      <c r="W17" s="404">
        <v>63842</v>
      </c>
      <c r="X17" s="431"/>
      <c r="Y17" s="418">
        <v>17145</v>
      </c>
      <c r="Z17" s="431"/>
      <c r="AA17" s="468">
        <f t="shared" si="7"/>
        <v>890833</v>
      </c>
      <c r="AB17" s="471">
        <v>835227</v>
      </c>
      <c r="AC17" s="471">
        <v>55606</v>
      </c>
      <c r="AD17" s="235">
        <v>34</v>
      </c>
      <c r="AE17" s="229">
        <v>1470</v>
      </c>
      <c r="AF17" s="229">
        <v>4355053</v>
      </c>
      <c r="AG17" s="235">
        <v>43.235294117647058</v>
      </c>
      <c r="AH17" s="229">
        <v>128089.79411764706</v>
      </c>
      <c r="AI17" s="183">
        <v>2962.6210884353741</v>
      </c>
      <c r="AJ17" s="235">
        <v>256</v>
      </c>
      <c r="AK17" s="235">
        <v>1609</v>
      </c>
      <c r="AL17" s="235">
        <v>31648</v>
      </c>
      <c r="AM17" s="235">
        <v>36186</v>
      </c>
      <c r="AN17" s="163">
        <v>26103</v>
      </c>
      <c r="AO17" s="229">
        <f>11026+9068</f>
        <v>20094</v>
      </c>
      <c r="AP17" s="163"/>
      <c r="AQ17" s="183">
        <v>1</v>
      </c>
      <c r="AR17" s="229">
        <v>26692</v>
      </c>
      <c r="AS17" s="183" t="s">
        <v>160</v>
      </c>
      <c r="AT17" s="183" t="s">
        <v>160</v>
      </c>
      <c r="AU17" s="235">
        <v>2</v>
      </c>
      <c r="AV17" s="229">
        <v>166</v>
      </c>
      <c r="AW17" s="163"/>
      <c r="AX17" s="419">
        <v>2</v>
      </c>
      <c r="AY17" s="229">
        <v>26858</v>
      </c>
      <c r="AZ17" s="514">
        <v>85.3</v>
      </c>
      <c r="BA17" s="321" t="s">
        <v>160</v>
      </c>
      <c r="BB17" s="321" t="s">
        <v>160</v>
      </c>
      <c r="BC17" s="531"/>
      <c r="BD17" s="526">
        <v>2</v>
      </c>
      <c r="BE17" s="321">
        <v>26858</v>
      </c>
      <c r="BF17" s="538">
        <v>85.3</v>
      </c>
      <c r="BG17" s="321">
        <v>31262</v>
      </c>
      <c r="BH17" s="514">
        <v>97.8</v>
      </c>
      <c r="BI17" s="321">
        <v>30088</v>
      </c>
      <c r="BJ17" s="514">
        <v>94.1</v>
      </c>
      <c r="BK17" s="321">
        <v>817</v>
      </c>
      <c r="BL17" s="514">
        <v>2.6</v>
      </c>
      <c r="BM17" s="229">
        <v>0</v>
      </c>
      <c r="BN17" s="514">
        <v>0</v>
      </c>
      <c r="BO17" s="321">
        <v>357</v>
      </c>
      <c r="BP17" s="514">
        <v>1.0999999999999999</v>
      </c>
      <c r="BQ17" s="321">
        <v>27757</v>
      </c>
      <c r="BR17" s="520">
        <v>13019</v>
      </c>
      <c r="BS17" s="520">
        <v>14738</v>
      </c>
      <c r="BT17" s="519">
        <v>18</v>
      </c>
      <c r="BU17" s="520">
        <v>18710742</v>
      </c>
      <c r="BV17" s="520">
        <v>2920855</v>
      </c>
      <c r="BW17" s="520">
        <v>6634610</v>
      </c>
      <c r="BX17" s="520">
        <v>4489963</v>
      </c>
      <c r="BY17" s="520">
        <v>4665314</v>
      </c>
      <c r="BZ17" s="321">
        <v>17619704</v>
      </c>
      <c r="CA17" s="548">
        <v>2585059</v>
      </c>
      <c r="CB17" s="520">
        <v>7037124</v>
      </c>
      <c r="CC17" s="520">
        <v>478258</v>
      </c>
      <c r="CD17" s="520">
        <v>459957</v>
      </c>
      <c r="CE17" s="520">
        <v>1562831</v>
      </c>
      <c r="CF17" s="520">
        <v>1470049</v>
      </c>
      <c r="CG17" s="520">
        <v>4026426</v>
      </c>
      <c r="CH17" s="229">
        <v>6</v>
      </c>
      <c r="CI17" s="551" t="s">
        <v>160</v>
      </c>
      <c r="CJ17" s="229">
        <v>1388</v>
      </c>
      <c r="CK17" s="229">
        <v>106</v>
      </c>
      <c r="CL17" s="554">
        <f t="shared" si="2"/>
        <v>13.09433962264151</v>
      </c>
      <c r="CM17" s="229">
        <v>3</v>
      </c>
      <c r="CN17" s="229" t="s">
        <v>160</v>
      </c>
      <c r="CO17" s="229">
        <v>727</v>
      </c>
      <c r="CP17" s="229">
        <v>73</v>
      </c>
      <c r="CQ17" s="554">
        <f t="shared" si="3"/>
        <v>9.9589041095890405</v>
      </c>
      <c r="CR17" s="229" t="s">
        <v>160</v>
      </c>
      <c r="CS17" s="229" t="s">
        <v>160</v>
      </c>
      <c r="CT17" s="229" t="s">
        <v>160</v>
      </c>
      <c r="CU17" s="229" t="s">
        <v>160</v>
      </c>
      <c r="CV17" s="514" t="s">
        <v>160</v>
      </c>
      <c r="CW17" s="229">
        <v>2904</v>
      </c>
      <c r="CX17" s="229">
        <v>21</v>
      </c>
      <c r="CY17" s="229">
        <v>1538</v>
      </c>
      <c r="CZ17" s="519">
        <f>2+19</f>
        <v>21</v>
      </c>
      <c r="DA17" s="519">
        <v>38</v>
      </c>
      <c r="DB17" s="519">
        <v>9</v>
      </c>
      <c r="DC17" s="519">
        <v>13</v>
      </c>
      <c r="DD17" s="519">
        <v>24</v>
      </c>
      <c r="DE17" s="519">
        <v>0</v>
      </c>
      <c r="DF17" s="519">
        <v>27</v>
      </c>
      <c r="DG17" s="519">
        <v>12</v>
      </c>
      <c r="DH17" s="322">
        <v>19880</v>
      </c>
    </row>
    <row r="18" spans="1:112" s="23" customFormat="1" ht="22" customHeight="1">
      <c r="A18" s="216" t="s">
        <v>122</v>
      </c>
      <c r="B18" s="223"/>
      <c r="C18" s="404">
        <v>15158</v>
      </c>
      <c r="D18" s="411">
        <v>104</v>
      </c>
      <c r="E18" s="418">
        <v>14508</v>
      </c>
      <c r="F18" s="411">
        <v>45</v>
      </c>
      <c r="G18" s="418">
        <v>5929</v>
      </c>
      <c r="H18" s="412">
        <v>45</v>
      </c>
      <c r="I18" s="418">
        <v>8579</v>
      </c>
      <c r="J18" s="431"/>
      <c r="K18" s="163">
        <v>65</v>
      </c>
      <c r="L18" s="432">
        <v>25</v>
      </c>
      <c r="M18" s="404">
        <v>584</v>
      </c>
      <c r="N18" s="412">
        <v>35</v>
      </c>
      <c r="O18" s="447">
        <f t="shared" si="5"/>
        <v>34849.549999999981</v>
      </c>
      <c r="P18" s="447">
        <f t="shared" si="6"/>
        <v>34522.099999999984</v>
      </c>
      <c r="Q18" s="447">
        <v>18525.04</v>
      </c>
      <c r="R18" s="447">
        <v>15997.06</v>
      </c>
      <c r="S18" s="229">
        <v>0</v>
      </c>
      <c r="T18" s="447">
        <v>327.45</v>
      </c>
      <c r="U18" s="404">
        <v>2535584</v>
      </c>
      <c r="V18" s="432">
        <v>17991</v>
      </c>
      <c r="W18" s="404">
        <v>1324299</v>
      </c>
      <c r="X18" s="431">
        <v>17958</v>
      </c>
      <c r="Y18" s="418">
        <v>1211285</v>
      </c>
      <c r="Z18" s="431">
        <v>33</v>
      </c>
      <c r="AA18" s="468">
        <f t="shared" si="7"/>
        <v>9430130</v>
      </c>
      <c r="AB18" s="471">
        <v>7228036</v>
      </c>
      <c r="AC18" s="471">
        <v>2202094</v>
      </c>
      <c r="AD18" s="229">
        <v>158</v>
      </c>
      <c r="AE18" s="229">
        <v>4761</v>
      </c>
      <c r="AF18" s="229">
        <v>9596333</v>
      </c>
      <c r="AG18" s="235">
        <v>30.132911392405063</v>
      </c>
      <c r="AH18" s="229">
        <v>60736.284810126584</v>
      </c>
      <c r="AI18" s="183">
        <v>2015.6128964503255</v>
      </c>
      <c r="AJ18" s="229">
        <v>1027</v>
      </c>
      <c r="AK18" s="229">
        <v>6165</v>
      </c>
      <c r="AL18" s="229">
        <v>139782</v>
      </c>
      <c r="AM18" s="229">
        <v>144399</v>
      </c>
      <c r="AN18" s="163">
        <v>70086</v>
      </c>
      <c r="AO18" s="229">
        <f>28667+20725</f>
        <v>49392</v>
      </c>
      <c r="AP18" s="163"/>
      <c r="AQ18" s="183">
        <v>1</v>
      </c>
      <c r="AR18" s="229">
        <v>31829</v>
      </c>
      <c r="AS18" s="229">
        <v>37</v>
      </c>
      <c r="AT18" s="229">
        <v>25064</v>
      </c>
      <c r="AU18" s="229">
        <v>13</v>
      </c>
      <c r="AV18" s="229">
        <v>818</v>
      </c>
      <c r="AW18" s="419"/>
      <c r="AX18" s="419">
        <v>49</v>
      </c>
      <c r="AY18" s="229">
        <v>57711</v>
      </c>
      <c r="AZ18" s="514">
        <v>76.2</v>
      </c>
      <c r="BA18" s="519">
        <v>18</v>
      </c>
      <c r="BB18" s="521">
        <v>834</v>
      </c>
      <c r="BC18" s="530"/>
      <c r="BD18" s="526">
        <v>67</v>
      </c>
      <c r="BE18" s="321">
        <v>58545</v>
      </c>
      <c r="BF18" s="538">
        <v>77.3</v>
      </c>
      <c r="BG18" s="229">
        <v>66082</v>
      </c>
      <c r="BH18" s="514">
        <v>85.5</v>
      </c>
      <c r="BI18" s="229">
        <v>37587</v>
      </c>
      <c r="BJ18" s="514">
        <v>48.6</v>
      </c>
      <c r="BK18" s="229">
        <v>15188</v>
      </c>
      <c r="BL18" s="514">
        <v>19.600000000000001</v>
      </c>
      <c r="BM18" s="229">
        <v>0</v>
      </c>
      <c r="BN18" s="514">
        <v>0</v>
      </c>
      <c r="BO18" s="229">
        <v>13307</v>
      </c>
      <c r="BP18" s="514">
        <v>17.2</v>
      </c>
      <c r="BQ18" s="321">
        <v>67431</v>
      </c>
      <c r="BR18" s="520">
        <v>31409</v>
      </c>
      <c r="BS18" s="520">
        <v>36022</v>
      </c>
      <c r="BT18" s="520">
        <v>24</v>
      </c>
      <c r="BU18" s="520">
        <v>52455602</v>
      </c>
      <c r="BV18" s="520">
        <v>7947150</v>
      </c>
      <c r="BW18" s="520">
        <v>19271471</v>
      </c>
      <c r="BX18" s="520">
        <v>13089553</v>
      </c>
      <c r="BY18" s="520">
        <v>12147428</v>
      </c>
      <c r="BZ18" s="321">
        <v>50030096</v>
      </c>
      <c r="CA18" s="548">
        <v>6597475</v>
      </c>
      <c r="CB18" s="520">
        <v>15891217</v>
      </c>
      <c r="CC18" s="520">
        <v>3914712</v>
      </c>
      <c r="CD18" s="520">
        <v>2531353</v>
      </c>
      <c r="CE18" s="520">
        <v>5139860</v>
      </c>
      <c r="CF18" s="520">
        <v>4977367</v>
      </c>
      <c r="CG18" s="520">
        <v>10978112</v>
      </c>
      <c r="CH18" s="229">
        <v>20</v>
      </c>
      <c r="CI18" s="551" t="s">
        <v>160</v>
      </c>
      <c r="CJ18" s="229">
        <v>3104</v>
      </c>
      <c r="CK18" s="229">
        <v>296</v>
      </c>
      <c r="CL18" s="554">
        <f t="shared" si="2"/>
        <v>10.486486486486486</v>
      </c>
      <c r="CM18" s="229">
        <v>10</v>
      </c>
      <c r="CN18" s="229" t="s">
        <v>160</v>
      </c>
      <c r="CO18" s="229">
        <v>1734</v>
      </c>
      <c r="CP18" s="229">
        <v>201</v>
      </c>
      <c r="CQ18" s="554">
        <f t="shared" si="3"/>
        <v>8.6268656716417915</v>
      </c>
      <c r="CR18" s="229" t="s">
        <v>160</v>
      </c>
      <c r="CS18" s="229" t="s">
        <v>160</v>
      </c>
      <c r="CT18" s="229" t="s">
        <v>160</v>
      </c>
      <c r="CU18" s="229" t="s">
        <v>160</v>
      </c>
      <c r="CV18" s="514" t="s">
        <v>160</v>
      </c>
      <c r="CW18" s="229">
        <v>6444</v>
      </c>
      <c r="CX18" s="229">
        <v>65</v>
      </c>
      <c r="CY18" s="229">
        <v>2703</v>
      </c>
      <c r="CZ18" s="520">
        <f>6+71</f>
        <v>77</v>
      </c>
      <c r="DA18" s="520">
        <v>162</v>
      </c>
      <c r="DB18" s="520">
        <v>35</v>
      </c>
      <c r="DC18" s="520">
        <v>50</v>
      </c>
      <c r="DD18" s="519">
        <v>98</v>
      </c>
      <c r="DE18" s="519">
        <v>2</v>
      </c>
      <c r="DF18" s="519">
        <v>121</v>
      </c>
      <c r="DG18" s="520">
        <v>35</v>
      </c>
      <c r="DH18" s="520">
        <v>123419</v>
      </c>
    </row>
    <row r="19" spans="1:112" s="23" customFormat="1" ht="22" customHeight="1">
      <c r="A19" s="391" t="s">
        <v>123</v>
      </c>
      <c r="B19" s="397"/>
      <c r="C19" s="404">
        <v>57302</v>
      </c>
      <c r="D19" s="412">
        <v>604</v>
      </c>
      <c r="E19" s="418">
        <v>55446</v>
      </c>
      <c r="F19" s="412">
        <v>271</v>
      </c>
      <c r="G19" s="418">
        <v>24665</v>
      </c>
      <c r="H19" s="412">
        <v>268</v>
      </c>
      <c r="I19" s="418">
        <v>30781</v>
      </c>
      <c r="J19" s="432">
        <v>2</v>
      </c>
      <c r="K19" s="163">
        <v>167</v>
      </c>
      <c r="L19" s="432">
        <v>107</v>
      </c>
      <c r="M19" s="404">
        <v>1689</v>
      </c>
      <c r="N19" s="412">
        <v>226</v>
      </c>
      <c r="O19" s="447">
        <f t="shared" si="5"/>
        <v>40020.089999999924</v>
      </c>
      <c r="P19" s="447">
        <f t="shared" si="6"/>
        <v>39293.029999999926</v>
      </c>
      <c r="Q19" s="447">
        <v>22875.469999999899</v>
      </c>
      <c r="R19" s="447">
        <v>16417.560000000001</v>
      </c>
      <c r="S19" s="229">
        <v>0</v>
      </c>
      <c r="T19" s="447">
        <v>727.06</v>
      </c>
      <c r="U19" s="404">
        <v>10409846</v>
      </c>
      <c r="V19" s="462">
        <v>104885</v>
      </c>
      <c r="W19" s="404">
        <v>6075991</v>
      </c>
      <c r="X19" s="432">
        <v>96974</v>
      </c>
      <c r="Y19" s="418">
        <v>4333855</v>
      </c>
      <c r="Z19" s="432">
        <v>7911</v>
      </c>
      <c r="AA19" s="468">
        <f t="shared" si="7"/>
        <v>10415785</v>
      </c>
      <c r="AB19" s="471">
        <v>8052358</v>
      </c>
      <c r="AC19" s="471">
        <v>2363427</v>
      </c>
      <c r="AD19" s="229">
        <v>78</v>
      </c>
      <c r="AE19" s="229">
        <v>1878</v>
      </c>
      <c r="AF19" s="229">
        <v>2722541</v>
      </c>
      <c r="AG19" s="235">
        <v>24.076923076923077</v>
      </c>
      <c r="AH19" s="229">
        <v>34904.371794871797</v>
      </c>
      <c r="AI19" s="183">
        <v>1449.7023429179978</v>
      </c>
      <c r="AJ19" s="229">
        <v>356</v>
      </c>
      <c r="AK19" s="229">
        <v>1929</v>
      </c>
      <c r="AL19" s="229">
        <v>44443</v>
      </c>
      <c r="AM19" s="229">
        <v>44514</v>
      </c>
      <c r="AN19" s="163">
        <v>24888</v>
      </c>
      <c r="AO19" s="229">
        <f>10642+6806</f>
        <v>17448</v>
      </c>
      <c r="AP19" s="163"/>
      <c r="AQ19" s="183">
        <v>2</v>
      </c>
      <c r="AR19" s="229">
        <v>19683</v>
      </c>
      <c r="AS19" s="229">
        <v>13</v>
      </c>
      <c r="AT19" s="229">
        <v>8814</v>
      </c>
      <c r="AU19" s="229">
        <v>2</v>
      </c>
      <c r="AV19" s="183">
        <v>0</v>
      </c>
      <c r="AW19" s="419"/>
      <c r="AX19" s="419">
        <v>16</v>
      </c>
      <c r="AY19" s="229">
        <v>28497</v>
      </c>
      <c r="AZ19" s="514">
        <v>96.6</v>
      </c>
      <c r="BA19" s="520">
        <v>3</v>
      </c>
      <c r="BB19" s="521">
        <v>68</v>
      </c>
      <c r="BC19" s="530"/>
      <c r="BD19" s="526">
        <v>19</v>
      </c>
      <c r="BE19" s="321">
        <v>28565</v>
      </c>
      <c r="BF19" s="538">
        <v>96.8</v>
      </c>
      <c r="BG19" s="229">
        <v>25081</v>
      </c>
      <c r="BH19" s="514">
        <v>84</v>
      </c>
      <c r="BI19" s="229">
        <v>15929</v>
      </c>
      <c r="BJ19" s="514">
        <v>53.400000000000006</v>
      </c>
      <c r="BK19" s="229">
        <v>5330</v>
      </c>
      <c r="BL19" s="514">
        <v>17.899999999999999</v>
      </c>
      <c r="BM19" s="229">
        <v>0</v>
      </c>
      <c r="BN19" s="514">
        <v>0</v>
      </c>
      <c r="BO19" s="229">
        <v>3822</v>
      </c>
      <c r="BP19" s="514">
        <v>12.8</v>
      </c>
      <c r="BQ19" s="321">
        <v>26521</v>
      </c>
      <c r="BR19" s="520">
        <v>12421</v>
      </c>
      <c r="BS19" s="520">
        <v>14100</v>
      </c>
      <c r="BT19" s="520">
        <v>18</v>
      </c>
      <c r="BU19" s="520">
        <v>27539066</v>
      </c>
      <c r="BV19" s="520">
        <v>2976589</v>
      </c>
      <c r="BW19" s="520">
        <v>10758086</v>
      </c>
      <c r="BX19" s="520">
        <v>6180125</v>
      </c>
      <c r="BY19" s="520">
        <v>7624266</v>
      </c>
      <c r="BZ19" s="321">
        <v>26679565</v>
      </c>
      <c r="CA19" s="548">
        <v>5065643</v>
      </c>
      <c r="CB19" s="520">
        <v>6729803</v>
      </c>
      <c r="CC19" s="520">
        <v>2233716</v>
      </c>
      <c r="CD19" s="520">
        <v>743647</v>
      </c>
      <c r="CE19" s="520">
        <v>3034146</v>
      </c>
      <c r="CF19" s="520">
        <v>2260022</v>
      </c>
      <c r="CG19" s="520">
        <v>6612588</v>
      </c>
      <c r="CH19" s="229">
        <v>9</v>
      </c>
      <c r="CI19" s="551" t="s">
        <v>160</v>
      </c>
      <c r="CJ19" s="229">
        <v>992</v>
      </c>
      <c r="CK19" s="229">
        <v>120</v>
      </c>
      <c r="CL19" s="554">
        <f t="shared" si="2"/>
        <v>8.2666666666666675</v>
      </c>
      <c r="CM19" s="229">
        <v>4</v>
      </c>
      <c r="CN19" s="229" t="s">
        <v>160</v>
      </c>
      <c r="CO19" s="229">
        <v>572</v>
      </c>
      <c r="CP19" s="229">
        <v>71</v>
      </c>
      <c r="CQ19" s="554">
        <f t="shared" si="3"/>
        <v>8.056338028169014</v>
      </c>
      <c r="CR19" s="229" t="s">
        <v>160</v>
      </c>
      <c r="CS19" s="229" t="s">
        <v>160</v>
      </c>
      <c r="CT19" s="229" t="s">
        <v>160</v>
      </c>
      <c r="CU19" s="229" t="s">
        <v>160</v>
      </c>
      <c r="CV19" s="514" t="s">
        <v>160</v>
      </c>
      <c r="CW19" s="229">
        <v>2386</v>
      </c>
      <c r="CX19" s="229">
        <v>20</v>
      </c>
      <c r="CY19" s="229">
        <v>649</v>
      </c>
      <c r="CZ19" s="520">
        <f>2+29</f>
        <v>31</v>
      </c>
      <c r="DA19" s="520">
        <v>38</v>
      </c>
      <c r="DB19" s="520">
        <v>11</v>
      </c>
      <c r="DC19" s="520">
        <v>15</v>
      </c>
      <c r="DD19" s="519">
        <v>11</v>
      </c>
      <c r="DE19" s="519">
        <v>1</v>
      </c>
      <c r="DF19" s="321">
        <v>11</v>
      </c>
      <c r="DG19" s="520">
        <v>11</v>
      </c>
      <c r="DH19" s="520">
        <v>57930</v>
      </c>
    </row>
    <row r="20" spans="1:112" s="23" customFormat="1" ht="22" customHeight="1">
      <c r="A20" s="216" t="s">
        <v>1</v>
      </c>
      <c r="B20" s="223"/>
      <c r="C20" s="404">
        <v>3487</v>
      </c>
      <c r="D20" s="412">
        <v>163</v>
      </c>
      <c r="E20" s="418">
        <v>3043</v>
      </c>
      <c r="F20" s="411">
        <v>141</v>
      </c>
      <c r="G20" s="418">
        <v>923</v>
      </c>
      <c r="H20" s="412">
        <v>139</v>
      </c>
      <c r="I20" s="418">
        <v>2120</v>
      </c>
      <c r="J20" s="432">
        <v>3</v>
      </c>
      <c r="K20" s="404">
        <v>7</v>
      </c>
      <c r="L20" s="432">
        <v>10</v>
      </c>
      <c r="M20" s="404">
        <v>437</v>
      </c>
      <c r="N20" s="412">
        <v>11</v>
      </c>
      <c r="O20" s="447">
        <f t="shared" si="5"/>
        <v>11417.509999999991</v>
      </c>
      <c r="P20" s="447">
        <f t="shared" si="6"/>
        <v>11203.36999999999</v>
      </c>
      <c r="Q20" s="447">
        <v>7070.6099999999897</v>
      </c>
      <c r="R20" s="447">
        <v>4132.76</v>
      </c>
      <c r="S20" s="229">
        <v>65.19</v>
      </c>
      <c r="T20" s="447">
        <v>148.94999999999999</v>
      </c>
      <c r="U20" s="163">
        <v>503825</v>
      </c>
      <c r="V20" s="432">
        <v>58695</v>
      </c>
      <c r="W20" s="404">
        <v>226395</v>
      </c>
      <c r="X20" s="432">
        <v>58554</v>
      </c>
      <c r="Y20" s="418">
        <v>277430</v>
      </c>
      <c r="Z20" s="432">
        <v>141</v>
      </c>
      <c r="AA20" s="468">
        <f t="shared" si="7"/>
        <v>3549331</v>
      </c>
      <c r="AB20" s="471">
        <v>2959636</v>
      </c>
      <c r="AC20" s="471">
        <v>589695</v>
      </c>
      <c r="AD20" s="229">
        <v>77</v>
      </c>
      <c r="AE20" s="229">
        <v>3206</v>
      </c>
      <c r="AF20" s="229">
        <v>13267293</v>
      </c>
      <c r="AG20" s="235">
        <v>41.636363636363633</v>
      </c>
      <c r="AH20" s="229">
        <v>172302.50649350649</v>
      </c>
      <c r="AI20" s="183">
        <v>4138.2698066126013</v>
      </c>
      <c r="AJ20" s="229">
        <v>257</v>
      </c>
      <c r="AK20" s="229">
        <v>1305</v>
      </c>
      <c r="AL20" s="229">
        <v>26663</v>
      </c>
      <c r="AM20" s="229">
        <v>16643</v>
      </c>
      <c r="AN20" s="163">
        <v>19758</v>
      </c>
      <c r="AO20" s="229">
        <f>9100+6110</f>
        <v>15210</v>
      </c>
      <c r="AP20" s="163"/>
      <c r="AQ20" s="183">
        <v>1</v>
      </c>
      <c r="AR20" s="229">
        <v>22795</v>
      </c>
      <c r="AS20" s="183" t="s">
        <v>160</v>
      </c>
      <c r="AT20" s="183" t="s">
        <v>160</v>
      </c>
      <c r="AU20" s="229">
        <v>2</v>
      </c>
      <c r="AV20" s="229">
        <v>7</v>
      </c>
      <c r="AW20" s="419"/>
      <c r="AX20" s="419">
        <v>2</v>
      </c>
      <c r="AY20" s="229">
        <v>22802</v>
      </c>
      <c r="AZ20" s="514">
        <v>99.7</v>
      </c>
      <c r="BA20" s="520">
        <v>1</v>
      </c>
      <c r="BB20" s="521">
        <v>42</v>
      </c>
      <c r="BC20" s="530"/>
      <c r="BD20" s="526">
        <v>3</v>
      </c>
      <c r="BE20" s="321">
        <v>22844</v>
      </c>
      <c r="BF20" s="538">
        <v>99.9</v>
      </c>
      <c r="BG20" s="229">
        <v>23131</v>
      </c>
      <c r="BH20" s="514">
        <v>99.2</v>
      </c>
      <c r="BI20" s="229">
        <v>16052</v>
      </c>
      <c r="BJ20" s="514">
        <v>68.8</v>
      </c>
      <c r="BK20" s="229">
        <v>6183</v>
      </c>
      <c r="BL20" s="514">
        <v>26.5</v>
      </c>
      <c r="BM20" s="519">
        <v>90</v>
      </c>
      <c r="BN20" s="514">
        <v>0.4</v>
      </c>
      <c r="BO20" s="229">
        <v>806</v>
      </c>
      <c r="BP20" s="514">
        <v>3.5000000000000004</v>
      </c>
      <c r="BQ20" s="321">
        <v>20373</v>
      </c>
      <c r="BR20" s="520">
        <v>9745</v>
      </c>
      <c r="BS20" s="520">
        <v>10628</v>
      </c>
      <c r="BT20" s="520">
        <v>16</v>
      </c>
      <c r="BU20" s="520">
        <v>17850737</v>
      </c>
      <c r="BV20" s="520">
        <v>2725741</v>
      </c>
      <c r="BW20" s="520">
        <v>5910929</v>
      </c>
      <c r="BX20" s="520">
        <v>3829328</v>
      </c>
      <c r="BY20" s="520">
        <v>5384739</v>
      </c>
      <c r="BZ20" s="321">
        <v>17208773</v>
      </c>
      <c r="CA20" s="548">
        <v>4076135</v>
      </c>
      <c r="CB20" s="520">
        <v>4428296</v>
      </c>
      <c r="CC20" s="520">
        <v>1018809</v>
      </c>
      <c r="CD20" s="520">
        <v>575248</v>
      </c>
      <c r="CE20" s="520">
        <v>1453806</v>
      </c>
      <c r="CF20" s="520">
        <v>2100157</v>
      </c>
      <c r="CG20" s="520">
        <v>3556322</v>
      </c>
      <c r="CH20" s="229">
        <v>4</v>
      </c>
      <c r="CI20" s="551" t="s">
        <v>160</v>
      </c>
      <c r="CJ20" s="229">
        <v>927</v>
      </c>
      <c r="CK20" s="229">
        <v>71</v>
      </c>
      <c r="CL20" s="554">
        <f t="shared" si="2"/>
        <v>13.056338028169014</v>
      </c>
      <c r="CM20" s="229">
        <v>3</v>
      </c>
      <c r="CN20" s="229" t="s">
        <v>160</v>
      </c>
      <c r="CO20" s="229">
        <v>495</v>
      </c>
      <c r="CP20" s="229">
        <v>55</v>
      </c>
      <c r="CQ20" s="554">
        <f t="shared" si="3"/>
        <v>9</v>
      </c>
      <c r="CR20" s="229" t="s">
        <v>160</v>
      </c>
      <c r="CS20" s="229" t="s">
        <v>160</v>
      </c>
      <c r="CT20" s="229" t="s">
        <v>160</v>
      </c>
      <c r="CU20" s="229" t="s">
        <v>160</v>
      </c>
      <c r="CV20" s="514" t="s">
        <v>160</v>
      </c>
      <c r="CW20" s="229">
        <v>1777</v>
      </c>
      <c r="CX20" s="229">
        <v>16</v>
      </c>
      <c r="CY20" s="229">
        <v>741</v>
      </c>
      <c r="CZ20" s="520">
        <f>2+16</f>
        <v>18</v>
      </c>
      <c r="DA20" s="520">
        <v>20</v>
      </c>
      <c r="DB20" s="520">
        <v>6</v>
      </c>
      <c r="DC20" s="520">
        <v>7</v>
      </c>
      <c r="DD20" s="519">
        <v>21</v>
      </c>
      <c r="DE20" s="519">
        <v>0</v>
      </c>
      <c r="DF20" s="519">
        <v>23</v>
      </c>
      <c r="DG20" s="520">
        <v>11</v>
      </c>
      <c r="DH20" s="520">
        <v>1797</v>
      </c>
    </row>
    <row r="21" spans="1:112" s="23" customFormat="1" ht="22" customHeight="1">
      <c r="A21" s="391" t="s">
        <v>126</v>
      </c>
      <c r="B21" s="397"/>
      <c r="C21" s="404">
        <v>66516</v>
      </c>
      <c r="D21" s="412">
        <v>260</v>
      </c>
      <c r="E21" s="418">
        <v>62855</v>
      </c>
      <c r="F21" s="413">
        <v>180</v>
      </c>
      <c r="G21" s="418">
        <v>16786</v>
      </c>
      <c r="H21" s="412">
        <v>144</v>
      </c>
      <c r="I21" s="418">
        <v>46069</v>
      </c>
      <c r="J21" s="432">
        <v>37</v>
      </c>
      <c r="K21" s="163">
        <v>141</v>
      </c>
      <c r="L21" s="432"/>
      <c r="M21" s="404">
        <v>3520</v>
      </c>
      <c r="N21" s="412">
        <v>80</v>
      </c>
      <c r="O21" s="447">
        <f t="shared" si="5"/>
        <v>25592.179999999986</v>
      </c>
      <c r="P21" s="447">
        <f t="shared" si="6"/>
        <v>25251.529999999984</v>
      </c>
      <c r="Q21" s="447">
        <v>13742.94</v>
      </c>
      <c r="R21" s="447">
        <v>11508.59</v>
      </c>
      <c r="S21" s="229">
        <v>0</v>
      </c>
      <c r="T21" s="447">
        <v>340.65</v>
      </c>
      <c r="U21" s="163">
        <v>8927916</v>
      </c>
      <c r="V21" s="430">
        <v>23215</v>
      </c>
      <c r="W21" s="404">
        <v>3803772</v>
      </c>
      <c r="X21" s="432">
        <v>18678</v>
      </c>
      <c r="Y21" s="418">
        <v>5124144</v>
      </c>
      <c r="Z21" s="432">
        <v>4537</v>
      </c>
      <c r="AA21" s="468">
        <f t="shared" si="7"/>
        <v>6855312</v>
      </c>
      <c r="AB21" s="471">
        <v>5047430</v>
      </c>
      <c r="AC21" s="471">
        <v>1807882</v>
      </c>
      <c r="AD21" s="229">
        <v>43</v>
      </c>
      <c r="AE21" s="229">
        <v>1254</v>
      </c>
      <c r="AF21" s="229">
        <v>1754232</v>
      </c>
      <c r="AG21" s="235">
        <v>29.162790697674417</v>
      </c>
      <c r="AH21" s="229">
        <v>40796.093023255817</v>
      </c>
      <c r="AI21" s="183">
        <v>1398.909090909091</v>
      </c>
      <c r="AJ21" s="229">
        <v>330</v>
      </c>
      <c r="AK21" s="229">
        <v>1746</v>
      </c>
      <c r="AL21" s="229">
        <v>30996</v>
      </c>
      <c r="AM21" s="229">
        <v>37118</v>
      </c>
      <c r="AN21" s="163">
        <v>21988</v>
      </c>
      <c r="AO21" s="229">
        <f>8844+6570</f>
        <v>15414</v>
      </c>
      <c r="AP21" s="163"/>
      <c r="AQ21" s="183">
        <v>1</v>
      </c>
      <c r="AR21" s="229">
        <v>16236</v>
      </c>
      <c r="AS21" s="229">
        <v>1</v>
      </c>
      <c r="AT21" s="229">
        <v>68</v>
      </c>
      <c r="AU21" s="229">
        <v>8</v>
      </c>
      <c r="AV21" s="229">
        <v>302</v>
      </c>
      <c r="AW21" s="419"/>
      <c r="AX21" s="419">
        <v>10</v>
      </c>
      <c r="AY21" s="229">
        <v>16606</v>
      </c>
      <c r="AZ21" s="514">
        <v>68.099999999999994</v>
      </c>
      <c r="BA21" s="520">
        <v>3</v>
      </c>
      <c r="BB21" s="521">
        <v>77</v>
      </c>
      <c r="BC21" s="530"/>
      <c r="BD21" s="526">
        <v>13</v>
      </c>
      <c r="BE21" s="321">
        <v>16683</v>
      </c>
      <c r="BF21" s="538">
        <v>68.400000000000006</v>
      </c>
      <c r="BG21" s="229">
        <v>19070</v>
      </c>
      <c r="BH21" s="514">
        <v>77.900000000000006</v>
      </c>
      <c r="BI21" s="229">
        <v>9455</v>
      </c>
      <c r="BJ21" s="514">
        <v>38.6</v>
      </c>
      <c r="BK21" s="229">
        <v>3907</v>
      </c>
      <c r="BL21" s="514">
        <v>16</v>
      </c>
      <c r="BM21" s="519">
        <v>116</v>
      </c>
      <c r="BN21" s="514">
        <v>0.5</v>
      </c>
      <c r="BO21" s="229">
        <v>5592</v>
      </c>
      <c r="BP21" s="514">
        <v>22.8</v>
      </c>
      <c r="BQ21" s="321">
        <v>21632</v>
      </c>
      <c r="BR21" s="520">
        <v>10005</v>
      </c>
      <c r="BS21" s="520">
        <v>11627</v>
      </c>
      <c r="BT21" s="520">
        <v>16</v>
      </c>
      <c r="BU21" s="520">
        <v>22424854</v>
      </c>
      <c r="BV21" s="520">
        <v>2643678</v>
      </c>
      <c r="BW21" s="520">
        <v>9227960</v>
      </c>
      <c r="BX21" s="520">
        <v>3998815</v>
      </c>
      <c r="BY21" s="520">
        <v>6554401</v>
      </c>
      <c r="BZ21" s="321">
        <v>21864551</v>
      </c>
      <c r="CA21" s="548">
        <v>4488476</v>
      </c>
      <c r="CB21" s="520">
        <v>5289746</v>
      </c>
      <c r="CC21" s="520">
        <v>1596193</v>
      </c>
      <c r="CD21" s="520">
        <v>1059146</v>
      </c>
      <c r="CE21" s="520">
        <v>1983343</v>
      </c>
      <c r="CF21" s="520">
        <v>1484219</v>
      </c>
      <c r="CG21" s="520">
        <v>5963428</v>
      </c>
      <c r="CH21" s="229">
        <v>6</v>
      </c>
      <c r="CI21" s="551" t="s">
        <v>160</v>
      </c>
      <c r="CJ21" s="229">
        <v>880</v>
      </c>
      <c r="CK21" s="229">
        <v>87</v>
      </c>
      <c r="CL21" s="554">
        <f t="shared" si="2"/>
        <v>10.114942528735632</v>
      </c>
      <c r="CM21" s="229">
        <v>5</v>
      </c>
      <c r="CN21" s="229" t="s">
        <v>160</v>
      </c>
      <c r="CO21" s="229">
        <v>538</v>
      </c>
      <c r="CP21" s="229">
        <v>79</v>
      </c>
      <c r="CQ21" s="554">
        <f t="shared" si="3"/>
        <v>6.8101265822784809</v>
      </c>
      <c r="CR21" s="229" t="s">
        <v>160</v>
      </c>
      <c r="CS21" s="229" t="s">
        <v>160</v>
      </c>
      <c r="CT21" s="229" t="s">
        <v>160</v>
      </c>
      <c r="CU21" s="229" t="s">
        <v>160</v>
      </c>
      <c r="CV21" s="514" t="s">
        <v>160</v>
      </c>
      <c r="CW21" s="229">
        <v>2035</v>
      </c>
      <c r="CX21" s="229">
        <v>22</v>
      </c>
      <c r="CY21" s="229">
        <v>608</v>
      </c>
      <c r="CZ21" s="520">
        <f>2+23</f>
        <v>25</v>
      </c>
      <c r="DA21" s="520">
        <v>35</v>
      </c>
      <c r="DB21" s="520">
        <v>12</v>
      </c>
      <c r="DC21" s="520">
        <v>15</v>
      </c>
      <c r="DD21" s="519">
        <v>26</v>
      </c>
      <c r="DE21" s="519">
        <v>0</v>
      </c>
      <c r="DF21" s="321">
        <v>40</v>
      </c>
      <c r="DG21" s="520">
        <v>14</v>
      </c>
      <c r="DH21" s="520">
        <v>74849</v>
      </c>
    </row>
    <row r="22" spans="1:112" s="23" customFormat="1" ht="22" customHeight="1">
      <c r="A22" s="216" t="s">
        <v>88</v>
      </c>
      <c r="B22" s="223"/>
      <c r="C22" s="404">
        <v>10477</v>
      </c>
      <c r="D22" s="412"/>
      <c r="E22" s="418">
        <v>10007</v>
      </c>
      <c r="F22" s="412"/>
      <c r="G22" s="418">
        <v>2578</v>
      </c>
      <c r="H22" s="425"/>
      <c r="I22" s="418">
        <v>7430</v>
      </c>
      <c r="J22" s="431"/>
      <c r="K22" s="163">
        <v>12</v>
      </c>
      <c r="L22" s="431"/>
      <c r="M22" s="404">
        <v>458</v>
      </c>
      <c r="N22" s="425"/>
      <c r="O22" s="447">
        <f t="shared" si="5"/>
        <v>4157.51</v>
      </c>
      <c r="P22" s="447">
        <f t="shared" si="6"/>
        <v>4146.83</v>
      </c>
      <c r="Q22" s="447">
        <v>2759.13</v>
      </c>
      <c r="R22" s="447">
        <v>1387.7</v>
      </c>
      <c r="S22" s="229">
        <v>0</v>
      </c>
      <c r="T22" s="447">
        <v>10.68</v>
      </c>
      <c r="U22" s="163">
        <v>1543872</v>
      </c>
      <c r="V22" s="432"/>
      <c r="W22" s="404">
        <v>494679</v>
      </c>
      <c r="X22" s="431"/>
      <c r="Y22" s="418">
        <v>1049193</v>
      </c>
      <c r="Z22" s="431"/>
      <c r="AA22" s="468">
        <f t="shared" si="7"/>
        <v>818310</v>
      </c>
      <c r="AB22" s="471">
        <v>494488</v>
      </c>
      <c r="AC22" s="471">
        <v>323822</v>
      </c>
      <c r="AD22" s="229">
        <v>12</v>
      </c>
      <c r="AE22" s="229">
        <v>840</v>
      </c>
      <c r="AF22" s="229">
        <v>4090805</v>
      </c>
      <c r="AG22" s="235">
        <v>70</v>
      </c>
      <c r="AH22" s="229">
        <v>340900.41666666669</v>
      </c>
      <c r="AI22" s="183">
        <v>4870.0059523809523</v>
      </c>
      <c r="AJ22" s="229">
        <v>55</v>
      </c>
      <c r="AK22" s="229">
        <v>208</v>
      </c>
      <c r="AL22" s="229">
        <v>3273</v>
      </c>
      <c r="AM22" s="229">
        <v>3150</v>
      </c>
      <c r="AN22" s="163">
        <v>4247</v>
      </c>
      <c r="AO22" s="229">
        <f>1606+1298</f>
        <v>2904</v>
      </c>
      <c r="AP22" s="163"/>
      <c r="AQ22" s="183">
        <v>1</v>
      </c>
      <c r="AR22" s="229">
        <v>4547</v>
      </c>
      <c r="AS22" s="183" t="s">
        <v>160</v>
      </c>
      <c r="AT22" s="183" t="s">
        <v>160</v>
      </c>
      <c r="AU22" s="229">
        <v>6</v>
      </c>
      <c r="AV22" s="229">
        <v>102</v>
      </c>
      <c r="AW22" s="419"/>
      <c r="AX22" s="419">
        <v>5</v>
      </c>
      <c r="AY22" s="229">
        <v>4649</v>
      </c>
      <c r="AZ22" s="514">
        <v>99.5</v>
      </c>
      <c r="BA22" s="520" t="s">
        <v>160</v>
      </c>
      <c r="BB22" s="321" t="s">
        <v>160</v>
      </c>
      <c r="BC22" s="530"/>
      <c r="BD22" s="526">
        <v>5</v>
      </c>
      <c r="BE22" s="321">
        <v>4649</v>
      </c>
      <c r="BF22" s="538">
        <v>99.5</v>
      </c>
      <c r="BG22" s="229">
        <v>4272</v>
      </c>
      <c r="BH22" s="514">
        <v>90</v>
      </c>
      <c r="BI22" s="229">
        <v>3597</v>
      </c>
      <c r="BJ22" s="514">
        <v>75.8</v>
      </c>
      <c r="BK22" s="229">
        <v>0</v>
      </c>
      <c r="BL22" s="514">
        <v>0</v>
      </c>
      <c r="BM22" s="229">
        <v>0</v>
      </c>
      <c r="BN22" s="514">
        <v>0</v>
      </c>
      <c r="BO22" s="229">
        <v>675</v>
      </c>
      <c r="BP22" s="514">
        <v>14.2</v>
      </c>
      <c r="BQ22" s="321">
        <v>4232</v>
      </c>
      <c r="BR22" s="520">
        <v>1954</v>
      </c>
      <c r="BS22" s="520">
        <v>2278</v>
      </c>
      <c r="BT22" s="520">
        <v>12</v>
      </c>
      <c r="BU22" s="520">
        <v>5377033</v>
      </c>
      <c r="BV22" s="520">
        <v>903018</v>
      </c>
      <c r="BW22" s="520">
        <v>2229666</v>
      </c>
      <c r="BX22" s="520">
        <v>876440</v>
      </c>
      <c r="BY22" s="520">
        <v>1367909</v>
      </c>
      <c r="BZ22" s="321">
        <v>5244339</v>
      </c>
      <c r="CA22" s="548">
        <v>1346073</v>
      </c>
      <c r="CB22" s="520">
        <v>1038262</v>
      </c>
      <c r="CC22" s="520">
        <v>227731</v>
      </c>
      <c r="CD22" s="520">
        <v>338704</v>
      </c>
      <c r="CE22" s="520">
        <v>537131</v>
      </c>
      <c r="CF22" s="520">
        <v>409832</v>
      </c>
      <c r="CG22" s="520">
        <v>1346606</v>
      </c>
      <c r="CH22" s="229">
        <v>1</v>
      </c>
      <c r="CI22" s="551" t="s">
        <v>160</v>
      </c>
      <c r="CJ22" s="229">
        <v>138</v>
      </c>
      <c r="CK22" s="229">
        <v>14</v>
      </c>
      <c r="CL22" s="554">
        <f t="shared" si="2"/>
        <v>9.8571428571428577</v>
      </c>
      <c r="CM22" s="229">
        <v>1</v>
      </c>
      <c r="CN22" s="229" t="s">
        <v>160</v>
      </c>
      <c r="CO22" s="229">
        <v>92</v>
      </c>
      <c r="CP22" s="229">
        <v>16</v>
      </c>
      <c r="CQ22" s="554">
        <f t="shared" si="3"/>
        <v>5.75</v>
      </c>
      <c r="CR22" s="229" t="s">
        <v>160</v>
      </c>
      <c r="CS22" s="229" t="s">
        <v>160</v>
      </c>
      <c r="CT22" s="229" t="s">
        <v>160</v>
      </c>
      <c r="CU22" s="229" t="s">
        <v>160</v>
      </c>
      <c r="CV22" s="514" t="s">
        <v>160</v>
      </c>
      <c r="CW22" s="229">
        <v>351</v>
      </c>
      <c r="CX22" s="229">
        <v>3</v>
      </c>
      <c r="CY22" s="229">
        <v>129</v>
      </c>
      <c r="CZ22" s="520">
        <v>3</v>
      </c>
      <c r="DA22" s="520">
        <v>1</v>
      </c>
      <c r="DB22" s="520">
        <v>2</v>
      </c>
      <c r="DC22" s="520">
        <v>2</v>
      </c>
      <c r="DD22" s="519">
        <v>2</v>
      </c>
      <c r="DE22" s="519">
        <v>0</v>
      </c>
      <c r="DF22" s="519">
        <v>2</v>
      </c>
      <c r="DG22" s="520">
        <v>2</v>
      </c>
      <c r="DH22" s="520">
        <v>0</v>
      </c>
    </row>
    <row r="23" spans="1:112" s="23" customFormat="1" ht="22" customHeight="1">
      <c r="A23" s="216" t="s">
        <v>21</v>
      </c>
      <c r="B23" s="223"/>
      <c r="C23" s="404">
        <v>17851</v>
      </c>
      <c r="D23" s="412"/>
      <c r="E23" s="418">
        <v>17174</v>
      </c>
      <c r="F23" s="411"/>
      <c r="G23" s="418">
        <v>8134</v>
      </c>
      <c r="H23" s="425"/>
      <c r="I23" s="418">
        <v>9040</v>
      </c>
      <c r="J23" s="431"/>
      <c r="K23" s="404">
        <v>67</v>
      </c>
      <c r="L23" s="431"/>
      <c r="M23" s="404">
        <v>610</v>
      </c>
      <c r="N23" s="425"/>
      <c r="O23" s="447">
        <f t="shared" si="5"/>
        <v>6501.9599999999919</v>
      </c>
      <c r="P23" s="447">
        <f t="shared" si="6"/>
        <v>6325.7099999999919</v>
      </c>
      <c r="Q23" s="447">
        <v>4472.3399999999901</v>
      </c>
      <c r="R23" s="447">
        <v>1853.37</v>
      </c>
      <c r="S23" s="229">
        <v>0</v>
      </c>
      <c r="T23" s="447">
        <v>176.25</v>
      </c>
      <c r="U23" s="163">
        <v>3545815</v>
      </c>
      <c r="V23" s="430"/>
      <c r="W23" s="404">
        <v>2304295</v>
      </c>
      <c r="X23" s="431"/>
      <c r="Y23" s="418">
        <v>1241520</v>
      </c>
      <c r="Z23" s="431"/>
      <c r="AA23" s="468">
        <f t="shared" si="7"/>
        <v>1806391</v>
      </c>
      <c r="AB23" s="471">
        <v>1540672</v>
      </c>
      <c r="AC23" s="471">
        <v>265719</v>
      </c>
      <c r="AD23" s="229">
        <v>4</v>
      </c>
      <c r="AE23" s="229">
        <v>41</v>
      </c>
      <c r="AF23" s="229">
        <v>44340</v>
      </c>
      <c r="AG23" s="235">
        <v>10.25</v>
      </c>
      <c r="AH23" s="229">
        <v>11085</v>
      </c>
      <c r="AI23" s="183">
        <v>1081.4634146341464</v>
      </c>
      <c r="AJ23" s="229">
        <v>22</v>
      </c>
      <c r="AK23" s="229">
        <v>83</v>
      </c>
      <c r="AL23" s="229">
        <v>1106</v>
      </c>
      <c r="AM23" s="229">
        <v>850</v>
      </c>
      <c r="AN23" s="163">
        <v>1694</v>
      </c>
      <c r="AO23" s="229">
        <f>765+430</f>
        <v>1195</v>
      </c>
      <c r="AP23" s="163"/>
      <c r="AQ23" s="183" t="s">
        <v>160</v>
      </c>
      <c r="AR23" s="183" t="s">
        <v>160</v>
      </c>
      <c r="AS23" s="229">
        <v>4</v>
      </c>
      <c r="AT23" s="229">
        <v>1970</v>
      </c>
      <c r="AU23" s="229" t="s">
        <v>160</v>
      </c>
      <c r="AV23" s="183" t="s">
        <v>160</v>
      </c>
      <c r="AW23" s="419"/>
      <c r="AX23" s="419">
        <v>4</v>
      </c>
      <c r="AY23" s="229">
        <v>1970</v>
      </c>
      <c r="AZ23" s="514">
        <v>97.9</v>
      </c>
      <c r="BA23" s="521" t="s">
        <v>160</v>
      </c>
      <c r="BB23" s="321" t="s">
        <v>160</v>
      </c>
      <c r="BC23" s="530"/>
      <c r="BD23" s="526">
        <v>4</v>
      </c>
      <c r="BE23" s="321">
        <v>1970</v>
      </c>
      <c r="BF23" s="538">
        <v>97.9</v>
      </c>
      <c r="BG23" s="229">
        <v>2043</v>
      </c>
      <c r="BH23" s="514">
        <v>97.7</v>
      </c>
      <c r="BI23" s="229">
        <v>854</v>
      </c>
      <c r="BJ23" s="514">
        <v>40.799999999999997</v>
      </c>
      <c r="BK23" s="229">
        <v>938</v>
      </c>
      <c r="BL23" s="514">
        <v>44.8</v>
      </c>
      <c r="BM23" s="229">
        <v>0</v>
      </c>
      <c r="BN23" s="514">
        <v>0</v>
      </c>
      <c r="BO23" s="229">
        <v>251</v>
      </c>
      <c r="BP23" s="514">
        <v>12</v>
      </c>
      <c r="BQ23" s="321">
        <v>1883</v>
      </c>
      <c r="BR23" s="520">
        <v>902</v>
      </c>
      <c r="BS23" s="520">
        <v>981</v>
      </c>
      <c r="BT23" s="520">
        <v>8</v>
      </c>
      <c r="BU23" s="520">
        <v>2966951</v>
      </c>
      <c r="BV23" s="520">
        <v>165644</v>
      </c>
      <c r="BW23" s="520">
        <v>1767307</v>
      </c>
      <c r="BX23" s="520">
        <v>429192</v>
      </c>
      <c r="BY23" s="520">
        <v>604808</v>
      </c>
      <c r="BZ23" s="321">
        <v>2850136</v>
      </c>
      <c r="CA23" s="548">
        <v>852133</v>
      </c>
      <c r="CB23" s="520">
        <v>507179</v>
      </c>
      <c r="CC23" s="520">
        <v>202123</v>
      </c>
      <c r="CD23" s="520">
        <v>93145</v>
      </c>
      <c r="CE23" s="520">
        <v>329956</v>
      </c>
      <c r="CF23" s="520">
        <v>206793</v>
      </c>
      <c r="CG23" s="520">
        <v>658807</v>
      </c>
      <c r="CH23" s="229">
        <v>1</v>
      </c>
      <c r="CI23" s="551" t="s">
        <v>160</v>
      </c>
      <c r="CJ23" s="229">
        <v>46</v>
      </c>
      <c r="CK23" s="229">
        <v>11</v>
      </c>
      <c r="CL23" s="554">
        <f t="shared" si="2"/>
        <v>4.1818181818181817</v>
      </c>
      <c r="CM23" s="229">
        <v>1</v>
      </c>
      <c r="CN23" s="229" t="s">
        <v>160</v>
      </c>
      <c r="CO23" s="229">
        <v>25</v>
      </c>
      <c r="CP23" s="229">
        <v>8</v>
      </c>
      <c r="CQ23" s="554">
        <f t="shared" si="3"/>
        <v>3.125</v>
      </c>
      <c r="CR23" s="229" t="s">
        <v>160</v>
      </c>
      <c r="CS23" s="229" t="s">
        <v>160</v>
      </c>
      <c r="CT23" s="229" t="s">
        <v>160</v>
      </c>
      <c r="CU23" s="229" t="s">
        <v>160</v>
      </c>
      <c r="CV23" s="514" t="s">
        <v>160</v>
      </c>
      <c r="CW23" s="229">
        <v>186</v>
      </c>
      <c r="CX23" s="229">
        <v>1</v>
      </c>
      <c r="CY23" s="229">
        <v>19</v>
      </c>
      <c r="CZ23" s="520">
        <v>3</v>
      </c>
      <c r="DA23" s="520">
        <v>2</v>
      </c>
      <c r="DB23" s="520" t="s">
        <v>160</v>
      </c>
      <c r="DC23" s="520">
        <v>1</v>
      </c>
      <c r="DD23" s="519">
        <v>2</v>
      </c>
      <c r="DE23" s="519">
        <v>0</v>
      </c>
      <c r="DF23" s="519">
        <v>3</v>
      </c>
      <c r="DG23" s="520">
        <v>1</v>
      </c>
      <c r="DH23" s="520">
        <v>19</v>
      </c>
    </row>
    <row r="24" spans="1:112" s="23" customFormat="1" ht="22" customHeight="1">
      <c r="A24" s="216" t="s">
        <v>82</v>
      </c>
      <c r="B24" s="223"/>
      <c r="C24" s="404">
        <v>18233</v>
      </c>
      <c r="D24" s="411">
        <v>3</v>
      </c>
      <c r="E24" s="418">
        <v>16896</v>
      </c>
      <c r="F24" s="413">
        <v>3</v>
      </c>
      <c r="G24" s="418">
        <v>5556</v>
      </c>
      <c r="H24" s="412">
        <v>3</v>
      </c>
      <c r="I24" s="418">
        <v>11340</v>
      </c>
      <c r="J24" s="431"/>
      <c r="K24" s="163">
        <v>28</v>
      </c>
      <c r="L24" s="431"/>
      <c r="M24" s="404">
        <v>1309</v>
      </c>
      <c r="N24" s="425"/>
      <c r="O24" s="447">
        <f t="shared" si="5"/>
        <v>7021.3899999999976</v>
      </c>
      <c r="P24" s="447">
        <f t="shared" si="6"/>
        <v>6984.659999999998</v>
      </c>
      <c r="Q24" s="447">
        <v>4513</v>
      </c>
      <c r="R24" s="447">
        <v>2471.66</v>
      </c>
      <c r="S24" s="229">
        <v>0</v>
      </c>
      <c r="T24" s="447">
        <v>36.729999999999997</v>
      </c>
      <c r="U24" s="163">
        <v>2987360</v>
      </c>
      <c r="V24" s="432">
        <v>2075</v>
      </c>
      <c r="W24" s="404">
        <v>1248793</v>
      </c>
      <c r="X24" s="432">
        <v>2075</v>
      </c>
      <c r="Y24" s="418">
        <v>1738567</v>
      </c>
      <c r="Z24" s="431"/>
      <c r="AA24" s="468">
        <f t="shared" si="7"/>
        <v>1967407</v>
      </c>
      <c r="AB24" s="471">
        <v>1591009</v>
      </c>
      <c r="AC24" s="471">
        <v>376398</v>
      </c>
      <c r="AD24" s="229">
        <v>3</v>
      </c>
      <c r="AE24" s="229">
        <v>49</v>
      </c>
      <c r="AF24" s="229">
        <v>30138</v>
      </c>
      <c r="AG24" s="235">
        <v>16.333333333333332</v>
      </c>
      <c r="AH24" s="229">
        <v>10046</v>
      </c>
      <c r="AI24" s="183">
        <v>615.0612244897959</v>
      </c>
      <c r="AJ24" s="229">
        <v>30</v>
      </c>
      <c r="AK24" s="229">
        <v>109</v>
      </c>
      <c r="AL24" s="229">
        <v>1394</v>
      </c>
      <c r="AM24" s="229">
        <v>1375</v>
      </c>
      <c r="AN24" s="163">
        <v>2571</v>
      </c>
      <c r="AO24" s="229">
        <f>886+793</f>
        <v>1679</v>
      </c>
      <c r="AP24" s="163"/>
      <c r="AQ24" s="183" t="s">
        <v>160</v>
      </c>
      <c r="AR24" s="183" t="s">
        <v>160</v>
      </c>
      <c r="AS24" s="229">
        <v>1</v>
      </c>
      <c r="AT24" s="229">
        <v>2820</v>
      </c>
      <c r="AU24" s="229">
        <v>1</v>
      </c>
      <c r="AV24" s="183">
        <v>0</v>
      </c>
      <c r="AW24" s="419"/>
      <c r="AX24" s="419">
        <v>2</v>
      </c>
      <c r="AY24" s="229">
        <v>2820</v>
      </c>
      <c r="AZ24" s="514">
        <v>98.6</v>
      </c>
      <c r="BA24" s="521" t="s">
        <v>160</v>
      </c>
      <c r="BB24" s="321" t="s">
        <v>160</v>
      </c>
      <c r="BC24" s="530"/>
      <c r="BD24" s="526">
        <v>2</v>
      </c>
      <c r="BE24" s="321">
        <v>2820</v>
      </c>
      <c r="BF24" s="538">
        <v>98.6</v>
      </c>
      <c r="BG24" s="229">
        <v>2836</v>
      </c>
      <c r="BH24" s="514">
        <v>95.5</v>
      </c>
      <c r="BI24" s="229">
        <v>2265</v>
      </c>
      <c r="BJ24" s="514">
        <v>76.2</v>
      </c>
      <c r="BK24" s="229">
        <v>163</v>
      </c>
      <c r="BL24" s="514">
        <v>5.5</v>
      </c>
      <c r="BM24" s="229">
        <v>0</v>
      </c>
      <c r="BN24" s="514">
        <v>0</v>
      </c>
      <c r="BO24" s="229">
        <v>408</v>
      </c>
      <c r="BP24" s="514">
        <v>13.7</v>
      </c>
      <c r="BQ24" s="321">
        <v>2656</v>
      </c>
      <c r="BR24" s="520">
        <v>1259</v>
      </c>
      <c r="BS24" s="520">
        <v>1397</v>
      </c>
      <c r="BT24" s="520">
        <v>10</v>
      </c>
      <c r="BU24" s="520">
        <v>4282694</v>
      </c>
      <c r="BV24" s="520">
        <v>219540</v>
      </c>
      <c r="BW24" s="520">
        <v>2195305</v>
      </c>
      <c r="BX24" s="520">
        <v>737889</v>
      </c>
      <c r="BY24" s="520">
        <v>1129960</v>
      </c>
      <c r="BZ24" s="321">
        <v>4149014</v>
      </c>
      <c r="CA24" s="548">
        <v>665843</v>
      </c>
      <c r="CB24" s="520">
        <v>647362</v>
      </c>
      <c r="CC24" s="520">
        <v>551893</v>
      </c>
      <c r="CD24" s="520">
        <v>312564</v>
      </c>
      <c r="CE24" s="520">
        <v>351594</v>
      </c>
      <c r="CF24" s="520">
        <v>854321</v>
      </c>
      <c r="CG24" s="520">
        <v>765437</v>
      </c>
      <c r="CH24" s="229">
        <v>1</v>
      </c>
      <c r="CI24" s="551" t="s">
        <v>160</v>
      </c>
      <c r="CJ24" s="229">
        <v>90</v>
      </c>
      <c r="CK24" s="229">
        <v>14</v>
      </c>
      <c r="CL24" s="554">
        <f t="shared" si="2"/>
        <v>6.4285714285714288</v>
      </c>
      <c r="CM24" s="229">
        <v>1</v>
      </c>
      <c r="CN24" s="229" t="s">
        <v>160</v>
      </c>
      <c r="CO24" s="229">
        <v>54</v>
      </c>
      <c r="CP24" s="229">
        <v>15</v>
      </c>
      <c r="CQ24" s="554">
        <f t="shared" si="3"/>
        <v>3.6</v>
      </c>
      <c r="CR24" s="229" t="s">
        <v>160</v>
      </c>
      <c r="CS24" s="229" t="s">
        <v>160</v>
      </c>
      <c r="CT24" s="229" t="s">
        <v>160</v>
      </c>
      <c r="CU24" s="229" t="s">
        <v>160</v>
      </c>
      <c r="CV24" s="514" t="s">
        <v>160</v>
      </c>
      <c r="CW24" s="229">
        <v>261</v>
      </c>
      <c r="CX24" s="229" t="s">
        <v>160</v>
      </c>
      <c r="CY24" s="229">
        <v>63</v>
      </c>
      <c r="CZ24" s="520">
        <v>3</v>
      </c>
      <c r="DA24" s="520" t="s">
        <v>160</v>
      </c>
      <c r="DB24" s="520">
        <v>1</v>
      </c>
      <c r="DC24" s="520" t="s">
        <v>160</v>
      </c>
      <c r="DD24" s="519">
        <v>3</v>
      </c>
      <c r="DE24" s="519">
        <v>0</v>
      </c>
      <c r="DF24" s="519">
        <v>3</v>
      </c>
      <c r="DG24" s="520">
        <v>1</v>
      </c>
      <c r="DH24" s="520">
        <v>637</v>
      </c>
    </row>
    <row r="25" spans="1:112" s="23" customFormat="1" ht="22" customHeight="1">
      <c r="A25" s="216" t="s">
        <v>127</v>
      </c>
      <c r="B25" s="223"/>
      <c r="C25" s="404">
        <v>2424</v>
      </c>
      <c r="D25" s="413">
        <v>104</v>
      </c>
      <c r="E25" s="418">
        <v>2293</v>
      </c>
      <c r="F25" s="412">
        <v>1</v>
      </c>
      <c r="G25" s="418">
        <v>2126</v>
      </c>
      <c r="H25" s="412">
        <v>1</v>
      </c>
      <c r="I25" s="418">
        <v>167</v>
      </c>
      <c r="J25" s="431"/>
      <c r="K25" s="404">
        <v>0</v>
      </c>
      <c r="L25" s="431">
        <v>96</v>
      </c>
      <c r="M25" s="404">
        <v>131</v>
      </c>
      <c r="N25" s="425">
        <v>7</v>
      </c>
      <c r="O25" s="447">
        <f t="shared" si="5"/>
        <v>10879.520000000006</v>
      </c>
      <c r="P25" s="447">
        <f t="shared" si="6"/>
        <v>10726.390000000005</v>
      </c>
      <c r="Q25" s="447">
        <v>7569.85</v>
      </c>
      <c r="R25" s="447">
        <v>3156.54</v>
      </c>
      <c r="S25" s="229">
        <v>1.61</v>
      </c>
      <c r="T25" s="447">
        <v>151.52000000000001</v>
      </c>
      <c r="U25" s="163">
        <v>798864</v>
      </c>
      <c r="V25" s="432">
        <v>399</v>
      </c>
      <c r="W25" s="404">
        <v>720024</v>
      </c>
      <c r="X25" s="432">
        <v>399</v>
      </c>
      <c r="Y25" s="418">
        <v>78840</v>
      </c>
      <c r="Z25" s="431"/>
      <c r="AA25" s="468">
        <f t="shared" si="7"/>
        <v>3225773</v>
      </c>
      <c r="AB25" s="471">
        <v>2851908</v>
      </c>
      <c r="AC25" s="471">
        <v>373865</v>
      </c>
      <c r="AD25" s="229">
        <v>27</v>
      </c>
      <c r="AE25" s="229">
        <v>533</v>
      </c>
      <c r="AF25" s="229">
        <v>791854</v>
      </c>
      <c r="AG25" s="235">
        <v>19.74074074074074</v>
      </c>
      <c r="AH25" s="229">
        <v>29327.925925925927</v>
      </c>
      <c r="AI25" s="183">
        <v>1485.6547842401501</v>
      </c>
      <c r="AJ25" s="229">
        <v>151</v>
      </c>
      <c r="AK25" s="229">
        <v>720</v>
      </c>
      <c r="AL25" s="229">
        <v>12402</v>
      </c>
      <c r="AM25" s="229">
        <v>12804</v>
      </c>
      <c r="AN25" s="163">
        <v>14421</v>
      </c>
      <c r="AO25" s="229">
        <f>5149+4183</f>
        <v>9332</v>
      </c>
      <c r="AP25" s="163"/>
      <c r="AQ25" s="183">
        <v>1</v>
      </c>
      <c r="AR25" s="229">
        <v>11561</v>
      </c>
      <c r="AS25" s="183" t="s">
        <v>160</v>
      </c>
      <c r="AT25" s="183" t="s">
        <v>160</v>
      </c>
      <c r="AU25" s="229">
        <v>2</v>
      </c>
      <c r="AV25" s="183">
        <v>102</v>
      </c>
      <c r="AW25" s="419"/>
      <c r="AX25" s="419">
        <v>3</v>
      </c>
      <c r="AY25" s="229">
        <v>11663</v>
      </c>
      <c r="AZ25" s="514">
        <v>78.400000000000006</v>
      </c>
      <c r="BA25" s="521" t="s">
        <v>160</v>
      </c>
      <c r="BB25" s="321" t="s">
        <v>160</v>
      </c>
      <c r="BC25" s="530"/>
      <c r="BD25" s="526">
        <v>3</v>
      </c>
      <c r="BE25" s="321">
        <v>11663</v>
      </c>
      <c r="BF25" s="538">
        <v>78.400000000000006</v>
      </c>
      <c r="BG25" s="229">
        <v>14316</v>
      </c>
      <c r="BH25" s="514">
        <v>93.9</v>
      </c>
      <c r="BI25" s="229">
        <v>11154</v>
      </c>
      <c r="BJ25" s="514">
        <v>73.099999999999994</v>
      </c>
      <c r="BK25" s="229">
        <v>1718</v>
      </c>
      <c r="BL25" s="514">
        <v>11.3</v>
      </c>
      <c r="BM25" s="229">
        <v>0</v>
      </c>
      <c r="BN25" s="514">
        <v>0</v>
      </c>
      <c r="BO25" s="229">
        <v>1444</v>
      </c>
      <c r="BP25" s="514">
        <v>9.5</v>
      </c>
      <c r="BQ25" s="321">
        <v>13654</v>
      </c>
      <c r="BR25" s="520">
        <v>6327</v>
      </c>
      <c r="BS25" s="520">
        <v>7327</v>
      </c>
      <c r="BT25" s="520">
        <v>15</v>
      </c>
      <c r="BU25" s="520">
        <v>11029863</v>
      </c>
      <c r="BV25" s="520">
        <v>1481747</v>
      </c>
      <c r="BW25" s="520">
        <v>5313890</v>
      </c>
      <c r="BX25" s="520">
        <v>2077153</v>
      </c>
      <c r="BY25" s="520">
        <v>2157073</v>
      </c>
      <c r="BZ25" s="321">
        <v>10753770</v>
      </c>
      <c r="CA25" s="548">
        <v>1793807</v>
      </c>
      <c r="CB25" s="520">
        <v>3340765</v>
      </c>
      <c r="CC25" s="520">
        <v>568668</v>
      </c>
      <c r="CD25" s="520">
        <v>806280</v>
      </c>
      <c r="CE25" s="520">
        <v>1065851</v>
      </c>
      <c r="CF25" s="520">
        <v>814550</v>
      </c>
      <c r="CG25" s="520">
        <v>2363849</v>
      </c>
      <c r="CH25" s="229">
        <v>5</v>
      </c>
      <c r="CI25" s="551" t="s">
        <v>160</v>
      </c>
      <c r="CJ25" s="229">
        <v>478</v>
      </c>
      <c r="CK25" s="229">
        <v>64</v>
      </c>
      <c r="CL25" s="554">
        <f t="shared" si="2"/>
        <v>7.46875</v>
      </c>
      <c r="CM25" s="229">
        <v>3</v>
      </c>
      <c r="CN25" s="229" t="s">
        <v>160</v>
      </c>
      <c r="CO25" s="229">
        <v>272</v>
      </c>
      <c r="CP25" s="229">
        <v>46</v>
      </c>
      <c r="CQ25" s="554">
        <f t="shared" si="3"/>
        <v>5.9130434782608692</v>
      </c>
      <c r="CR25" s="229" t="s">
        <v>160</v>
      </c>
      <c r="CS25" s="229" t="s">
        <v>160</v>
      </c>
      <c r="CT25" s="229" t="s">
        <v>160</v>
      </c>
      <c r="CU25" s="229" t="s">
        <v>160</v>
      </c>
      <c r="CV25" s="514" t="s">
        <v>160</v>
      </c>
      <c r="CW25" s="229">
        <v>1363</v>
      </c>
      <c r="CX25" s="229">
        <v>13</v>
      </c>
      <c r="CY25" s="229">
        <v>326</v>
      </c>
      <c r="CZ25" s="520">
        <f>1+11</f>
        <v>12</v>
      </c>
      <c r="DA25" s="520">
        <v>11</v>
      </c>
      <c r="DB25" s="520">
        <v>4</v>
      </c>
      <c r="DC25" s="520">
        <v>4</v>
      </c>
      <c r="DD25" s="519">
        <v>12</v>
      </c>
      <c r="DE25" s="519">
        <v>0</v>
      </c>
      <c r="DF25" s="519">
        <v>14</v>
      </c>
      <c r="DG25" s="520">
        <v>10</v>
      </c>
      <c r="DH25" s="520">
        <v>25001</v>
      </c>
    </row>
    <row r="26" spans="1:112" s="23" customFormat="1" ht="22" customHeight="1">
      <c r="A26" s="216" t="s">
        <v>136</v>
      </c>
      <c r="B26" s="223"/>
      <c r="C26" s="404">
        <v>3803</v>
      </c>
      <c r="D26" s="413">
        <v>298</v>
      </c>
      <c r="E26" s="418">
        <v>3725</v>
      </c>
      <c r="F26" s="411">
        <v>198</v>
      </c>
      <c r="G26" s="418">
        <v>994</v>
      </c>
      <c r="H26" s="412">
        <v>194</v>
      </c>
      <c r="I26" s="418">
        <v>2731</v>
      </c>
      <c r="J26" s="431">
        <v>4</v>
      </c>
      <c r="K26" s="404">
        <v>0</v>
      </c>
      <c r="L26" s="431">
        <v>23</v>
      </c>
      <c r="M26" s="404">
        <v>77</v>
      </c>
      <c r="N26" s="425">
        <v>77</v>
      </c>
      <c r="O26" s="447">
        <f t="shared" si="5"/>
        <v>14727.010000000004</v>
      </c>
      <c r="P26" s="447">
        <f t="shared" si="6"/>
        <v>14691.570000000003</v>
      </c>
      <c r="Q26" s="447">
        <v>8294.31</v>
      </c>
      <c r="R26" s="447">
        <v>6397.26</v>
      </c>
      <c r="S26" s="229">
        <v>0.82</v>
      </c>
      <c r="T26" s="447">
        <v>34.619999999999997</v>
      </c>
      <c r="U26" s="163">
        <v>743577</v>
      </c>
      <c r="V26" s="432">
        <v>58132</v>
      </c>
      <c r="W26" s="404">
        <v>320099</v>
      </c>
      <c r="X26" s="432">
        <v>54265</v>
      </c>
      <c r="Y26" s="418">
        <v>423478</v>
      </c>
      <c r="Z26" s="431">
        <v>3867</v>
      </c>
      <c r="AA26" s="468">
        <f t="shared" si="7"/>
        <v>3713663</v>
      </c>
      <c r="AB26" s="471">
        <v>2766065</v>
      </c>
      <c r="AC26" s="471">
        <v>947598</v>
      </c>
      <c r="AD26" s="229">
        <v>12</v>
      </c>
      <c r="AE26" s="229">
        <v>326</v>
      </c>
      <c r="AF26" s="229">
        <v>403122</v>
      </c>
      <c r="AG26" s="235">
        <v>27.166666666666668</v>
      </c>
      <c r="AH26" s="229">
        <v>33593.5</v>
      </c>
      <c r="AI26" s="183">
        <v>1236.5705521472394</v>
      </c>
      <c r="AJ26" s="229">
        <v>66</v>
      </c>
      <c r="AK26" s="229">
        <v>282</v>
      </c>
      <c r="AL26" s="229">
        <v>5343</v>
      </c>
      <c r="AM26" s="229">
        <v>3436</v>
      </c>
      <c r="AN26" s="163">
        <v>5905</v>
      </c>
      <c r="AO26" s="229">
        <f>2170+1738</f>
        <v>3908</v>
      </c>
      <c r="AP26" s="163"/>
      <c r="AQ26" s="183" t="s">
        <v>160</v>
      </c>
      <c r="AR26" s="183" t="s">
        <v>160</v>
      </c>
      <c r="AS26" s="229">
        <v>3</v>
      </c>
      <c r="AT26" s="229">
        <v>6356</v>
      </c>
      <c r="AU26" s="229" t="s">
        <v>160</v>
      </c>
      <c r="AV26" s="183" t="s">
        <v>160</v>
      </c>
      <c r="AW26" s="419"/>
      <c r="AX26" s="419">
        <v>3</v>
      </c>
      <c r="AY26" s="229">
        <v>6356</v>
      </c>
      <c r="AZ26" s="514">
        <v>99.4</v>
      </c>
      <c r="BA26" s="521" t="s">
        <v>160</v>
      </c>
      <c r="BB26" s="321" t="s">
        <v>160</v>
      </c>
      <c r="BC26" s="530"/>
      <c r="BD26" s="526">
        <v>3</v>
      </c>
      <c r="BE26" s="321">
        <v>6356</v>
      </c>
      <c r="BF26" s="538">
        <v>99.4</v>
      </c>
      <c r="BG26" s="229">
        <v>6439</v>
      </c>
      <c r="BH26" s="514">
        <v>97.5</v>
      </c>
      <c r="BI26" s="229">
        <v>4570</v>
      </c>
      <c r="BJ26" s="514">
        <v>69.199999999999989</v>
      </c>
      <c r="BK26" s="229">
        <v>1114</v>
      </c>
      <c r="BL26" s="514">
        <v>16.900000000000002</v>
      </c>
      <c r="BM26" s="229">
        <v>650</v>
      </c>
      <c r="BN26" s="514">
        <v>9.8000000000000007</v>
      </c>
      <c r="BO26" s="229">
        <v>105</v>
      </c>
      <c r="BP26" s="514">
        <v>1.6</v>
      </c>
      <c r="BQ26" s="321">
        <v>5947</v>
      </c>
      <c r="BR26" s="520">
        <v>2809</v>
      </c>
      <c r="BS26" s="520">
        <v>3138</v>
      </c>
      <c r="BT26" s="520">
        <v>12</v>
      </c>
      <c r="BU26" s="520">
        <v>6609329</v>
      </c>
      <c r="BV26" s="520">
        <v>610176</v>
      </c>
      <c r="BW26" s="520">
        <v>3487668</v>
      </c>
      <c r="BX26" s="520">
        <v>957326</v>
      </c>
      <c r="BY26" s="520">
        <v>1554159</v>
      </c>
      <c r="BZ26" s="321">
        <v>6450216</v>
      </c>
      <c r="CA26" s="548">
        <v>1055263</v>
      </c>
      <c r="CB26" s="520">
        <v>1178617</v>
      </c>
      <c r="CC26" s="520">
        <v>597978</v>
      </c>
      <c r="CD26" s="520">
        <v>395629</v>
      </c>
      <c r="CE26" s="520">
        <v>801548</v>
      </c>
      <c r="CF26" s="520">
        <v>662816</v>
      </c>
      <c r="CG26" s="520">
        <v>1758365</v>
      </c>
      <c r="CH26" s="229">
        <v>2</v>
      </c>
      <c r="CI26" s="551" t="s">
        <v>160</v>
      </c>
      <c r="CJ26" s="229">
        <v>161</v>
      </c>
      <c r="CK26" s="229">
        <v>22</v>
      </c>
      <c r="CL26" s="554">
        <f t="shared" si="2"/>
        <v>7.3181818181818183</v>
      </c>
      <c r="CM26" s="229">
        <v>1</v>
      </c>
      <c r="CN26" s="229" t="s">
        <v>160</v>
      </c>
      <c r="CO26" s="229">
        <v>116</v>
      </c>
      <c r="CP26" s="229">
        <v>14</v>
      </c>
      <c r="CQ26" s="554">
        <f t="shared" si="3"/>
        <v>8.2857142857142865</v>
      </c>
      <c r="CR26" s="229" t="s">
        <v>160</v>
      </c>
      <c r="CS26" s="229" t="s">
        <v>160</v>
      </c>
      <c r="CT26" s="229" t="s">
        <v>160</v>
      </c>
      <c r="CU26" s="229" t="s">
        <v>160</v>
      </c>
      <c r="CV26" s="514" t="s">
        <v>160</v>
      </c>
      <c r="CW26" s="229">
        <v>596</v>
      </c>
      <c r="CX26" s="229">
        <v>4</v>
      </c>
      <c r="CY26" s="229">
        <v>171</v>
      </c>
      <c r="CZ26" s="520">
        <v>6</v>
      </c>
      <c r="DA26" s="520">
        <v>1</v>
      </c>
      <c r="DB26" s="520">
        <v>2</v>
      </c>
      <c r="DC26" s="520">
        <v>2</v>
      </c>
      <c r="DD26" s="519">
        <v>3</v>
      </c>
      <c r="DE26" s="519">
        <v>1</v>
      </c>
      <c r="DF26" s="519">
        <v>2</v>
      </c>
      <c r="DG26" s="520">
        <v>1</v>
      </c>
      <c r="DH26" s="520">
        <v>181</v>
      </c>
    </row>
    <row r="27" spans="1:112" s="23" customFormat="1" ht="22" customHeight="1">
      <c r="A27" s="216" t="s">
        <v>102</v>
      </c>
      <c r="B27" s="223"/>
      <c r="C27" s="404">
        <v>8706</v>
      </c>
      <c r="D27" s="412">
        <v>41</v>
      </c>
      <c r="E27" s="418">
        <v>8190</v>
      </c>
      <c r="F27" s="412">
        <v>13</v>
      </c>
      <c r="G27" s="418">
        <v>4541</v>
      </c>
      <c r="H27" s="425">
        <v>13</v>
      </c>
      <c r="I27" s="419">
        <v>3648</v>
      </c>
      <c r="J27" s="431"/>
      <c r="K27" s="404">
        <v>140</v>
      </c>
      <c r="L27" s="432">
        <v>22</v>
      </c>
      <c r="M27" s="404">
        <v>376</v>
      </c>
      <c r="N27" s="412">
        <v>6</v>
      </c>
      <c r="O27" s="447">
        <f t="shared" si="5"/>
        <v>9215.9599999999991</v>
      </c>
      <c r="P27" s="447">
        <f t="shared" si="6"/>
        <v>9144.2899999999991</v>
      </c>
      <c r="Q27" s="447">
        <v>7571.79</v>
      </c>
      <c r="R27" s="447">
        <v>1572.5</v>
      </c>
      <c r="S27" s="229">
        <v>0</v>
      </c>
      <c r="T27" s="447">
        <v>71.67</v>
      </c>
      <c r="U27" s="163">
        <v>1770955</v>
      </c>
      <c r="V27" s="432">
        <v>4909</v>
      </c>
      <c r="W27" s="404">
        <v>1130082</v>
      </c>
      <c r="X27" s="432">
        <v>4744</v>
      </c>
      <c r="Y27" s="418">
        <v>640873</v>
      </c>
      <c r="Z27" s="432">
        <v>165</v>
      </c>
      <c r="AA27" s="468">
        <f t="shared" si="7"/>
        <v>3068876</v>
      </c>
      <c r="AB27" s="471">
        <v>2848686</v>
      </c>
      <c r="AC27" s="471">
        <v>220190</v>
      </c>
      <c r="AD27" s="229">
        <v>11</v>
      </c>
      <c r="AE27" s="229">
        <v>332</v>
      </c>
      <c r="AF27" s="229">
        <v>659210</v>
      </c>
      <c r="AG27" s="235">
        <v>30.181818181818183</v>
      </c>
      <c r="AH27" s="229">
        <v>59928.181818181816</v>
      </c>
      <c r="AI27" s="183">
        <v>1985.5722891566265</v>
      </c>
      <c r="AJ27" s="229">
        <v>109</v>
      </c>
      <c r="AK27" s="229">
        <v>658</v>
      </c>
      <c r="AL27" s="229">
        <v>10840</v>
      </c>
      <c r="AM27" s="229">
        <v>20450</v>
      </c>
      <c r="AN27" s="163">
        <v>7079</v>
      </c>
      <c r="AO27" s="229">
        <f>2915+2246</f>
        <v>5161</v>
      </c>
      <c r="AP27" s="163"/>
      <c r="AQ27" s="183">
        <v>1</v>
      </c>
      <c r="AR27" s="229">
        <v>7984</v>
      </c>
      <c r="AS27" s="229">
        <v>1</v>
      </c>
      <c r="AT27" s="229">
        <v>80</v>
      </c>
      <c r="AU27" s="229" t="s">
        <v>160</v>
      </c>
      <c r="AV27" s="183" t="s">
        <v>160</v>
      </c>
      <c r="AW27" s="419"/>
      <c r="AX27" s="419">
        <v>2</v>
      </c>
      <c r="AY27" s="229">
        <v>8064</v>
      </c>
      <c r="AZ27" s="514">
        <v>98.4</v>
      </c>
      <c r="BA27" s="520">
        <v>1</v>
      </c>
      <c r="BB27" s="521">
        <v>56</v>
      </c>
      <c r="BC27" s="530"/>
      <c r="BD27" s="526">
        <v>3</v>
      </c>
      <c r="BE27" s="321">
        <v>8120</v>
      </c>
      <c r="BF27" s="538">
        <v>99.1</v>
      </c>
      <c r="BG27" s="229">
        <v>7426</v>
      </c>
      <c r="BH27" s="514">
        <v>87.1</v>
      </c>
      <c r="BI27" s="229">
        <v>6660</v>
      </c>
      <c r="BJ27" s="514">
        <v>78.100000000000009</v>
      </c>
      <c r="BK27" s="229">
        <v>0</v>
      </c>
      <c r="BL27" s="514">
        <v>0</v>
      </c>
      <c r="BM27" s="229">
        <v>0</v>
      </c>
      <c r="BN27" s="514">
        <v>0</v>
      </c>
      <c r="BO27" s="229">
        <v>766</v>
      </c>
      <c r="BP27" s="514">
        <v>9</v>
      </c>
      <c r="BQ27" s="321">
        <v>7699</v>
      </c>
      <c r="BR27" s="520">
        <v>3584</v>
      </c>
      <c r="BS27" s="520">
        <v>4115</v>
      </c>
      <c r="BT27" s="520">
        <v>14</v>
      </c>
      <c r="BU27" s="520">
        <v>6604175</v>
      </c>
      <c r="BV27" s="520">
        <v>746187</v>
      </c>
      <c r="BW27" s="520">
        <v>2969263</v>
      </c>
      <c r="BX27" s="520">
        <v>1413558</v>
      </c>
      <c r="BY27" s="520">
        <v>1475167</v>
      </c>
      <c r="BZ27" s="321">
        <v>6159736</v>
      </c>
      <c r="CA27" s="548">
        <v>938866</v>
      </c>
      <c r="CB27" s="520">
        <v>1680123</v>
      </c>
      <c r="CC27" s="520">
        <v>307560</v>
      </c>
      <c r="CD27" s="520">
        <v>364726</v>
      </c>
      <c r="CE27" s="520">
        <v>547045</v>
      </c>
      <c r="CF27" s="520">
        <v>689360</v>
      </c>
      <c r="CG27" s="520">
        <v>1632056</v>
      </c>
      <c r="CH27" s="229">
        <v>1</v>
      </c>
      <c r="CI27" s="551" t="s">
        <v>160</v>
      </c>
      <c r="CJ27" s="229">
        <v>270</v>
      </c>
      <c r="CK27" s="229">
        <v>26</v>
      </c>
      <c r="CL27" s="554">
        <f t="shared" si="2"/>
        <v>10.384615384615385</v>
      </c>
      <c r="CM27" s="229">
        <v>1</v>
      </c>
      <c r="CN27" s="229" t="s">
        <v>160</v>
      </c>
      <c r="CO27" s="229">
        <v>116</v>
      </c>
      <c r="CP27" s="229">
        <v>18</v>
      </c>
      <c r="CQ27" s="554">
        <f t="shared" si="3"/>
        <v>6.4444444444444446</v>
      </c>
      <c r="CR27" s="229" t="s">
        <v>160</v>
      </c>
      <c r="CS27" s="229" t="s">
        <v>160</v>
      </c>
      <c r="CT27" s="229" t="s">
        <v>160</v>
      </c>
      <c r="CU27" s="229" t="s">
        <v>160</v>
      </c>
      <c r="CV27" s="514" t="s">
        <v>160</v>
      </c>
      <c r="CW27" s="229">
        <v>707</v>
      </c>
      <c r="CX27" s="229">
        <v>10</v>
      </c>
      <c r="CY27" s="229">
        <v>254</v>
      </c>
      <c r="CZ27" s="520">
        <v>7</v>
      </c>
      <c r="DA27" s="520">
        <v>5</v>
      </c>
      <c r="DB27" s="520">
        <v>2</v>
      </c>
      <c r="DC27" s="582">
        <v>3</v>
      </c>
      <c r="DD27" s="519">
        <v>8</v>
      </c>
      <c r="DE27" s="519">
        <v>0</v>
      </c>
      <c r="DF27" s="519">
        <v>13</v>
      </c>
      <c r="DG27" s="520">
        <v>2</v>
      </c>
      <c r="DH27" s="520">
        <v>121</v>
      </c>
    </row>
    <row r="28" spans="1:112" s="23" customFormat="1" ht="22" customHeight="1">
      <c r="A28" s="216" t="s">
        <v>103</v>
      </c>
      <c r="B28" s="223"/>
      <c r="C28" s="163">
        <v>0</v>
      </c>
      <c r="D28" s="412"/>
      <c r="E28" s="419">
        <v>0</v>
      </c>
      <c r="F28" s="411"/>
      <c r="G28" s="419">
        <v>0</v>
      </c>
      <c r="H28" s="425"/>
      <c r="I28" s="419">
        <v>0</v>
      </c>
      <c r="J28" s="431"/>
      <c r="K28" s="404">
        <v>0</v>
      </c>
      <c r="L28" s="431"/>
      <c r="M28" s="163">
        <v>0</v>
      </c>
      <c r="N28" s="425"/>
      <c r="O28" s="447">
        <f t="shared" si="5"/>
        <v>304.72999999999996</v>
      </c>
      <c r="P28" s="447">
        <f t="shared" si="6"/>
        <v>304.72999999999996</v>
      </c>
      <c r="Q28" s="447">
        <v>251.64</v>
      </c>
      <c r="R28" s="447">
        <v>53.09</v>
      </c>
      <c r="S28" s="229">
        <v>0</v>
      </c>
      <c r="T28" s="229">
        <v>0</v>
      </c>
      <c r="U28" s="163">
        <v>0</v>
      </c>
      <c r="V28" s="432"/>
      <c r="W28" s="163">
        <v>0</v>
      </c>
      <c r="X28" s="431"/>
      <c r="Y28" s="163">
        <v>0</v>
      </c>
      <c r="Z28" s="431"/>
      <c r="AA28" s="468">
        <f t="shared" si="7"/>
        <v>105553</v>
      </c>
      <c r="AB28" s="471">
        <v>98067</v>
      </c>
      <c r="AC28" s="471">
        <v>7486</v>
      </c>
      <c r="AD28" s="229">
        <v>9</v>
      </c>
      <c r="AE28" s="229">
        <v>294</v>
      </c>
      <c r="AF28" s="229">
        <v>229378</v>
      </c>
      <c r="AG28" s="235">
        <v>32.666666666666664</v>
      </c>
      <c r="AH28" s="229">
        <v>25486.444444444445</v>
      </c>
      <c r="AI28" s="183">
        <v>780.19727891156458</v>
      </c>
      <c r="AJ28" s="229">
        <v>68</v>
      </c>
      <c r="AK28" s="229">
        <v>298</v>
      </c>
      <c r="AL28" s="229">
        <v>4241</v>
      </c>
      <c r="AM28" s="229">
        <v>4432</v>
      </c>
      <c r="AN28" s="163">
        <v>4688</v>
      </c>
      <c r="AO28" s="229">
        <f>1937+1479</f>
        <v>3416</v>
      </c>
      <c r="AP28" s="163"/>
      <c r="AQ28" s="183">
        <v>1</v>
      </c>
      <c r="AR28" s="229">
        <v>5395</v>
      </c>
      <c r="AS28" s="183" t="s">
        <v>160</v>
      </c>
      <c r="AT28" s="183" t="s">
        <v>160</v>
      </c>
      <c r="AU28" s="229">
        <v>1</v>
      </c>
      <c r="AV28" s="183">
        <v>0</v>
      </c>
      <c r="AW28" s="419"/>
      <c r="AX28" s="419">
        <v>2</v>
      </c>
      <c r="AY28" s="229">
        <v>5395</v>
      </c>
      <c r="AZ28" s="514">
        <v>99.8</v>
      </c>
      <c r="BA28" s="520" t="s">
        <v>160</v>
      </c>
      <c r="BB28" s="321" t="s">
        <v>160</v>
      </c>
      <c r="BC28" s="530"/>
      <c r="BD28" s="526">
        <v>2</v>
      </c>
      <c r="BE28" s="321">
        <v>5395</v>
      </c>
      <c r="BF28" s="538">
        <v>99.8</v>
      </c>
      <c r="BG28" s="229">
        <v>5403</v>
      </c>
      <c r="BH28" s="514">
        <v>99</v>
      </c>
      <c r="BI28" s="229">
        <v>5386</v>
      </c>
      <c r="BJ28" s="514">
        <v>98.7</v>
      </c>
      <c r="BK28" s="229">
        <v>0</v>
      </c>
      <c r="BL28" s="514">
        <v>0</v>
      </c>
      <c r="BM28" s="229">
        <v>0</v>
      </c>
      <c r="BN28" s="514">
        <v>0</v>
      </c>
      <c r="BO28" s="229">
        <v>17</v>
      </c>
      <c r="BP28" s="514">
        <v>0.3</v>
      </c>
      <c r="BQ28" s="321">
        <v>4878</v>
      </c>
      <c r="BR28" s="520">
        <v>2219</v>
      </c>
      <c r="BS28" s="520">
        <v>2659</v>
      </c>
      <c r="BT28" s="520">
        <v>12</v>
      </c>
      <c r="BU28" s="520">
        <v>4493976</v>
      </c>
      <c r="BV28" s="520">
        <v>456232</v>
      </c>
      <c r="BW28" s="520">
        <v>1827689</v>
      </c>
      <c r="BX28" s="520">
        <v>776873</v>
      </c>
      <c r="BY28" s="520">
        <v>1433182</v>
      </c>
      <c r="BZ28" s="321">
        <v>4283513</v>
      </c>
      <c r="CA28" s="548">
        <v>1370847</v>
      </c>
      <c r="CB28" s="520">
        <v>1015945</v>
      </c>
      <c r="CC28" s="520">
        <v>191342</v>
      </c>
      <c r="CD28" s="520">
        <v>139613</v>
      </c>
      <c r="CE28" s="520">
        <v>333613</v>
      </c>
      <c r="CF28" s="520">
        <v>279097</v>
      </c>
      <c r="CG28" s="520">
        <v>953056</v>
      </c>
      <c r="CH28" s="229">
        <v>1</v>
      </c>
      <c r="CI28" s="551" t="s">
        <v>160</v>
      </c>
      <c r="CJ28" s="229">
        <v>171</v>
      </c>
      <c r="CK28" s="229">
        <v>14</v>
      </c>
      <c r="CL28" s="554">
        <f t="shared" si="2"/>
        <v>12.214285714285714</v>
      </c>
      <c r="CM28" s="229">
        <v>1</v>
      </c>
      <c r="CN28" s="229" t="s">
        <v>160</v>
      </c>
      <c r="CO28" s="229">
        <v>100</v>
      </c>
      <c r="CP28" s="229">
        <v>11</v>
      </c>
      <c r="CQ28" s="554">
        <f t="shared" si="3"/>
        <v>9.0909090909090917</v>
      </c>
      <c r="CR28" s="229" t="s">
        <v>160</v>
      </c>
      <c r="CS28" s="229" t="s">
        <v>160</v>
      </c>
      <c r="CT28" s="229" t="s">
        <v>160</v>
      </c>
      <c r="CU28" s="229" t="s">
        <v>160</v>
      </c>
      <c r="CV28" s="514" t="s">
        <v>160</v>
      </c>
      <c r="CW28" s="229">
        <v>443</v>
      </c>
      <c r="CX28" s="229">
        <v>5</v>
      </c>
      <c r="CY28" s="229">
        <v>155</v>
      </c>
      <c r="CZ28" s="520">
        <f>1+3</f>
        <v>4</v>
      </c>
      <c r="DA28" s="520">
        <v>10</v>
      </c>
      <c r="DB28" s="520">
        <v>1</v>
      </c>
      <c r="DC28" s="582">
        <v>2</v>
      </c>
      <c r="DD28" s="519">
        <v>5</v>
      </c>
      <c r="DE28" s="519">
        <v>1</v>
      </c>
      <c r="DF28" s="519">
        <v>5</v>
      </c>
      <c r="DG28" s="520">
        <v>0</v>
      </c>
      <c r="DH28" s="520">
        <v>0</v>
      </c>
    </row>
    <row r="29" spans="1:112" s="23" customFormat="1" ht="22" customHeight="1">
      <c r="A29" s="216" t="s">
        <v>104</v>
      </c>
      <c r="B29" s="223"/>
      <c r="C29" s="404">
        <v>1039</v>
      </c>
      <c r="D29" s="412">
        <v>22</v>
      </c>
      <c r="E29" s="419">
        <v>983</v>
      </c>
      <c r="F29" s="412"/>
      <c r="G29" s="419">
        <v>525</v>
      </c>
      <c r="H29" s="425"/>
      <c r="I29" s="419">
        <v>458</v>
      </c>
      <c r="J29" s="431"/>
      <c r="K29" s="163">
        <v>11</v>
      </c>
      <c r="L29" s="431"/>
      <c r="M29" s="163">
        <v>45</v>
      </c>
      <c r="N29" s="425">
        <v>22</v>
      </c>
      <c r="O29" s="447">
        <f t="shared" si="5"/>
        <v>1619.9199999999998</v>
      </c>
      <c r="P29" s="447">
        <f t="shared" si="6"/>
        <v>1556.16</v>
      </c>
      <c r="Q29" s="447">
        <v>1143.8900000000001</v>
      </c>
      <c r="R29" s="447">
        <v>412.27</v>
      </c>
      <c r="S29" s="229">
        <v>0</v>
      </c>
      <c r="T29" s="447">
        <v>63.76</v>
      </c>
      <c r="U29" s="163">
        <v>262869</v>
      </c>
      <c r="V29" s="432"/>
      <c r="W29" s="163">
        <v>177526</v>
      </c>
      <c r="X29" s="431"/>
      <c r="Y29" s="419">
        <v>85343</v>
      </c>
      <c r="Z29" s="431"/>
      <c r="AA29" s="468">
        <f t="shared" si="7"/>
        <v>483871</v>
      </c>
      <c r="AB29" s="471">
        <v>436614</v>
      </c>
      <c r="AC29" s="471">
        <v>47257</v>
      </c>
      <c r="AD29" s="229">
        <v>7</v>
      </c>
      <c r="AE29" s="229">
        <v>611</v>
      </c>
      <c r="AF29" s="229">
        <v>873593</v>
      </c>
      <c r="AG29" s="235">
        <v>87.285714285714292</v>
      </c>
      <c r="AH29" s="229">
        <v>124799</v>
      </c>
      <c r="AI29" s="183">
        <v>1429.7757774140753</v>
      </c>
      <c r="AJ29" s="229">
        <v>35</v>
      </c>
      <c r="AK29" s="229">
        <v>310</v>
      </c>
      <c r="AL29" s="229">
        <v>6401</v>
      </c>
      <c r="AM29" s="229">
        <v>12526</v>
      </c>
      <c r="AN29" s="163">
        <v>3938</v>
      </c>
      <c r="AO29" s="229">
        <f>1608+1209</f>
        <v>2817</v>
      </c>
      <c r="AP29" s="163"/>
      <c r="AQ29" s="183">
        <v>1</v>
      </c>
      <c r="AR29" s="229">
        <v>4460</v>
      </c>
      <c r="AS29" s="183" t="s">
        <v>160</v>
      </c>
      <c r="AT29" s="229" t="s">
        <v>160</v>
      </c>
      <c r="AU29" s="229" t="s">
        <v>160</v>
      </c>
      <c r="AV29" s="183" t="s">
        <v>160</v>
      </c>
      <c r="AW29" s="419"/>
      <c r="AX29" s="419">
        <v>1</v>
      </c>
      <c r="AY29" s="229">
        <v>4460</v>
      </c>
      <c r="AZ29" s="514">
        <v>99.9</v>
      </c>
      <c r="BA29" s="520" t="s">
        <v>160</v>
      </c>
      <c r="BB29" s="321" t="s">
        <v>160</v>
      </c>
      <c r="BC29" s="530"/>
      <c r="BD29" s="526">
        <v>1</v>
      </c>
      <c r="BE29" s="321">
        <v>4460</v>
      </c>
      <c r="BF29" s="538">
        <v>99.9</v>
      </c>
      <c r="BG29" s="229">
        <v>4460</v>
      </c>
      <c r="BH29" s="514">
        <v>99.8</v>
      </c>
      <c r="BI29" s="229">
        <v>4331</v>
      </c>
      <c r="BJ29" s="514">
        <v>96.9</v>
      </c>
      <c r="BK29" s="229">
        <v>0</v>
      </c>
      <c r="BL29" s="514">
        <v>0</v>
      </c>
      <c r="BM29" s="229">
        <v>0</v>
      </c>
      <c r="BN29" s="514">
        <v>0</v>
      </c>
      <c r="BO29" s="229">
        <v>129</v>
      </c>
      <c r="BP29" s="514">
        <v>2.9000000000000004</v>
      </c>
      <c r="BQ29" s="321">
        <v>4006</v>
      </c>
      <c r="BR29" s="520">
        <v>1868</v>
      </c>
      <c r="BS29" s="520">
        <v>2138</v>
      </c>
      <c r="BT29" s="520">
        <v>12</v>
      </c>
      <c r="BU29" s="520">
        <v>3999382</v>
      </c>
      <c r="BV29" s="520">
        <v>416326</v>
      </c>
      <c r="BW29" s="520">
        <v>1960194</v>
      </c>
      <c r="BX29" s="520">
        <v>731610</v>
      </c>
      <c r="BY29" s="520">
        <v>891252</v>
      </c>
      <c r="BZ29" s="321">
        <v>3723526</v>
      </c>
      <c r="CA29" s="548">
        <v>892248</v>
      </c>
      <c r="CB29" s="520">
        <v>954870</v>
      </c>
      <c r="CC29" s="520">
        <v>134347</v>
      </c>
      <c r="CD29" s="520">
        <v>14346</v>
      </c>
      <c r="CE29" s="520">
        <v>580008</v>
      </c>
      <c r="CF29" s="520">
        <v>217162</v>
      </c>
      <c r="CG29" s="520">
        <v>930545</v>
      </c>
      <c r="CH29" s="229" t="s">
        <v>160</v>
      </c>
      <c r="CI29" s="551" t="s">
        <v>160</v>
      </c>
      <c r="CJ29" s="229" t="s">
        <v>160</v>
      </c>
      <c r="CK29" s="229" t="s">
        <v>160</v>
      </c>
      <c r="CL29" s="514" t="s">
        <v>160</v>
      </c>
      <c r="CM29" s="229" t="s">
        <v>160</v>
      </c>
      <c r="CN29" s="229" t="s">
        <v>160</v>
      </c>
      <c r="CO29" s="229" t="s">
        <v>160</v>
      </c>
      <c r="CP29" s="229" t="s">
        <v>160</v>
      </c>
      <c r="CQ29" s="514" t="s">
        <v>160</v>
      </c>
      <c r="CR29" s="229">
        <v>1</v>
      </c>
      <c r="CS29" s="229" t="s">
        <v>160</v>
      </c>
      <c r="CT29" s="229">
        <v>216</v>
      </c>
      <c r="CU29" s="229">
        <v>30</v>
      </c>
      <c r="CV29" s="554">
        <f>CT29/CU29</f>
        <v>7.2</v>
      </c>
      <c r="CW29" s="229">
        <v>344</v>
      </c>
      <c r="CX29" s="229">
        <v>3</v>
      </c>
      <c r="CY29" s="229">
        <v>184</v>
      </c>
      <c r="CZ29" s="520">
        <v>3</v>
      </c>
      <c r="DA29" s="520" t="s">
        <v>160</v>
      </c>
      <c r="DB29" s="520">
        <v>3</v>
      </c>
      <c r="DC29" s="582">
        <v>2</v>
      </c>
      <c r="DD29" s="519">
        <v>7</v>
      </c>
      <c r="DE29" s="519">
        <v>0</v>
      </c>
      <c r="DF29" s="519">
        <v>7</v>
      </c>
      <c r="DG29" s="520">
        <v>1</v>
      </c>
      <c r="DH29" s="520">
        <v>0</v>
      </c>
    </row>
    <row r="30" spans="1:112" s="23" customFormat="1" ht="22" customHeight="1">
      <c r="A30" s="216" t="s">
        <v>81</v>
      </c>
      <c r="B30" s="223"/>
      <c r="C30" s="163">
        <v>0</v>
      </c>
      <c r="D30" s="411"/>
      <c r="E30" s="419">
        <v>0</v>
      </c>
      <c r="F30" s="412"/>
      <c r="G30" s="419">
        <v>0</v>
      </c>
      <c r="H30" s="425"/>
      <c r="I30" s="419">
        <v>0</v>
      </c>
      <c r="J30" s="431"/>
      <c r="K30" s="404">
        <v>0</v>
      </c>
      <c r="L30" s="431"/>
      <c r="M30" s="163">
        <v>0</v>
      </c>
      <c r="N30" s="425"/>
      <c r="O30" s="447">
        <f t="shared" si="5"/>
        <v>368.55000000000013</v>
      </c>
      <c r="P30" s="447">
        <f t="shared" si="6"/>
        <v>360.3900000000001</v>
      </c>
      <c r="Q30" s="447">
        <v>360.39</v>
      </c>
      <c r="R30" s="229">
        <v>0</v>
      </c>
      <c r="S30" s="229">
        <v>0</v>
      </c>
      <c r="T30" s="447">
        <v>8.16</v>
      </c>
      <c r="U30" s="163">
        <v>0</v>
      </c>
      <c r="V30" s="432"/>
      <c r="W30" s="163">
        <v>0</v>
      </c>
      <c r="X30" s="431"/>
      <c r="Y30" s="163">
        <v>0</v>
      </c>
      <c r="Z30" s="431"/>
      <c r="AA30" s="468">
        <f t="shared" si="7"/>
        <v>50153</v>
      </c>
      <c r="AB30" s="471">
        <v>32498</v>
      </c>
      <c r="AC30" s="183">
        <v>17655</v>
      </c>
      <c r="AD30" s="229">
        <v>8</v>
      </c>
      <c r="AE30" s="229">
        <v>309</v>
      </c>
      <c r="AF30" s="229">
        <v>904747</v>
      </c>
      <c r="AG30" s="235">
        <v>38.625</v>
      </c>
      <c r="AH30" s="229">
        <v>113093.375</v>
      </c>
      <c r="AI30" s="183">
        <v>2927.9838187702267</v>
      </c>
      <c r="AJ30" s="229">
        <v>31</v>
      </c>
      <c r="AK30" s="229">
        <v>235</v>
      </c>
      <c r="AL30" s="229">
        <v>9748</v>
      </c>
      <c r="AM30" s="229">
        <v>6399</v>
      </c>
      <c r="AN30" s="163">
        <v>4027</v>
      </c>
      <c r="AO30" s="229">
        <f>1402+460</f>
        <v>1862</v>
      </c>
      <c r="AP30" s="163"/>
      <c r="AQ30" s="183" t="s">
        <v>160</v>
      </c>
      <c r="AR30" s="183" t="s">
        <v>160</v>
      </c>
      <c r="AS30" s="229">
        <v>1</v>
      </c>
      <c r="AT30" s="229">
        <v>2925</v>
      </c>
      <c r="AU30" s="229" t="s">
        <v>160</v>
      </c>
      <c r="AV30" s="183" t="s">
        <v>160</v>
      </c>
      <c r="AW30" s="419"/>
      <c r="AX30" s="419">
        <v>1</v>
      </c>
      <c r="AY30" s="229">
        <v>2925</v>
      </c>
      <c r="AZ30" s="514">
        <v>100</v>
      </c>
      <c r="BA30" s="520" t="s">
        <v>160</v>
      </c>
      <c r="BB30" s="321" t="s">
        <v>160</v>
      </c>
      <c r="BC30" s="530"/>
      <c r="BD30" s="526">
        <v>1</v>
      </c>
      <c r="BE30" s="321">
        <v>2925</v>
      </c>
      <c r="BF30" s="538">
        <v>100</v>
      </c>
      <c r="BG30" s="229">
        <v>2994</v>
      </c>
      <c r="BH30" s="514">
        <v>100</v>
      </c>
      <c r="BI30" s="229">
        <v>2994</v>
      </c>
      <c r="BJ30" s="514">
        <v>100</v>
      </c>
      <c r="BK30" s="229">
        <v>0</v>
      </c>
      <c r="BL30" s="514">
        <v>0</v>
      </c>
      <c r="BM30" s="229">
        <v>0</v>
      </c>
      <c r="BN30" s="514">
        <v>0</v>
      </c>
      <c r="BO30" s="229">
        <v>0</v>
      </c>
      <c r="BP30" s="514">
        <v>0</v>
      </c>
      <c r="BQ30" s="321">
        <v>2611</v>
      </c>
      <c r="BR30" s="520">
        <v>1269</v>
      </c>
      <c r="BS30" s="520">
        <v>1342</v>
      </c>
      <c r="BT30" s="520">
        <v>12</v>
      </c>
      <c r="BU30" s="520">
        <v>5172048</v>
      </c>
      <c r="BV30" s="520">
        <v>748955</v>
      </c>
      <c r="BW30" s="520">
        <v>1488170</v>
      </c>
      <c r="BX30" s="520">
        <v>1971185</v>
      </c>
      <c r="BY30" s="520">
        <v>963738</v>
      </c>
      <c r="BZ30" s="321">
        <v>4937591</v>
      </c>
      <c r="CA30" s="548">
        <v>984007</v>
      </c>
      <c r="CB30" s="520">
        <v>524582</v>
      </c>
      <c r="CC30" s="520">
        <v>1823824</v>
      </c>
      <c r="CD30" s="520">
        <v>218056</v>
      </c>
      <c r="CE30" s="520">
        <v>218421</v>
      </c>
      <c r="CF30" s="520">
        <v>406229</v>
      </c>
      <c r="CG30" s="520">
        <v>762472</v>
      </c>
      <c r="CH30" s="229">
        <v>1</v>
      </c>
      <c r="CI30" s="551" t="s">
        <v>160</v>
      </c>
      <c r="CJ30" s="229">
        <v>144</v>
      </c>
      <c r="CK30" s="229">
        <v>15</v>
      </c>
      <c r="CL30" s="554">
        <f>CJ30/CK30</f>
        <v>9.6</v>
      </c>
      <c r="CM30" s="229">
        <v>1</v>
      </c>
      <c r="CN30" s="229" t="s">
        <v>160</v>
      </c>
      <c r="CO30" s="229">
        <v>86</v>
      </c>
      <c r="CP30" s="229">
        <v>11</v>
      </c>
      <c r="CQ30" s="554">
        <f>CO30/CP30</f>
        <v>7.8181818181818183</v>
      </c>
      <c r="CR30" s="229" t="s">
        <v>160</v>
      </c>
      <c r="CS30" s="229" t="s">
        <v>160</v>
      </c>
      <c r="CT30" s="229" t="s">
        <v>160</v>
      </c>
      <c r="CU30" s="229" t="s">
        <v>160</v>
      </c>
      <c r="CV30" s="514" t="s">
        <v>160</v>
      </c>
      <c r="CW30" s="229">
        <v>978</v>
      </c>
      <c r="CX30" s="229">
        <v>6</v>
      </c>
      <c r="CY30" s="229">
        <v>39</v>
      </c>
      <c r="CZ30" s="520">
        <v>2</v>
      </c>
      <c r="DA30" s="520">
        <v>1</v>
      </c>
      <c r="DB30" s="520">
        <v>1</v>
      </c>
      <c r="DC30" s="582">
        <v>1</v>
      </c>
      <c r="DD30" s="519">
        <v>2</v>
      </c>
      <c r="DE30" s="519">
        <v>1</v>
      </c>
      <c r="DF30" s="519">
        <v>3</v>
      </c>
      <c r="DG30" s="520">
        <v>6</v>
      </c>
      <c r="DH30" s="520">
        <v>4006</v>
      </c>
    </row>
    <row r="31" spans="1:112" s="23" customFormat="1" ht="22" customHeight="1">
      <c r="A31" s="216" t="s">
        <v>141</v>
      </c>
      <c r="B31" s="223"/>
      <c r="C31" s="404">
        <v>4331</v>
      </c>
      <c r="D31" s="412"/>
      <c r="E31" s="419">
        <v>4129</v>
      </c>
      <c r="F31" s="411"/>
      <c r="G31" s="419">
        <v>1108</v>
      </c>
      <c r="H31" s="425"/>
      <c r="I31" s="419">
        <v>3020</v>
      </c>
      <c r="J31" s="431"/>
      <c r="K31" s="404">
        <v>0</v>
      </c>
      <c r="L31" s="431"/>
      <c r="M31" s="404">
        <v>202</v>
      </c>
      <c r="N31" s="425"/>
      <c r="O31" s="447">
        <f t="shared" si="5"/>
        <v>3063.35</v>
      </c>
      <c r="P31" s="447">
        <f t="shared" si="6"/>
        <v>3059.21</v>
      </c>
      <c r="Q31" s="447">
        <v>2062.9699999999998</v>
      </c>
      <c r="R31" s="447">
        <v>996.24</v>
      </c>
      <c r="S31" s="229">
        <v>0</v>
      </c>
      <c r="T31" s="447">
        <v>4.1399999999999997</v>
      </c>
      <c r="U31" s="163">
        <v>676863</v>
      </c>
      <c r="V31" s="432"/>
      <c r="W31" s="163">
        <v>315913</v>
      </c>
      <c r="X31" s="431"/>
      <c r="Y31" s="419">
        <v>360950</v>
      </c>
      <c r="Z31" s="431"/>
      <c r="AA31" s="468">
        <f t="shared" si="7"/>
        <v>1020250</v>
      </c>
      <c r="AB31" s="471">
        <v>877428</v>
      </c>
      <c r="AC31" s="471">
        <v>142822</v>
      </c>
      <c r="AD31" s="229">
        <v>39</v>
      </c>
      <c r="AE31" s="229">
        <v>1263</v>
      </c>
      <c r="AF31" s="229">
        <v>1445746</v>
      </c>
      <c r="AG31" s="235">
        <v>32.384615384615387</v>
      </c>
      <c r="AH31" s="229">
        <v>37070.410256410258</v>
      </c>
      <c r="AI31" s="183">
        <v>1144.6920031670625</v>
      </c>
      <c r="AJ31" s="229">
        <v>202</v>
      </c>
      <c r="AK31" s="229">
        <v>868</v>
      </c>
      <c r="AL31" s="229">
        <v>16513</v>
      </c>
      <c r="AM31" s="229">
        <v>19709</v>
      </c>
      <c r="AN31" s="163">
        <v>17158</v>
      </c>
      <c r="AO31" s="229">
        <f>6628+5246</f>
        <v>11874</v>
      </c>
      <c r="AP31" s="163"/>
      <c r="AQ31" s="183">
        <v>1</v>
      </c>
      <c r="AR31" s="229">
        <v>11041</v>
      </c>
      <c r="AS31" s="229">
        <v>1</v>
      </c>
      <c r="AT31" s="229">
        <v>315</v>
      </c>
      <c r="AU31" s="229">
        <v>6</v>
      </c>
      <c r="AV31" s="229">
        <v>256</v>
      </c>
      <c r="AW31" s="419"/>
      <c r="AX31" s="419">
        <v>8</v>
      </c>
      <c r="AY31" s="229">
        <v>11612</v>
      </c>
      <c r="AZ31" s="514">
        <v>63</v>
      </c>
      <c r="BA31" s="520" t="s">
        <v>160</v>
      </c>
      <c r="BB31" s="321" t="s">
        <v>160</v>
      </c>
      <c r="BC31" s="530"/>
      <c r="BD31" s="526">
        <v>8</v>
      </c>
      <c r="BE31" s="321">
        <v>11612</v>
      </c>
      <c r="BF31" s="538">
        <v>63</v>
      </c>
      <c r="BG31" s="229">
        <v>16227</v>
      </c>
      <c r="BH31" s="514">
        <v>88</v>
      </c>
      <c r="BI31" s="229">
        <v>3741</v>
      </c>
      <c r="BJ31" s="514">
        <v>20.3</v>
      </c>
      <c r="BK31" s="229">
        <v>3899</v>
      </c>
      <c r="BL31" s="514">
        <v>21.2</v>
      </c>
      <c r="BM31" s="229">
        <v>0</v>
      </c>
      <c r="BN31" s="514">
        <v>0</v>
      </c>
      <c r="BO31" s="229">
        <v>8587</v>
      </c>
      <c r="BP31" s="514">
        <v>46.6</v>
      </c>
      <c r="BQ31" s="321">
        <v>16115</v>
      </c>
      <c r="BR31" s="520">
        <v>7578</v>
      </c>
      <c r="BS31" s="520">
        <v>8537</v>
      </c>
      <c r="BT31" s="520">
        <v>16</v>
      </c>
      <c r="BU31" s="520">
        <v>13883814</v>
      </c>
      <c r="BV31" s="520">
        <v>1456741</v>
      </c>
      <c r="BW31" s="520">
        <v>6179200</v>
      </c>
      <c r="BX31" s="520">
        <v>2792060</v>
      </c>
      <c r="BY31" s="520">
        <v>3455813</v>
      </c>
      <c r="BZ31" s="321">
        <v>13292315</v>
      </c>
      <c r="CA31" s="548">
        <v>1736293</v>
      </c>
      <c r="CB31" s="520">
        <v>3439148</v>
      </c>
      <c r="CC31" s="520">
        <v>1445243</v>
      </c>
      <c r="CD31" s="520">
        <v>695104</v>
      </c>
      <c r="CE31" s="520">
        <v>1648691</v>
      </c>
      <c r="CF31" s="520">
        <v>1518343</v>
      </c>
      <c r="CG31" s="520">
        <v>2809493</v>
      </c>
      <c r="CH31" s="229">
        <v>3</v>
      </c>
      <c r="CI31" s="551" t="s">
        <v>160</v>
      </c>
      <c r="CJ31" s="229">
        <v>744</v>
      </c>
      <c r="CK31" s="229">
        <v>58</v>
      </c>
      <c r="CL31" s="554">
        <f>CJ31/CK31</f>
        <v>12.827586206896552</v>
      </c>
      <c r="CM31" s="229">
        <v>1</v>
      </c>
      <c r="CN31" s="229" t="s">
        <v>160</v>
      </c>
      <c r="CO31" s="229">
        <v>405</v>
      </c>
      <c r="CP31" s="229">
        <v>30</v>
      </c>
      <c r="CQ31" s="554">
        <f>CO31/CP31</f>
        <v>13.5</v>
      </c>
      <c r="CR31" s="229" t="s">
        <v>160</v>
      </c>
      <c r="CS31" s="229" t="s">
        <v>160</v>
      </c>
      <c r="CT31" s="229" t="s">
        <v>160</v>
      </c>
      <c r="CU31" s="229" t="s">
        <v>160</v>
      </c>
      <c r="CV31" s="514" t="s">
        <v>160</v>
      </c>
      <c r="CW31" s="229">
        <v>1477</v>
      </c>
      <c r="CX31" s="229">
        <v>9</v>
      </c>
      <c r="CY31" s="229">
        <v>581</v>
      </c>
      <c r="CZ31" s="520">
        <v>11</v>
      </c>
      <c r="DA31" s="520">
        <v>7</v>
      </c>
      <c r="DB31" s="520">
        <v>5</v>
      </c>
      <c r="DC31" s="520">
        <v>8</v>
      </c>
      <c r="DD31" s="519">
        <v>12</v>
      </c>
      <c r="DE31" s="519">
        <v>1</v>
      </c>
      <c r="DF31" s="519">
        <v>12</v>
      </c>
      <c r="DG31" s="520">
        <v>10</v>
      </c>
      <c r="DH31" s="520">
        <v>13284</v>
      </c>
    </row>
    <row r="32" spans="1:112" s="23" customFormat="1" ht="22" customHeight="1">
      <c r="A32" s="391" t="s">
        <v>107</v>
      </c>
      <c r="B32" s="397"/>
      <c r="C32" s="404">
        <v>1590</v>
      </c>
      <c r="D32" s="412">
        <v>11</v>
      </c>
      <c r="E32" s="418">
        <v>1496</v>
      </c>
      <c r="F32" s="412">
        <v>3</v>
      </c>
      <c r="G32" s="418">
        <v>813</v>
      </c>
      <c r="H32" s="412">
        <v>3</v>
      </c>
      <c r="I32" s="419">
        <v>684</v>
      </c>
      <c r="J32" s="431"/>
      <c r="K32" s="404">
        <v>5</v>
      </c>
      <c r="L32" s="431"/>
      <c r="M32" s="404">
        <v>89</v>
      </c>
      <c r="N32" s="412">
        <v>8</v>
      </c>
      <c r="O32" s="447">
        <f t="shared" si="5"/>
        <v>13882.890000000005</v>
      </c>
      <c r="P32" s="447">
        <f t="shared" si="6"/>
        <v>13759.540000000005</v>
      </c>
      <c r="Q32" s="447">
        <v>7669.6</v>
      </c>
      <c r="R32" s="447">
        <v>6089.94</v>
      </c>
      <c r="S32" s="229">
        <v>0</v>
      </c>
      <c r="T32" s="447">
        <v>123.35</v>
      </c>
      <c r="U32" s="404">
        <v>307785</v>
      </c>
      <c r="V32" s="461">
        <v>783</v>
      </c>
      <c r="W32" s="404">
        <v>185785</v>
      </c>
      <c r="X32" s="432">
        <v>783</v>
      </c>
      <c r="Y32" s="418">
        <v>122000</v>
      </c>
      <c r="Z32" s="431"/>
      <c r="AA32" s="468">
        <f t="shared" si="7"/>
        <v>3849573</v>
      </c>
      <c r="AB32" s="471">
        <v>2982045</v>
      </c>
      <c r="AC32" s="471">
        <v>867528</v>
      </c>
      <c r="AD32" s="229">
        <v>31</v>
      </c>
      <c r="AE32" s="229">
        <v>1086</v>
      </c>
      <c r="AF32" s="229">
        <v>1347815</v>
      </c>
      <c r="AG32" s="235">
        <v>35.032258064516128</v>
      </c>
      <c r="AH32" s="229">
        <v>43477.903225806454</v>
      </c>
      <c r="AI32" s="183">
        <v>1241.0819521178637</v>
      </c>
      <c r="AJ32" s="229">
        <v>136</v>
      </c>
      <c r="AK32" s="229">
        <v>642</v>
      </c>
      <c r="AL32" s="229">
        <v>11423</v>
      </c>
      <c r="AM32" s="229">
        <v>13591</v>
      </c>
      <c r="AN32" s="163">
        <v>12177</v>
      </c>
      <c r="AO32" s="229">
        <f>4466+3853</f>
        <v>8319</v>
      </c>
      <c r="AP32" s="163"/>
      <c r="AQ32" s="183">
        <v>1</v>
      </c>
      <c r="AR32" s="229">
        <v>9518</v>
      </c>
      <c r="AS32" s="229">
        <v>3</v>
      </c>
      <c r="AT32" s="229">
        <v>436</v>
      </c>
      <c r="AU32" s="229" t="s">
        <v>160</v>
      </c>
      <c r="AV32" s="183" t="s">
        <v>160</v>
      </c>
      <c r="AW32" s="419"/>
      <c r="AX32" s="419">
        <v>4</v>
      </c>
      <c r="AY32" s="229">
        <v>9954</v>
      </c>
      <c r="AZ32" s="514">
        <v>74</v>
      </c>
      <c r="BA32" s="520">
        <v>5</v>
      </c>
      <c r="BB32" s="521">
        <v>239</v>
      </c>
      <c r="BC32" s="530"/>
      <c r="BD32" s="526">
        <v>9</v>
      </c>
      <c r="BE32" s="321">
        <v>10193</v>
      </c>
      <c r="BF32" s="538">
        <v>75.8</v>
      </c>
      <c r="BG32" s="229">
        <v>10790</v>
      </c>
      <c r="BH32" s="514">
        <v>77.8</v>
      </c>
      <c r="BI32" s="229">
        <v>6207</v>
      </c>
      <c r="BJ32" s="514">
        <v>44.8</v>
      </c>
      <c r="BK32" s="229">
        <v>2229</v>
      </c>
      <c r="BL32" s="514">
        <v>16.100000000000001</v>
      </c>
      <c r="BM32" s="229">
        <v>0</v>
      </c>
      <c r="BN32" s="514">
        <v>0</v>
      </c>
      <c r="BO32" s="229">
        <v>2354</v>
      </c>
      <c r="BP32" s="514">
        <v>17</v>
      </c>
      <c r="BQ32" s="321">
        <v>12090</v>
      </c>
      <c r="BR32" s="520">
        <v>5838</v>
      </c>
      <c r="BS32" s="520">
        <v>6252</v>
      </c>
      <c r="BT32" s="520">
        <v>16</v>
      </c>
      <c r="BU32" s="520">
        <v>9385922</v>
      </c>
      <c r="BV32" s="520">
        <v>1090242</v>
      </c>
      <c r="BW32" s="520">
        <v>4421761</v>
      </c>
      <c r="BX32" s="520">
        <v>2332939</v>
      </c>
      <c r="BY32" s="520">
        <v>1540980</v>
      </c>
      <c r="BZ32" s="321">
        <v>8985388</v>
      </c>
      <c r="CA32" s="548">
        <v>1745768</v>
      </c>
      <c r="CB32" s="520">
        <v>2568649</v>
      </c>
      <c r="CC32" s="520">
        <v>752804</v>
      </c>
      <c r="CD32" s="520">
        <v>243332</v>
      </c>
      <c r="CE32" s="520">
        <v>859245</v>
      </c>
      <c r="CF32" s="520">
        <v>780060</v>
      </c>
      <c r="CG32" s="520">
        <v>2035530</v>
      </c>
      <c r="CH32" s="229">
        <v>4</v>
      </c>
      <c r="CI32" s="551" t="s">
        <v>160</v>
      </c>
      <c r="CJ32" s="229">
        <v>519</v>
      </c>
      <c r="CK32" s="229">
        <v>58</v>
      </c>
      <c r="CL32" s="554">
        <f>CJ32/CK32</f>
        <v>8.9482758620689662</v>
      </c>
      <c r="CM32" s="229">
        <v>1</v>
      </c>
      <c r="CN32" s="229" t="s">
        <v>160</v>
      </c>
      <c r="CO32" s="229">
        <v>331</v>
      </c>
      <c r="CP32" s="229">
        <v>29</v>
      </c>
      <c r="CQ32" s="554">
        <f>CO32/CP32</f>
        <v>11.413793103448276</v>
      </c>
      <c r="CR32" s="229" t="s">
        <v>160</v>
      </c>
      <c r="CS32" s="229" t="s">
        <v>160</v>
      </c>
      <c r="CT32" s="229" t="s">
        <v>160</v>
      </c>
      <c r="CU32" s="229" t="s">
        <v>160</v>
      </c>
      <c r="CV32" s="514" t="s">
        <v>160</v>
      </c>
      <c r="CW32" s="229">
        <v>1163</v>
      </c>
      <c r="CX32" s="229">
        <v>7</v>
      </c>
      <c r="CY32" s="229">
        <v>368</v>
      </c>
      <c r="CZ32" s="520">
        <f>1+7</f>
        <v>8</v>
      </c>
      <c r="DA32" s="520">
        <v>13</v>
      </c>
      <c r="DB32" s="520">
        <v>5</v>
      </c>
      <c r="DC32" s="520">
        <v>10</v>
      </c>
      <c r="DD32" s="519">
        <v>8</v>
      </c>
      <c r="DE32" s="519">
        <v>0</v>
      </c>
      <c r="DF32" s="519">
        <v>10</v>
      </c>
      <c r="DG32" s="520">
        <v>4</v>
      </c>
      <c r="DH32" s="520">
        <v>48440</v>
      </c>
    </row>
    <row r="33" spans="1:112" s="23" customFormat="1" ht="22" customHeight="1">
      <c r="A33" s="392" t="s">
        <v>109</v>
      </c>
      <c r="B33" s="398"/>
      <c r="C33" s="405">
        <v>10008</v>
      </c>
      <c r="D33" s="414">
        <v>65</v>
      </c>
      <c r="E33" s="420">
        <v>8048</v>
      </c>
      <c r="F33" s="414">
        <v>32</v>
      </c>
      <c r="G33" s="420">
        <v>1648</v>
      </c>
      <c r="H33" s="426">
        <v>32</v>
      </c>
      <c r="I33" s="428">
        <v>6400</v>
      </c>
      <c r="J33" s="433"/>
      <c r="K33" s="436">
        <v>7</v>
      </c>
      <c r="L33" s="439"/>
      <c r="M33" s="440">
        <v>1953</v>
      </c>
      <c r="N33" s="426">
        <v>33</v>
      </c>
      <c r="O33" s="448">
        <f t="shared" si="5"/>
        <v>8272.2999999999956</v>
      </c>
      <c r="P33" s="448">
        <f t="shared" si="6"/>
        <v>8227.7499999999964</v>
      </c>
      <c r="Q33" s="452">
        <v>2997.03</v>
      </c>
      <c r="R33" s="452">
        <v>5230.72</v>
      </c>
      <c r="S33" s="259">
        <v>0</v>
      </c>
      <c r="T33" s="452">
        <v>44.55</v>
      </c>
      <c r="U33" s="440">
        <v>1094098</v>
      </c>
      <c r="V33" s="463">
        <v>2240</v>
      </c>
      <c r="W33" s="440">
        <v>321093</v>
      </c>
      <c r="X33" s="464">
        <v>1628</v>
      </c>
      <c r="Y33" s="420">
        <v>773005</v>
      </c>
      <c r="Z33" s="439">
        <v>612</v>
      </c>
      <c r="AA33" s="469">
        <f t="shared" si="7"/>
        <v>1849853</v>
      </c>
      <c r="AB33" s="472">
        <v>1082097</v>
      </c>
      <c r="AC33" s="472">
        <v>767756</v>
      </c>
      <c r="AD33" s="230">
        <v>7</v>
      </c>
      <c r="AE33" s="230">
        <v>67</v>
      </c>
      <c r="AF33" s="230">
        <v>155086</v>
      </c>
      <c r="AG33" s="476">
        <v>9.5714285714285712</v>
      </c>
      <c r="AH33" s="230">
        <v>22155.142857142859</v>
      </c>
      <c r="AI33" s="484">
        <v>2314.7164179104479</v>
      </c>
      <c r="AJ33" s="230">
        <v>20</v>
      </c>
      <c r="AK33" s="230">
        <v>57</v>
      </c>
      <c r="AL33" s="230">
        <v>832</v>
      </c>
      <c r="AM33" s="230">
        <v>395</v>
      </c>
      <c r="AN33" s="436">
        <v>2265</v>
      </c>
      <c r="AO33" s="230">
        <f>790+656</f>
        <v>1446</v>
      </c>
      <c r="AP33" s="436"/>
      <c r="AQ33" s="186" t="s">
        <v>160</v>
      </c>
      <c r="AR33" s="259" t="s">
        <v>160</v>
      </c>
      <c r="AS33" s="230">
        <v>1</v>
      </c>
      <c r="AT33" s="230">
        <v>2404</v>
      </c>
      <c r="AU33" s="259" t="s">
        <v>160</v>
      </c>
      <c r="AV33" s="259" t="s">
        <v>160</v>
      </c>
      <c r="AW33" s="508"/>
      <c r="AX33" s="508">
        <v>1</v>
      </c>
      <c r="AY33" s="230">
        <v>2404</v>
      </c>
      <c r="AZ33" s="515">
        <v>99</v>
      </c>
      <c r="BA33" s="522" t="s">
        <v>160</v>
      </c>
      <c r="BB33" s="527" t="s">
        <v>160</v>
      </c>
      <c r="BC33" s="532"/>
      <c r="BD33" s="527">
        <v>1</v>
      </c>
      <c r="BE33" s="522">
        <v>2404</v>
      </c>
      <c r="BF33" s="539">
        <v>99</v>
      </c>
      <c r="BG33" s="230">
        <v>2066</v>
      </c>
      <c r="BH33" s="515">
        <v>85.9</v>
      </c>
      <c r="BI33" s="259">
        <v>0</v>
      </c>
      <c r="BJ33" s="543">
        <v>0</v>
      </c>
      <c r="BK33" s="259">
        <v>0</v>
      </c>
      <c r="BL33" s="543">
        <v>0</v>
      </c>
      <c r="BM33" s="259">
        <v>0</v>
      </c>
      <c r="BN33" s="543">
        <v>0</v>
      </c>
      <c r="BO33" s="230">
        <v>2066</v>
      </c>
      <c r="BP33" s="515">
        <v>85.9</v>
      </c>
      <c r="BQ33" s="323">
        <v>2085</v>
      </c>
      <c r="BR33" s="522">
        <v>1005</v>
      </c>
      <c r="BS33" s="522">
        <v>1080</v>
      </c>
      <c r="BT33" s="522">
        <v>10</v>
      </c>
      <c r="BU33" s="522">
        <v>4523312</v>
      </c>
      <c r="BV33" s="522">
        <v>229970</v>
      </c>
      <c r="BW33" s="522">
        <v>2169213</v>
      </c>
      <c r="BX33" s="522">
        <v>570505</v>
      </c>
      <c r="BY33" s="522">
        <v>1553624</v>
      </c>
      <c r="BZ33" s="547">
        <v>4449970</v>
      </c>
      <c r="CA33" s="547">
        <v>1396876</v>
      </c>
      <c r="CB33" s="522">
        <v>510689</v>
      </c>
      <c r="CC33" s="522">
        <v>226133</v>
      </c>
      <c r="CD33" s="522">
        <v>339088</v>
      </c>
      <c r="CE33" s="522">
        <v>325678</v>
      </c>
      <c r="CF33" s="522">
        <v>266413</v>
      </c>
      <c r="CG33" s="522">
        <v>1385093</v>
      </c>
      <c r="CH33" s="230">
        <v>1</v>
      </c>
      <c r="CI33" s="552" t="s">
        <v>160</v>
      </c>
      <c r="CJ33" s="230">
        <v>80</v>
      </c>
      <c r="CK33" s="230">
        <v>13</v>
      </c>
      <c r="CL33" s="555">
        <f>CJ33/CK33</f>
        <v>6.1538461538461542</v>
      </c>
      <c r="CM33" s="230">
        <v>1</v>
      </c>
      <c r="CN33" s="259" t="s">
        <v>160</v>
      </c>
      <c r="CO33" s="230">
        <v>50</v>
      </c>
      <c r="CP33" s="230">
        <v>15</v>
      </c>
      <c r="CQ33" s="555">
        <f>CO33/CP33</f>
        <v>3.3333333333333335</v>
      </c>
      <c r="CR33" s="259" t="s">
        <v>160</v>
      </c>
      <c r="CS33" s="259" t="s">
        <v>160</v>
      </c>
      <c r="CT33" s="259" t="s">
        <v>160</v>
      </c>
      <c r="CU33" s="230" t="s">
        <v>160</v>
      </c>
      <c r="CV33" s="515" t="s">
        <v>160</v>
      </c>
      <c r="CW33" s="230">
        <v>174</v>
      </c>
      <c r="CX33" s="230">
        <v>1</v>
      </c>
      <c r="CY33" s="230">
        <v>53</v>
      </c>
      <c r="CZ33" s="522">
        <v>4</v>
      </c>
      <c r="DA33" s="522">
        <v>1</v>
      </c>
      <c r="DB33" s="522">
        <v>1</v>
      </c>
      <c r="DC33" s="522">
        <v>1</v>
      </c>
      <c r="DD33" s="583">
        <v>0</v>
      </c>
      <c r="DE33" s="583">
        <v>0</v>
      </c>
      <c r="DF33" s="583">
        <v>0</v>
      </c>
      <c r="DG33" s="522">
        <v>1</v>
      </c>
      <c r="DH33" s="522">
        <v>0</v>
      </c>
    </row>
    <row r="34" spans="1:112" s="386" customFormat="1" ht="12" customHeight="1">
      <c r="C34" s="65" t="s">
        <v>380</v>
      </c>
      <c r="D34" s="415"/>
      <c r="E34" s="421"/>
      <c r="F34" s="415"/>
      <c r="G34" s="421"/>
      <c r="H34" s="415"/>
      <c r="I34" s="421"/>
      <c r="J34" s="415"/>
      <c r="K34" s="421"/>
      <c r="L34" s="415"/>
      <c r="M34" s="415"/>
      <c r="N34" s="441"/>
      <c r="O34" s="421"/>
      <c r="P34" s="421"/>
      <c r="Q34" s="421"/>
      <c r="R34" s="453"/>
      <c r="S34" s="453"/>
      <c r="T34" s="421"/>
      <c r="U34" s="421"/>
      <c r="V34" s="415"/>
      <c r="W34" s="421"/>
      <c r="X34" s="415"/>
      <c r="Y34" s="421"/>
      <c r="Z34" s="415"/>
      <c r="AA34" s="421"/>
      <c r="AB34" s="421"/>
      <c r="AC34" s="332" t="s">
        <v>305</v>
      </c>
      <c r="AD34" s="473"/>
      <c r="AE34" s="138"/>
      <c r="AF34" s="138"/>
      <c r="AG34" s="138"/>
      <c r="AH34" s="138"/>
      <c r="AI34" s="473" t="s">
        <v>413</v>
      </c>
      <c r="AJ34" s="473"/>
      <c r="AK34" s="486"/>
      <c r="AL34" s="486"/>
      <c r="AM34" s="486"/>
      <c r="AN34" s="493" t="s">
        <v>244</v>
      </c>
      <c r="AO34" s="493"/>
      <c r="AP34" s="66"/>
      <c r="AQ34" s="231"/>
      <c r="AR34" s="66"/>
      <c r="AS34" s="66"/>
      <c r="AT34" s="66"/>
      <c r="AU34" s="231"/>
      <c r="AV34" s="66"/>
      <c r="AW34" s="66"/>
      <c r="AX34" s="66"/>
      <c r="AY34" s="66"/>
      <c r="AZ34" s="516"/>
      <c r="BA34" s="516"/>
      <c r="BB34" s="66"/>
      <c r="BC34" s="380" t="s">
        <v>246</v>
      </c>
      <c r="BD34" s="535"/>
      <c r="BE34" s="66"/>
      <c r="BF34" s="540"/>
      <c r="BG34" s="65"/>
      <c r="BH34" s="66"/>
      <c r="BO34" s="66" t="s">
        <v>337</v>
      </c>
      <c r="BP34" s="421"/>
      <c r="BQ34" s="421"/>
      <c r="BR34" s="421"/>
      <c r="BS34" s="421"/>
      <c r="BT34" s="421"/>
      <c r="BU34" s="231" t="s">
        <v>394</v>
      </c>
      <c r="BV34" s="66"/>
      <c r="BW34" s="421"/>
      <c r="BX34" s="421"/>
      <c r="BY34" s="421"/>
      <c r="BZ34" s="421"/>
      <c r="CA34" s="421"/>
      <c r="CB34" s="421"/>
      <c r="CC34" s="421"/>
      <c r="CD34" s="421"/>
      <c r="CE34" s="421" t="s">
        <v>257</v>
      </c>
      <c r="CF34" s="421"/>
      <c r="CG34" s="421"/>
      <c r="CH34" s="231"/>
      <c r="CI34" s="66"/>
      <c r="CJ34" s="421"/>
      <c r="CK34" s="493"/>
      <c r="CL34" s="556"/>
      <c r="CO34" s="493"/>
      <c r="CP34" s="493"/>
      <c r="CQ34" s="556"/>
      <c r="CT34" s="493"/>
      <c r="CU34" s="493"/>
      <c r="CV34" s="556"/>
      <c r="CW34" s="566" t="s">
        <v>431</v>
      </c>
      <c r="CX34" s="566"/>
      <c r="CY34" s="566"/>
      <c r="DD34" s="516" t="s">
        <v>432</v>
      </c>
      <c r="DE34" s="585"/>
      <c r="DF34" s="516"/>
      <c r="DH34" s="588"/>
    </row>
    <row r="35" spans="1:112" s="386" customFormat="1" ht="12" customHeight="1">
      <c r="C35" s="332" t="s">
        <v>205</v>
      </c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81"/>
      <c r="AB35" s="65"/>
      <c r="AC35" s="65"/>
      <c r="AD35" s="473"/>
      <c r="AE35" s="138"/>
      <c r="AF35" s="138"/>
      <c r="AG35" s="138"/>
      <c r="AH35" s="138"/>
      <c r="AI35" s="138" t="s">
        <v>491</v>
      </c>
      <c r="AJ35" s="138"/>
      <c r="AK35" s="138"/>
      <c r="AL35" s="138"/>
      <c r="AM35" s="138"/>
      <c r="AN35" s="386" t="s">
        <v>451</v>
      </c>
      <c r="AP35" s="66"/>
      <c r="AQ35" s="500"/>
      <c r="AR35" s="500"/>
      <c r="AS35" s="500"/>
      <c r="BC35" s="65"/>
      <c r="BG35" s="65"/>
      <c r="BH35" s="66"/>
      <c r="BO35" s="66" t="s">
        <v>115</v>
      </c>
      <c r="BP35" s="66"/>
      <c r="BQ35" s="66"/>
      <c r="BR35" s="66"/>
      <c r="BS35" s="66"/>
      <c r="BT35" s="66"/>
      <c r="BU35" s="231"/>
      <c r="BV35" s="66"/>
      <c r="BW35" s="66"/>
      <c r="BX35" s="66"/>
      <c r="BY35" s="66"/>
      <c r="BZ35" s="66"/>
      <c r="CA35" s="66"/>
      <c r="CB35" s="66"/>
      <c r="CC35" s="66"/>
      <c r="CD35" s="66"/>
      <c r="CE35" s="66" t="s">
        <v>454</v>
      </c>
      <c r="CF35" s="66"/>
      <c r="CG35" s="66"/>
      <c r="CH35" s="231"/>
      <c r="CI35" s="66"/>
      <c r="CJ35" s="66"/>
      <c r="CW35" s="386" t="s">
        <v>434</v>
      </c>
      <c r="CX35" s="572"/>
      <c r="CY35" s="572"/>
      <c r="DD35" s="65" t="s">
        <v>94</v>
      </c>
      <c r="DE35" s="65"/>
      <c r="DF35" s="65"/>
    </row>
    <row r="36" spans="1:112" s="386" customFormat="1" ht="12" customHeight="1">
      <c r="C36" s="332" t="s">
        <v>549</v>
      </c>
      <c r="D36" s="415"/>
      <c r="E36" s="421"/>
      <c r="F36" s="415"/>
      <c r="G36" s="421"/>
      <c r="H36" s="415"/>
      <c r="I36" s="421"/>
      <c r="J36" s="332" t="s">
        <v>341</v>
      </c>
      <c r="K36" s="332"/>
      <c r="L36" s="332"/>
      <c r="M36" s="332"/>
      <c r="N36" s="332"/>
      <c r="O36" s="65"/>
      <c r="P36" s="2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473"/>
      <c r="AE36" s="138"/>
      <c r="AF36" s="138"/>
      <c r="AG36" s="138"/>
      <c r="AH36" s="138"/>
      <c r="AI36" s="138" t="s">
        <v>247</v>
      </c>
      <c r="AJ36" s="138"/>
      <c r="AK36" s="138"/>
      <c r="AL36" s="138"/>
      <c r="AM36" s="138"/>
      <c r="AN36" s="386" t="s">
        <v>433</v>
      </c>
      <c r="AQ36" s="500"/>
      <c r="AR36" s="500"/>
      <c r="AS36" s="500"/>
      <c r="BC36" s="66" t="s">
        <v>430</v>
      </c>
      <c r="BG36" s="66"/>
      <c r="BH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506" t="s">
        <v>14</v>
      </c>
      <c r="CF36" s="66"/>
      <c r="CG36" s="66"/>
      <c r="CH36" s="66"/>
      <c r="CI36" s="66"/>
      <c r="CJ36" s="66"/>
      <c r="CW36" s="386" t="s">
        <v>452</v>
      </c>
      <c r="CY36" s="575"/>
      <c r="DD36" s="584" t="s">
        <v>435</v>
      </c>
      <c r="DE36" s="421"/>
      <c r="DF36" s="421"/>
    </row>
    <row r="37" spans="1:112" s="386" customFormat="1" ht="12" customHeight="1">
      <c r="C37" s="332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2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474"/>
      <c r="AE37" s="138"/>
      <c r="AF37" s="138"/>
      <c r="AG37" s="138"/>
      <c r="AH37" s="138"/>
      <c r="AI37" s="138" t="s">
        <v>407</v>
      </c>
      <c r="AJ37" s="138"/>
      <c r="AK37" s="138"/>
      <c r="AL37" s="138"/>
      <c r="AM37" s="138"/>
      <c r="AP37" s="500"/>
      <c r="AQ37" s="500"/>
      <c r="AR37" s="500"/>
      <c r="AS37" s="500"/>
      <c r="AT37" s="506"/>
      <c r="AU37" s="506"/>
      <c r="AV37" s="506"/>
      <c r="AW37" s="509"/>
      <c r="AX37" s="506"/>
      <c r="AY37" s="506"/>
      <c r="AZ37" s="506"/>
      <c r="BA37" s="506"/>
      <c r="BB37" s="506"/>
      <c r="BC37" s="509"/>
      <c r="BD37" s="506"/>
      <c r="BE37" s="506"/>
      <c r="BF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66"/>
      <c r="CI37" s="66"/>
      <c r="CJ37" s="66"/>
      <c r="CW37" s="386" t="s">
        <v>237</v>
      </c>
      <c r="CY37" s="575"/>
      <c r="DD37" s="421"/>
      <c r="DE37" s="421"/>
      <c r="DF37" s="421"/>
      <c r="DH37" s="589"/>
    </row>
    <row r="38" spans="1:112" s="23" customFormat="1" ht="11" customHeight="1">
      <c r="C38" s="108"/>
      <c r="D38" s="416"/>
      <c r="E38" s="422"/>
      <c r="F38" s="416"/>
      <c r="G38" s="422"/>
      <c r="H38" s="416"/>
      <c r="I38" s="422"/>
      <c r="J38" s="416"/>
      <c r="K38" s="422"/>
      <c r="L38" s="416"/>
      <c r="M38" s="416"/>
      <c r="N38" s="416"/>
      <c r="O38" s="422"/>
      <c r="P38" s="422"/>
      <c r="Q38" s="422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243"/>
      <c r="AE38" s="243"/>
      <c r="AF38" s="243"/>
      <c r="AG38" s="243"/>
      <c r="AH38" s="243"/>
      <c r="AI38" s="138" t="s">
        <v>348</v>
      </c>
      <c r="AJ38" s="485"/>
      <c r="AK38" s="243"/>
      <c r="AL38" s="243"/>
      <c r="AM38" s="243"/>
      <c r="AP38" s="384"/>
      <c r="AQ38" s="384"/>
      <c r="AR38" s="384"/>
      <c r="AS38" s="384"/>
      <c r="AT38" s="26"/>
      <c r="AU38" s="26"/>
      <c r="AV38" s="26"/>
      <c r="AW38" s="510"/>
      <c r="AX38" s="26"/>
      <c r="AY38" s="26"/>
      <c r="AZ38" s="26"/>
      <c r="BA38" s="26"/>
      <c r="BB38" s="26"/>
      <c r="BC38" s="510"/>
      <c r="BD38" s="26"/>
      <c r="BE38" s="26"/>
      <c r="BF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549" t="s">
        <v>6</v>
      </c>
      <c r="CW38" s="386" t="s">
        <v>352</v>
      </c>
      <c r="CY38" s="25"/>
      <c r="DD38" s="108"/>
      <c r="DE38" s="108"/>
      <c r="DF38" s="108"/>
    </row>
    <row r="39" spans="1:112" s="23" customFormat="1" ht="11" customHeight="1">
      <c r="C39" s="333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243"/>
      <c r="AE39" s="243"/>
      <c r="AF39" s="243"/>
      <c r="AG39" s="243"/>
      <c r="AH39" s="243"/>
      <c r="AI39" s="138" t="s">
        <v>495</v>
      </c>
      <c r="AJ39" s="243"/>
      <c r="AK39" s="243"/>
      <c r="AL39" s="243"/>
      <c r="AM39" s="243"/>
      <c r="AP39" s="384"/>
      <c r="AQ39" s="384"/>
      <c r="AR39" s="384"/>
      <c r="AS39" s="384"/>
      <c r="AT39" s="26"/>
      <c r="AU39" s="26"/>
      <c r="AV39" s="26"/>
      <c r="AW39" s="510"/>
      <c r="AX39" s="26"/>
      <c r="AY39" s="26"/>
      <c r="AZ39" s="26"/>
      <c r="BA39" s="26"/>
      <c r="BB39" s="26"/>
      <c r="BC39" s="510"/>
      <c r="BD39" s="26"/>
      <c r="BE39" s="26"/>
      <c r="BF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L39" s="557"/>
      <c r="CY39" s="25"/>
      <c r="DD39" s="108"/>
      <c r="DE39" s="108"/>
      <c r="DF39" s="108"/>
    </row>
    <row r="40" spans="1:112" ht="12" customHeight="1">
      <c r="AD40" s="243"/>
      <c r="AE40" s="243"/>
      <c r="AF40" s="243"/>
      <c r="AG40" s="243"/>
      <c r="AH40" s="243"/>
      <c r="AI40" s="138" t="s">
        <v>496</v>
      </c>
      <c r="AJ40" s="243"/>
      <c r="AK40" s="243"/>
      <c r="AL40" s="243"/>
      <c r="AM40" s="243"/>
      <c r="CX40" s="23"/>
    </row>
    <row r="41" spans="1:112" ht="12" customHeight="1">
      <c r="AD41" s="243"/>
      <c r="AE41" s="243"/>
      <c r="AF41" s="243"/>
      <c r="AG41" s="243"/>
      <c r="AH41" s="243"/>
      <c r="AI41" s="138" t="s">
        <v>497</v>
      </c>
      <c r="AJ41" s="243"/>
      <c r="AK41" s="243"/>
      <c r="AL41" s="243"/>
      <c r="AM41" s="243"/>
      <c r="CX41" s="23"/>
    </row>
    <row r="42" spans="1:112" ht="12" customHeight="1">
      <c r="AI42" s="66"/>
    </row>
    <row r="43" spans="1:112" ht="12" customHeight="1"/>
    <row r="44" spans="1:112" ht="12" customHeight="1"/>
    <row r="45" spans="1:112" ht="12" customHeight="1"/>
    <row r="46" spans="1:112" ht="12" customHeight="1"/>
    <row r="47" spans="1:112" ht="12" customHeight="1"/>
    <row r="48" spans="1:11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</sheetData>
  <protectedRanges>
    <protectedRange sqref="CR8:CT8 CR29 CT29" name="範囲1_1_1_2"/>
    <protectedRange sqref="CO30:CO32 CO29:CQ29 CO24:CO28 CH8:CO9 CJ24:CN32 CJ33:CO33 CJ10:CO23 CH10:CI33" name="範囲1_1_1_1_2"/>
  </protectedRanges>
  <mergeCells count="176">
    <mergeCell ref="C1:J1"/>
    <mergeCell ref="K1:P1"/>
    <mergeCell ref="Q1:T1"/>
    <mergeCell ref="U1:V1"/>
    <mergeCell ref="W1:AB1"/>
    <mergeCell ref="AD1:AH1"/>
    <mergeCell ref="AJ1:AM1"/>
    <mergeCell ref="AN1:AO1"/>
    <mergeCell ref="AP1:AT1"/>
    <mergeCell ref="AU1:BB1"/>
    <mergeCell ref="BC1:BF1"/>
    <mergeCell ref="BG1:BH1"/>
    <mergeCell ref="BI1:BN1"/>
    <mergeCell ref="BO1:BP1"/>
    <mergeCell ref="BQ1:BT1"/>
    <mergeCell ref="BU1:BY1"/>
    <mergeCell ref="BZ1:CD1"/>
    <mergeCell ref="CE1:CG1"/>
    <mergeCell ref="CH1:CJ1"/>
    <mergeCell ref="CK1:CQ1"/>
    <mergeCell ref="CR1:CV1"/>
    <mergeCell ref="CW1:CY1"/>
    <mergeCell ref="CZ1:DC1"/>
    <mergeCell ref="DD1:DF1"/>
    <mergeCell ref="DG1:DH1"/>
    <mergeCell ref="C2:J2"/>
    <mergeCell ref="K2:N2"/>
    <mergeCell ref="O2:P2"/>
    <mergeCell ref="Q2:T2"/>
    <mergeCell ref="U2:V2"/>
    <mergeCell ref="W2:Z2"/>
    <mergeCell ref="AA2:AB2"/>
    <mergeCell ref="AP2:AT2"/>
    <mergeCell ref="AU2:AZ2"/>
    <mergeCell ref="C3:J3"/>
    <mergeCell ref="K3:L3"/>
    <mergeCell ref="AP3:AR3"/>
    <mergeCell ref="AS3:AT3"/>
    <mergeCell ref="AU3:AV3"/>
    <mergeCell ref="AW3:AZ3"/>
    <mergeCell ref="C4:D4"/>
    <mergeCell ref="E4:J4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K6:L6"/>
    <mergeCell ref="M6:N6"/>
    <mergeCell ref="U6:V6"/>
    <mergeCell ref="W6:X6"/>
    <mergeCell ref="Y6:Z6"/>
    <mergeCell ref="AP6:AQ6"/>
    <mergeCell ref="AW6:AX6"/>
    <mergeCell ref="BC6:BD6"/>
    <mergeCell ref="CH6:CI6"/>
    <mergeCell ref="CM6:CN6"/>
    <mergeCell ref="CR6:CS6"/>
    <mergeCell ref="A7:B7"/>
    <mergeCell ref="U7:V7"/>
    <mergeCell ref="W7:X7"/>
    <mergeCell ref="Y7:Z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B5"/>
    <mergeCell ref="AI2:AI5"/>
    <mergeCell ref="BC2:BF3"/>
    <mergeCell ref="BG2:BH3"/>
    <mergeCell ref="BI2:BJ3"/>
    <mergeCell ref="BK2:BL3"/>
    <mergeCell ref="BM2:BN3"/>
    <mergeCell ref="BO2:BP3"/>
    <mergeCell ref="BU2:BY3"/>
    <mergeCell ref="BZ2:CD3"/>
    <mergeCell ref="CE2:CG3"/>
    <mergeCell ref="CH2:CJ3"/>
    <mergeCell ref="CK2:CL3"/>
    <mergeCell ref="CM2:CQ3"/>
    <mergeCell ref="CR2:CV3"/>
    <mergeCell ref="CW2:CY3"/>
    <mergeCell ref="CZ2:DA3"/>
    <mergeCell ref="DB2:DC3"/>
    <mergeCell ref="M3:N5"/>
    <mergeCell ref="P3:P4"/>
    <mergeCell ref="Q3:R4"/>
    <mergeCell ref="T3:T5"/>
    <mergeCell ref="W3:X5"/>
    <mergeCell ref="AD3:AD4"/>
    <mergeCell ref="AE3:AE4"/>
    <mergeCell ref="AJ3:AJ4"/>
    <mergeCell ref="AK3:AK4"/>
    <mergeCell ref="AM3:AM4"/>
    <mergeCell ref="AN3:AN4"/>
    <mergeCell ref="AO3:AO4"/>
    <mergeCell ref="BQ3:BQ4"/>
    <mergeCell ref="BR3:BR4"/>
    <mergeCell ref="BS3:BS4"/>
    <mergeCell ref="DD3:DD4"/>
    <mergeCell ref="DE3:DE4"/>
    <mergeCell ref="DF3:DF4"/>
    <mergeCell ref="DG3:DG4"/>
    <mergeCell ref="DH3:DH4"/>
    <mergeCell ref="K4:K5"/>
    <mergeCell ref="L4:L5"/>
    <mergeCell ref="AP4:AQ5"/>
    <mergeCell ref="AR4:AR5"/>
    <mergeCell ref="AS4:AS5"/>
    <mergeCell ref="AT4:AT5"/>
    <mergeCell ref="AU4:AU5"/>
    <mergeCell ref="AV4:AV5"/>
    <mergeCell ref="AW4:AX5"/>
    <mergeCell ref="AY4:AY5"/>
    <mergeCell ref="AZ4:AZ5"/>
    <mergeCell ref="BA4:BA5"/>
    <mergeCell ref="BB4:BB5"/>
    <mergeCell ref="BC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U4:BU5"/>
    <mergeCell ref="BV4:BV5"/>
    <mergeCell ref="BW4:BW5"/>
    <mergeCell ref="BZ4:BZ5"/>
    <mergeCell ref="CB4:CB5"/>
    <mergeCell ref="CD4:CD5"/>
    <mergeCell ref="CE4:CE5"/>
    <mergeCell ref="CF4:CF5"/>
    <mergeCell ref="CJ4:CJ5"/>
    <mergeCell ref="CK4:CK5"/>
    <mergeCell ref="CO4:CO5"/>
    <mergeCell ref="CP4:CP5"/>
    <mergeCell ref="CT4:CT5"/>
    <mergeCell ref="CU4:CU5"/>
    <mergeCell ref="CW4:CW5"/>
    <mergeCell ref="CY4:CY5"/>
    <mergeCell ref="CZ4:CZ5"/>
    <mergeCell ref="DA4:DA5"/>
    <mergeCell ref="DB4:DB5"/>
    <mergeCell ref="DC4:DC5"/>
  </mergeCells>
  <phoneticPr fontId="4"/>
  <pageMargins left="0.78740157480314943" right="0.78740157480314943" top="0.78740157480314943" bottom="0.39370078740157483" header="0.31496062992125984" footer="0.31496062992125984"/>
  <pageSetup paperSize="9" scale="93" firstPageNumber="131" fitToWidth="1" fitToHeight="1" orientation="portrait" usePrinterDefaults="1" useFirstPageNumber="1" r:id="rId1"/>
  <headerFooter scaleWithDoc="0" alignWithMargins="0">
    <oddHeader>&amp;R&amp;8Ⅱ市町村勢編</oddHeader>
  </headerFooter>
  <colBreaks count="17" manualBreakCount="17">
    <brk id="10" max="40" man="1"/>
    <brk id="16" max="40" man="1"/>
    <brk id="22" max="40" man="1"/>
    <brk id="28" max="40" man="1"/>
    <brk id="34" max="40" man="1"/>
    <brk id="39" max="40" man="1"/>
    <brk id="46" max="40" man="1"/>
    <brk id="54" max="40" man="1"/>
    <brk id="60" max="40" man="1"/>
    <brk id="66" max="40" man="1"/>
    <brk id="72" max="40" man="1"/>
    <brk id="77" max="40" man="1"/>
    <brk id="82" max="40" man="1"/>
    <brk id="88" max="40" man="1"/>
    <brk id="95" max="40" man="1"/>
    <brk id="100" max="40" man="1"/>
    <brk id="107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"/>
  <sheetViews>
    <sheetView showGridLines="0" tabSelected="1" zoomScaleSheetLayoutView="100" workbookViewId="0">
      <selection activeCell="Z10" sqref="Z10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2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" ht="15.9" customHeight="1">
      <c r="A1" s="20" t="s">
        <v>341</v>
      </c>
    </row>
    <row r="10" spans="1:1" ht="15.9" customHeight="1"/>
  </sheetData>
  <phoneticPr fontId="4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中表紙</vt:lpstr>
      <vt:lpstr>白紙</vt:lpstr>
      <vt:lpstr>1～2</vt:lpstr>
      <vt:lpstr>3～5</vt:lpstr>
      <vt:lpstr>6</vt:lpstr>
      <vt:lpstr>7</vt:lpstr>
      <vt:lpstr>8～19</vt:lpstr>
      <vt:lpstr>20～33</vt:lpstr>
      <vt:lpstr>白紙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09848</dc:creator>
  <cp:lastModifiedBy>熊谷　政広</cp:lastModifiedBy>
  <cp:lastPrinted>2019-04-23T04:43:57Z</cp:lastPrinted>
  <dcterms:created xsi:type="dcterms:W3CDTF">2011-01-07T00:31:10Z</dcterms:created>
  <dcterms:modified xsi:type="dcterms:W3CDTF">2023-04-11T06:58:20Z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2023-04-11T06:58:20Z</vt:filetime>
  </property>
</Properties>
</file>