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380" windowWidth="7650" windowHeight="4290" tabRatio="887" activeTab="0"/>
  </bookViews>
  <sheets>
    <sheet name="7日前" sheetId="1" r:id="rId1"/>
  </sheets>
  <definedNames>
    <definedName name="_xlnm.Print_Area" localSheetId="0">'7日前'!$A$1:$I$42</definedName>
  </definedNames>
  <calcPr fullCalcOnLoad="1"/>
</workbook>
</file>

<file path=xl/sharedStrings.xml><?xml version="1.0" encoding="utf-8"?>
<sst xmlns="http://schemas.openxmlformats.org/spreadsheetml/2006/main" count="114" uniqueCount="53">
  <si>
    <t>選挙人名簿登録者数</t>
  </si>
  <si>
    <t>秋田市</t>
  </si>
  <si>
    <t>由利本荘市</t>
  </si>
  <si>
    <t>男鹿市</t>
  </si>
  <si>
    <t>湯沢市</t>
  </si>
  <si>
    <t>期日前投票者数</t>
  </si>
  <si>
    <t>期日前投票率</t>
  </si>
  <si>
    <t>今　　　　　　　　回</t>
  </si>
  <si>
    <t>前　　　　　　　　回</t>
  </si>
  <si>
    <t>区　　分</t>
  </si>
  <si>
    <t>期日前投票状況調べ</t>
  </si>
  <si>
    <t>市計</t>
  </si>
  <si>
    <t>能代市</t>
  </si>
  <si>
    <t>横手市</t>
  </si>
  <si>
    <t>大館市</t>
  </si>
  <si>
    <t>鹿角市</t>
  </si>
  <si>
    <t>潟上市</t>
  </si>
  <si>
    <t>大仙市</t>
  </si>
  <si>
    <t>北秋田市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</si>
  <si>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</si>
  <si>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</si>
  <si>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</si>
  <si>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</si>
  <si>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</si>
  <si>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</si>
  <si>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</si>
  <si>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</si>
  <si>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</si>
  <si>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町村計</t>
  </si>
  <si>
    <t>県計</t>
  </si>
  <si>
    <t>前回との比較</t>
  </si>
  <si>
    <t>投票者数</t>
  </si>
  <si>
    <t>投票率（％）</t>
  </si>
  <si>
    <t>増　　　減</t>
  </si>
  <si>
    <t>名簿登録者数</t>
  </si>
  <si>
    <t>にかほ市</t>
  </si>
  <si>
    <t>仙北市</t>
  </si>
  <si>
    <t>三種町</t>
  </si>
  <si>
    <t>八峰町</t>
  </si>
  <si>
    <t>美郷町</t>
  </si>
  <si>
    <t>備考</t>
  </si>
  <si>
    <t>-</t>
  </si>
  <si>
    <t>H31.3.31現在</t>
  </si>
  <si>
    <t>H31.3.28現在</t>
  </si>
  <si>
    <t>-</t>
  </si>
  <si>
    <t>令和５年４月９日執行　秋田県議会議員一般選挙</t>
  </si>
  <si>
    <t>令和５年４月２日現在 期日前投票</t>
  </si>
  <si>
    <t>平成31年３月31日現在 期日前投票</t>
  </si>
  <si>
    <t>　　　　令和５年４月２日現在（選挙期日の７日前）</t>
  </si>
  <si>
    <t>R5.4.2現在</t>
  </si>
  <si>
    <t>R5.3.30現在</t>
  </si>
  <si>
    <t>※「-」は無投票となった投票区</t>
  </si>
  <si>
    <t>※名簿登録者数について、無投票となった投票区は除く。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</si>
</sst>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0_);[Red]\(0.00\)"/>
    <numFmt numFmtId="181" formatCode="[$-411]ge\.m\.d;@"/>
    <numFmt numFmtId="182" formatCode="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57" fontId="4" fillId="0" borderId="16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177" fontId="4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/>
    </xf>
    <xf numFmtId="176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horizontal="center" vertical="center" shrinkToFit="1"/>
    </xf>
    <xf numFmtId="177" fontId="4" fillId="0" borderId="29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0" fontId="6" fillId="33" borderId="33" xfId="0" applyFont="1" applyFill="1" applyBorder="1" applyAlignment="1">
      <alignment horizontal="distributed" vertical="center"/>
    </xf>
    <xf numFmtId="176" fontId="6" fillId="33" borderId="34" xfId="0" applyNumberFormat="1" applyFont="1" applyFill="1" applyBorder="1" applyAlignment="1">
      <alignment vertical="center"/>
    </xf>
    <xf numFmtId="177" fontId="6" fillId="33" borderId="35" xfId="0" applyNumberFormat="1" applyFont="1" applyFill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6" fillId="33" borderId="37" xfId="0" applyNumberFormat="1" applyFont="1" applyFill="1" applyBorder="1" applyAlignment="1">
      <alignment vertical="center"/>
    </xf>
    <xf numFmtId="0" fontId="6" fillId="33" borderId="38" xfId="0" applyFont="1" applyFill="1" applyBorder="1" applyAlignment="1">
      <alignment horizontal="distributed" vertical="center"/>
    </xf>
    <xf numFmtId="176" fontId="6" fillId="33" borderId="24" xfId="0" applyNumberFormat="1" applyFont="1" applyFill="1" applyBorder="1" applyAlignment="1">
      <alignment vertical="center"/>
    </xf>
    <xf numFmtId="177" fontId="6" fillId="33" borderId="25" xfId="0" applyNumberFormat="1" applyFont="1" applyFill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32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176" fontId="4" fillId="0" borderId="39" xfId="0" applyNumberFormat="1" applyFont="1" applyFill="1" applyBorder="1" applyAlignment="1" applyProtection="1">
      <alignment horizontal="right" vertical="center"/>
      <protection locked="0"/>
    </xf>
    <xf numFmtId="176" fontId="4" fillId="0" borderId="40" xfId="0" applyNumberFormat="1" applyFont="1" applyFill="1" applyBorder="1" applyAlignment="1" applyProtection="1">
      <alignment horizontal="right" vertical="center"/>
      <protection locked="0"/>
    </xf>
    <xf numFmtId="176" fontId="4" fillId="0" borderId="41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27" xfId="0" applyNumberFormat="1" applyFont="1" applyFill="1" applyBorder="1" applyAlignment="1" applyProtection="1">
      <alignment horizontal="right" vertical="center"/>
      <protection locked="0"/>
    </xf>
    <xf numFmtId="176" fontId="4" fillId="34" borderId="15" xfId="0" applyNumberFormat="1" applyFont="1" applyFill="1" applyBorder="1" applyAlignment="1" applyProtection="1">
      <alignment horizontal="center" vertical="center"/>
      <protection locked="0"/>
    </xf>
    <xf numFmtId="176" fontId="4" fillId="34" borderId="20" xfId="0" applyNumberFormat="1" applyFont="1" applyFill="1" applyBorder="1" applyAlignment="1" applyProtection="1">
      <alignment horizontal="center" vertical="center"/>
      <protection locked="0"/>
    </xf>
    <xf numFmtId="176" fontId="4" fillId="34" borderId="15" xfId="0" applyNumberFormat="1" applyFont="1" applyFill="1" applyBorder="1" applyAlignment="1" applyProtection="1">
      <alignment horizontal="right" vertical="center"/>
      <protection locked="0"/>
    </xf>
    <xf numFmtId="176" fontId="4" fillId="0" borderId="39" xfId="0" applyNumberFormat="1" applyFont="1" applyFill="1" applyBorder="1" applyAlignment="1" applyProtection="1">
      <alignment horizontal="center" vertical="center"/>
      <protection locked="0"/>
    </xf>
    <xf numFmtId="177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6" fillId="33" borderId="3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 applyProtection="1">
      <alignment horizontal="right" vertical="center"/>
      <protection locked="0"/>
    </xf>
    <xf numFmtId="177" fontId="4" fillId="0" borderId="43" xfId="0" applyNumberFormat="1" applyFont="1" applyFill="1" applyBorder="1" applyAlignment="1">
      <alignment horizontal="center" vertical="center"/>
    </xf>
    <xf numFmtId="177" fontId="4" fillId="0" borderId="44" xfId="0" applyNumberFormat="1" applyFont="1" applyFill="1" applyBorder="1" applyAlignment="1">
      <alignment horizontal="center" vertical="center"/>
    </xf>
    <xf numFmtId="177" fontId="4" fillId="0" borderId="44" xfId="0" applyNumberFormat="1" applyFont="1" applyFill="1" applyBorder="1" applyAlignment="1" applyProtection="1">
      <alignment horizontal="center" vertical="center"/>
      <protection locked="0"/>
    </xf>
    <xf numFmtId="176" fontId="4" fillId="34" borderId="27" xfId="0" applyNumberFormat="1" applyFont="1" applyFill="1" applyBorder="1" applyAlignment="1" applyProtection="1">
      <alignment horizontal="right" vertical="center"/>
      <protection locked="0"/>
    </xf>
    <xf numFmtId="176" fontId="4" fillId="34" borderId="20" xfId="0" applyNumberFormat="1" applyFont="1" applyFill="1" applyBorder="1" applyAlignment="1" applyProtection="1">
      <alignment horizontal="right" vertical="center"/>
      <protection locked="0"/>
    </xf>
    <xf numFmtId="176" fontId="4" fillId="34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41"/>
  <sheetViews>
    <sheetView showGridLines="0" tabSelected="1" view="pageBreakPreview" zoomScale="115" zoomScaleSheetLayoutView="115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G5" sqref="G5:H5"/>
    </sheetView>
  </sheetViews>
  <sheetFormatPr defaultColWidth="9.00390625" defaultRowHeight="13.5"/>
  <cols>
    <col min="1" max="1" width="3.50390625" style="1" bestFit="1" customWidth="1"/>
    <col min="2" max="2" width="9.625" style="1" bestFit="1" customWidth="1"/>
    <col min="3" max="3" width="15.625" style="1" customWidth="1"/>
    <col min="4" max="4" width="11.625" style="1" customWidth="1"/>
    <col min="5" max="5" width="9.50390625" style="1" customWidth="1"/>
    <col min="6" max="6" width="15.625" style="1" customWidth="1"/>
    <col min="7" max="7" width="11.625" style="1" customWidth="1"/>
    <col min="8" max="8" width="9.50390625" style="1" customWidth="1"/>
    <col min="9" max="9" width="6.375" style="1" customWidth="1"/>
    <col min="10" max="16384" width="9.00390625" style="1" customWidth="1"/>
  </cols>
  <sheetData>
    <row r="1" spans="2:9" ht="15" customHeight="1">
      <c r="B1" s="79" t="s">
        <v>45</v>
      </c>
      <c r="C1" s="79"/>
      <c r="D1" s="79"/>
      <c r="E1" s="79"/>
      <c r="F1" s="79"/>
      <c r="G1" s="79"/>
      <c r="H1" s="79"/>
      <c r="I1" s="12"/>
    </row>
    <row r="2" ht="15" customHeight="1">
      <c r="B2" s="2" t="s">
        <v>10</v>
      </c>
    </row>
    <row r="3" spans="6:9" ht="15" customHeight="1" thickBot="1">
      <c r="F3" s="85" t="s">
        <v>48</v>
      </c>
      <c r="G3" s="85"/>
      <c r="H3" s="85"/>
      <c r="I3" s="11"/>
    </row>
    <row r="4" spans="2:10" ht="15" customHeight="1">
      <c r="B4" s="86" t="s">
        <v>9</v>
      </c>
      <c r="C4" s="88" t="s">
        <v>7</v>
      </c>
      <c r="D4" s="81"/>
      <c r="E4" s="89"/>
      <c r="F4" s="80" t="s">
        <v>8</v>
      </c>
      <c r="G4" s="81"/>
      <c r="H4" s="81"/>
      <c r="I4" s="82"/>
      <c r="J4" s="14"/>
    </row>
    <row r="5" spans="2:10" ht="15" customHeight="1">
      <c r="B5" s="76"/>
      <c r="C5" s="15" t="s">
        <v>50</v>
      </c>
      <c r="D5" s="90" t="s">
        <v>49</v>
      </c>
      <c r="E5" s="91"/>
      <c r="F5" s="15" t="s">
        <v>43</v>
      </c>
      <c r="G5" s="92" t="s">
        <v>42</v>
      </c>
      <c r="H5" s="93"/>
      <c r="I5" s="83" t="s">
        <v>40</v>
      </c>
      <c r="J5" s="14"/>
    </row>
    <row r="6" spans="1:10" ht="15" customHeight="1" thickBot="1">
      <c r="A6" s="3"/>
      <c r="B6" s="87"/>
      <c r="C6" s="24" t="s">
        <v>0</v>
      </c>
      <c r="D6" s="24" t="s">
        <v>5</v>
      </c>
      <c r="E6" s="25" t="s">
        <v>6</v>
      </c>
      <c r="F6" s="24" t="s">
        <v>0</v>
      </c>
      <c r="G6" s="24" t="s">
        <v>5</v>
      </c>
      <c r="H6" s="28" t="s">
        <v>6</v>
      </c>
      <c r="I6" s="84"/>
      <c r="J6" s="14"/>
    </row>
    <row r="7" spans="1:10" ht="15" customHeight="1">
      <c r="A7" s="3">
        <v>1</v>
      </c>
      <c r="B7" s="26" t="s">
        <v>1</v>
      </c>
      <c r="C7" s="53">
        <v>259581</v>
      </c>
      <c r="D7" s="67">
        <v>8459</v>
      </c>
      <c r="E7" s="58">
        <f aca="true" t="shared" si="0" ref="E7:E17">ROUND(D7/C7*100,2)</f>
        <v>3.26</v>
      </c>
      <c r="F7" s="27">
        <v>265851</v>
      </c>
      <c r="G7" s="27">
        <v>7433</v>
      </c>
      <c r="H7" s="29">
        <f>ROUND(G7/F7*100,2)</f>
        <v>2.8</v>
      </c>
      <c r="I7" s="23"/>
      <c r="J7" s="14"/>
    </row>
    <row r="8" spans="1:10" ht="15" customHeight="1">
      <c r="A8" s="3">
        <v>2</v>
      </c>
      <c r="B8" s="17" t="s">
        <v>12</v>
      </c>
      <c r="C8" s="35">
        <v>43825</v>
      </c>
      <c r="D8" s="56">
        <v>2474</v>
      </c>
      <c r="E8" s="59">
        <f t="shared" si="0"/>
        <v>5.65</v>
      </c>
      <c r="F8" s="13">
        <v>46891</v>
      </c>
      <c r="G8" s="13">
        <v>2406</v>
      </c>
      <c r="H8" s="30">
        <f>ROUND(G8/F8*100,2)</f>
        <v>5.13</v>
      </c>
      <c r="I8" s="16"/>
      <c r="J8" s="14"/>
    </row>
    <row r="9" spans="1:10" ht="15" customHeight="1">
      <c r="A9" s="3">
        <v>3</v>
      </c>
      <c r="B9" s="17" t="s">
        <v>13</v>
      </c>
      <c r="C9" s="35">
        <v>73793</v>
      </c>
      <c r="D9" s="56">
        <v>2746</v>
      </c>
      <c r="E9" s="60">
        <f t="shared" si="0"/>
        <v>3.72</v>
      </c>
      <c r="F9" s="47">
        <v>78399</v>
      </c>
      <c r="G9" s="13">
        <v>2611</v>
      </c>
      <c r="H9" s="30">
        <f>ROUND(G9/F9*100,2)</f>
        <v>3.33</v>
      </c>
      <c r="I9" s="16"/>
      <c r="J9" s="14"/>
    </row>
    <row r="10" spans="1:10" ht="15" customHeight="1">
      <c r="A10" s="3">
        <v>4</v>
      </c>
      <c r="B10" s="17" t="s">
        <v>14</v>
      </c>
      <c r="C10" s="35">
        <v>59868</v>
      </c>
      <c r="D10" s="56">
        <v>2414</v>
      </c>
      <c r="E10" s="63">
        <f t="shared" si="0"/>
        <v>4.03</v>
      </c>
      <c r="F10" s="57" t="s">
        <v>44</v>
      </c>
      <c r="G10" s="18" t="s">
        <v>41</v>
      </c>
      <c r="H10" s="31" t="s">
        <v>41</v>
      </c>
      <c r="I10" s="16"/>
      <c r="J10" s="14"/>
    </row>
    <row r="11" spans="1:10" ht="15" customHeight="1">
      <c r="A11" s="3">
        <v>5</v>
      </c>
      <c r="B11" s="17" t="s">
        <v>3</v>
      </c>
      <c r="C11" s="18" t="s">
        <v>41</v>
      </c>
      <c r="D11" s="54" t="s">
        <v>41</v>
      </c>
      <c r="E11" s="66" t="s">
        <v>41</v>
      </c>
      <c r="F11" s="57" t="s">
        <v>44</v>
      </c>
      <c r="G11" s="18" t="s">
        <v>41</v>
      </c>
      <c r="H11" s="18" t="s">
        <v>41</v>
      </c>
      <c r="I11" s="16"/>
      <c r="J11" s="14"/>
    </row>
    <row r="12" spans="1:10" ht="15" customHeight="1">
      <c r="A12" s="3">
        <v>6</v>
      </c>
      <c r="B12" s="17" t="s">
        <v>4</v>
      </c>
      <c r="C12" s="35">
        <v>37069</v>
      </c>
      <c r="D12" s="56">
        <v>1485</v>
      </c>
      <c r="E12" s="63">
        <f t="shared" si="0"/>
        <v>4.01</v>
      </c>
      <c r="F12" s="57" t="s">
        <v>44</v>
      </c>
      <c r="G12" s="18" t="s">
        <v>41</v>
      </c>
      <c r="H12" s="18" t="s">
        <v>41</v>
      </c>
      <c r="I12" s="16"/>
      <c r="J12" s="14"/>
    </row>
    <row r="13" spans="1:10" ht="15" customHeight="1">
      <c r="A13" s="3">
        <v>7</v>
      </c>
      <c r="B13" s="17" t="s">
        <v>15</v>
      </c>
      <c r="C13" s="35">
        <v>24968</v>
      </c>
      <c r="D13" s="56">
        <v>1092</v>
      </c>
      <c r="E13" s="60">
        <f t="shared" si="0"/>
        <v>4.37</v>
      </c>
      <c r="F13" s="48">
        <v>27022</v>
      </c>
      <c r="G13" s="35">
        <v>1088</v>
      </c>
      <c r="H13" s="30">
        <f>ROUND(G13/F13*100,2)</f>
        <v>4.03</v>
      </c>
      <c r="I13" s="16"/>
      <c r="J13" s="14"/>
    </row>
    <row r="14" spans="1:10" ht="15" customHeight="1">
      <c r="A14" s="3">
        <v>8</v>
      </c>
      <c r="B14" s="17" t="s">
        <v>2</v>
      </c>
      <c r="C14" s="35">
        <v>63647</v>
      </c>
      <c r="D14" s="56">
        <v>2809</v>
      </c>
      <c r="E14" s="60">
        <f t="shared" si="0"/>
        <v>4.41</v>
      </c>
      <c r="F14" s="48">
        <v>67128</v>
      </c>
      <c r="G14" s="35">
        <v>2958</v>
      </c>
      <c r="H14" s="30">
        <f>ROUND(G14/F14*100,2)</f>
        <v>4.41</v>
      </c>
      <c r="I14" s="16"/>
      <c r="J14" s="14"/>
    </row>
    <row r="15" spans="1:10" ht="15" customHeight="1">
      <c r="A15" s="3">
        <v>9</v>
      </c>
      <c r="B15" s="17" t="s">
        <v>16</v>
      </c>
      <c r="C15" s="18" t="s">
        <v>41</v>
      </c>
      <c r="D15" s="54" t="s">
        <v>41</v>
      </c>
      <c r="E15" s="66" t="s">
        <v>41</v>
      </c>
      <c r="F15" s="57" t="s">
        <v>44</v>
      </c>
      <c r="G15" s="18" t="s">
        <v>41</v>
      </c>
      <c r="H15" s="31" t="s">
        <v>41</v>
      </c>
      <c r="I15" s="16"/>
      <c r="J15" s="14"/>
    </row>
    <row r="16" spans="1:10" ht="15" customHeight="1">
      <c r="A16" s="3">
        <v>10</v>
      </c>
      <c r="B16" s="17" t="s">
        <v>17</v>
      </c>
      <c r="C16" s="35">
        <v>67071</v>
      </c>
      <c r="D16" s="56">
        <v>3237</v>
      </c>
      <c r="E16" s="63">
        <f t="shared" si="0"/>
        <v>4.83</v>
      </c>
      <c r="F16" s="57" t="s">
        <v>44</v>
      </c>
      <c r="G16" s="18" t="s">
        <v>41</v>
      </c>
      <c r="H16" s="31" t="s">
        <v>41</v>
      </c>
      <c r="I16" s="16"/>
      <c r="J16" s="14"/>
    </row>
    <row r="17" spans="1:10" ht="15" customHeight="1">
      <c r="A17" s="3">
        <v>11</v>
      </c>
      <c r="B17" s="17" t="s">
        <v>18</v>
      </c>
      <c r="C17" s="35">
        <v>26273</v>
      </c>
      <c r="D17" s="56">
        <v>1718</v>
      </c>
      <c r="E17" s="63">
        <f t="shared" si="0"/>
        <v>6.54</v>
      </c>
      <c r="F17" s="18" t="s">
        <v>44</v>
      </c>
      <c r="G17" s="18" t="s">
        <v>41</v>
      </c>
      <c r="H17" s="31" t="s">
        <v>41</v>
      </c>
      <c r="I17" s="16"/>
      <c r="J17" s="14"/>
    </row>
    <row r="18" spans="1:10" ht="15" customHeight="1">
      <c r="A18" s="3">
        <v>12</v>
      </c>
      <c r="B18" s="17" t="s">
        <v>35</v>
      </c>
      <c r="C18" s="18" t="s">
        <v>41</v>
      </c>
      <c r="D18" s="54" t="s">
        <v>41</v>
      </c>
      <c r="E18" s="66" t="s">
        <v>41</v>
      </c>
      <c r="F18" s="18" t="s">
        <v>44</v>
      </c>
      <c r="G18" s="18" t="s">
        <v>41</v>
      </c>
      <c r="H18" s="18" t="s">
        <v>41</v>
      </c>
      <c r="I18" s="16"/>
      <c r="J18" s="14"/>
    </row>
    <row r="19" spans="1:10" ht="15" customHeight="1" thickBot="1">
      <c r="A19" s="3">
        <v>13</v>
      </c>
      <c r="B19" s="19" t="s">
        <v>36</v>
      </c>
      <c r="C19" s="20" t="s">
        <v>41</v>
      </c>
      <c r="D19" s="55" t="s">
        <v>41</v>
      </c>
      <c r="E19" s="64" t="s">
        <v>41</v>
      </c>
      <c r="F19" s="20" t="s">
        <v>44</v>
      </c>
      <c r="G19" s="20" t="s">
        <v>44</v>
      </c>
      <c r="H19" s="18" t="s">
        <v>41</v>
      </c>
      <c r="I19" s="21"/>
      <c r="J19" s="14"/>
    </row>
    <row r="20" spans="1:10" ht="15" customHeight="1" thickBot="1">
      <c r="A20" s="3"/>
      <c r="B20" s="36" t="s">
        <v>11</v>
      </c>
      <c r="C20" s="37">
        <f>SUM(C7:C19)</f>
        <v>656095</v>
      </c>
      <c r="D20" s="37">
        <f>SUM(D7:D19)</f>
        <v>26434</v>
      </c>
      <c r="E20" s="61">
        <f aca="true" t="shared" si="1" ref="E20:E34">ROUND(D20/C20*100,2)</f>
        <v>4.03</v>
      </c>
      <c r="F20" s="37">
        <f>SUM(F7:F19)</f>
        <v>485291</v>
      </c>
      <c r="G20" s="37">
        <f>SUM(G7:G19)</f>
        <v>16496</v>
      </c>
      <c r="H20" s="39">
        <f aca="true" t="shared" si="2" ref="H20:H29">ROUND(G20/F20*100,2)</f>
        <v>3.4</v>
      </c>
      <c r="I20" s="40"/>
      <c r="J20" s="14"/>
    </row>
    <row r="21" spans="1:10" ht="15" customHeight="1">
      <c r="A21" s="3">
        <v>14</v>
      </c>
      <c r="B21" s="22" t="s">
        <v>19</v>
      </c>
      <c r="C21" s="52">
        <v>4191</v>
      </c>
      <c r="D21" s="69">
        <v>215</v>
      </c>
      <c r="E21" s="62">
        <f t="shared" si="1"/>
        <v>5.13</v>
      </c>
      <c r="F21" s="52">
        <v>4546</v>
      </c>
      <c r="G21" s="52">
        <v>258</v>
      </c>
      <c r="H21" s="32">
        <f t="shared" si="2"/>
        <v>5.68</v>
      </c>
      <c r="I21" s="23"/>
      <c r="J21" s="14"/>
    </row>
    <row r="22" spans="1:10" ht="15" customHeight="1">
      <c r="A22" s="3">
        <v>15</v>
      </c>
      <c r="B22" s="17" t="s">
        <v>20</v>
      </c>
      <c r="C22" s="35">
        <v>1858</v>
      </c>
      <c r="D22" s="56">
        <v>52</v>
      </c>
      <c r="E22" s="63">
        <f t="shared" si="1"/>
        <v>2.8</v>
      </c>
      <c r="F22" s="57" t="s">
        <v>44</v>
      </c>
      <c r="G22" s="18" t="s">
        <v>41</v>
      </c>
      <c r="H22" s="31" t="s">
        <v>41</v>
      </c>
      <c r="I22" s="16"/>
      <c r="J22" s="14"/>
    </row>
    <row r="23" spans="1:10" ht="15" customHeight="1">
      <c r="A23" s="3">
        <v>16</v>
      </c>
      <c r="B23" s="17" t="s">
        <v>21</v>
      </c>
      <c r="C23" s="35">
        <v>2628</v>
      </c>
      <c r="D23" s="56">
        <v>156</v>
      </c>
      <c r="E23" s="60">
        <f t="shared" si="1"/>
        <v>5.94</v>
      </c>
      <c r="F23" s="48">
        <v>2953</v>
      </c>
      <c r="G23" s="35">
        <v>190</v>
      </c>
      <c r="H23" s="30">
        <f t="shared" si="2"/>
        <v>6.43</v>
      </c>
      <c r="I23" s="16"/>
      <c r="J23" s="14"/>
    </row>
    <row r="24" spans="1:10" ht="15" customHeight="1">
      <c r="A24" s="3">
        <v>17</v>
      </c>
      <c r="B24" s="17" t="s">
        <v>37</v>
      </c>
      <c r="C24" s="35">
        <v>13543</v>
      </c>
      <c r="D24" s="56">
        <v>559</v>
      </c>
      <c r="E24" s="59">
        <f t="shared" si="1"/>
        <v>4.13</v>
      </c>
      <c r="F24" s="35">
        <v>14953</v>
      </c>
      <c r="G24" s="35">
        <v>539</v>
      </c>
      <c r="H24" s="30">
        <f t="shared" si="2"/>
        <v>3.6</v>
      </c>
      <c r="I24" s="16"/>
      <c r="J24" s="14"/>
    </row>
    <row r="25" spans="1:10" ht="15" customHeight="1">
      <c r="A25" s="3">
        <v>18</v>
      </c>
      <c r="B25" s="17" t="s">
        <v>38</v>
      </c>
      <c r="C25" s="35">
        <v>5899</v>
      </c>
      <c r="D25" s="56">
        <v>177</v>
      </c>
      <c r="E25" s="59">
        <f t="shared" si="1"/>
        <v>3</v>
      </c>
      <c r="F25" s="35">
        <v>6475</v>
      </c>
      <c r="G25" s="35">
        <v>268</v>
      </c>
      <c r="H25" s="30">
        <f t="shared" si="2"/>
        <v>4.14</v>
      </c>
      <c r="I25" s="16"/>
      <c r="J25" s="14"/>
    </row>
    <row r="26" spans="1:10" ht="15" customHeight="1">
      <c r="A26" s="3">
        <v>19</v>
      </c>
      <c r="B26" s="17" t="s">
        <v>22</v>
      </c>
      <c r="C26" s="18" t="s">
        <v>41</v>
      </c>
      <c r="D26" s="54" t="s">
        <v>41</v>
      </c>
      <c r="E26" s="64" t="s">
        <v>41</v>
      </c>
      <c r="F26" s="49">
        <v>8397</v>
      </c>
      <c r="G26" s="35">
        <v>537</v>
      </c>
      <c r="H26" s="30">
        <f>ROUND(G26/F26*100,2)</f>
        <v>6.4</v>
      </c>
      <c r="I26" s="16"/>
      <c r="J26" s="14"/>
    </row>
    <row r="27" spans="1:10" ht="15" customHeight="1">
      <c r="A27" s="3">
        <v>20</v>
      </c>
      <c r="B27" s="17" t="s">
        <v>23</v>
      </c>
      <c r="C27" s="18" t="s">
        <v>41</v>
      </c>
      <c r="D27" s="54" t="s">
        <v>41</v>
      </c>
      <c r="E27" s="64" t="s">
        <v>41</v>
      </c>
      <c r="F27" s="50">
        <v>5242</v>
      </c>
      <c r="G27" s="35">
        <v>477</v>
      </c>
      <c r="H27" s="30">
        <f t="shared" si="2"/>
        <v>9.1</v>
      </c>
      <c r="I27" s="16"/>
      <c r="J27" s="14"/>
    </row>
    <row r="28" spans="1:10" ht="15" customHeight="1">
      <c r="A28" s="3">
        <v>21</v>
      </c>
      <c r="B28" s="17" t="s">
        <v>24</v>
      </c>
      <c r="C28" s="18" t="s">
        <v>41</v>
      </c>
      <c r="D28" s="54" t="s">
        <v>41</v>
      </c>
      <c r="E28" s="64" t="s">
        <v>41</v>
      </c>
      <c r="F28" s="35">
        <v>4261</v>
      </c>
      <c r="G28" s="35">
        <v>324</v>
      </c>
      <c r="H28" s="30">
        <f t="shared" si="2"/>
        <v>7.6</v>
      </c>
      <c r="I28" s="16"/>
      <c r="J28" s="14"/>
    </row>
    <row r="29" spans="1:10" ht="15" customHeight="1">
      <c r="A29" s="3">
        <v>22</v>
      </c>
      <c r="B29" s="17" t="s">
        <v>25</v>
      </c>
      <c r="C29" s="18" t="s">
        <v>41</v>
      </c>
      <c r="D29" s="54" t="s">
        <v>41</v>
      </c>
      <c r="E29" s="65" t="s">
        <v>41</v>
      </c>
      <c r="F29" s="48">
        <v>2678</v>
      </c>
      <c r="G29" s="35">
        <v>91</v>
      </c>
      <c r="H29" s="30">
        <f t="shared" si="2"/>
        <v>3.4</v>
      </c>
      <c r="I29" s="16"/>
      <c r="J29" s="14"/>
    </row>
    <row r="30" spans="1:10" ht="15" customHeight="1">
      <c r="A30" s="3">
        <v>23</v>
      </c>
      <c r="B30" s="17" t="s">
        <v>39</v>
      </c>
      <c r="C30" s="35">
        <v>16019</v>
      </c>
      <c r="D30" s="56">
        <v>313</v>
      </c>
      <c r="E30" s="63">
        <f t="shared" si="1"/>
        <v>1.95</v>
      </c>
      <c r="F30" s="57" t="s">
        <v>44</v>
      </c>
      <c r="G30" s="18" t="s">
        <v>41</v>
      </c>
      <c r="H30" s="31" t="s">
        <v>41</v>
      </c>
      <c r="I30" s="16"/>
      <c r="J30" s="14"/>
    </row>
    <row r="31" spans="1:10" ht="15" customHeight="1">
      <c r="A31" s="3">
        <v>24</v>
      </c>
      <c r="B31" s="17" t="s">
        <v>26</v>
      </c>
      <c r="C31" s="35">
        <v>11986</v>
      </c>
      <c r="D31" s="56">
        <v>525</v>
      </c>
      <c r="E31" s="63">
        <f t="shared" si="1"/>
        <v>4.38</v>
      </c>
      <c r="F31" s="57" t="s">
        <v>44</v>
      </c>
      <c r="G31" s="18" t="s">
        <v>41</v>
      </c>
      <c r="H31" s="18" t="s">
        <v>41</v>
      </c>
      <c r="I31" s="16"/>
      <c r="J31" s="14"/>
    </row>
    <row r="32" spans="1:10" ht="15" customHeight="1" thickBot="1">
      <c r="A32" s="3">
        <v>25</v>
      </c>
      <c r="B32" s="19" t="s">
        <v>27</v>
      </c>
      <c r="C32" s="51">
        <v>2062</v>
      </c>
      <c r="D32" s="68">
        <v>102</v>
      </c>
      <c r="E32" s="59">
        <f t="shared" si="1"/>
        <v>4.95</v>
      </c>
      <c r="F32" s="20" t="s">
        <v>44</v>
      </c>
      <c r="G32" s="20" t="s">
        <v>44</v>
      </c>
      <c r="H32" s="18" t="s">
        <v>41</v>
      </c>
      <c r="I32" s="16"/>
      <c r="J32" s="14"/>
    </row>
    <row r="33" spans="1:10" ht="15" customHeight="1" thickBot="1">
      <c r="A33" s="3"/>
      <c r="B33" s="36" t="s">
        <v>28</v>
      </c>
      <c r="C33" s="37">
        <f>SUM(C21:C32)</f>
        <v>58186</v>
      </c>
      <c r="D33" s="37">
        <f>SUM(D21:D32)</f>
        <v>2099</v>
      </c>
      <c r="E33" s="38">
        <f t="shared" si="1"/>
        <v>3.61</v>
      </c>
      <c r="F33" s="37">
        <f>SUM(F21:F32)</f>
        <v>49505</v>
      </c>
      <c r="G33" s="37">
        <f>SUM(G21:G32)</f>
        <v>2684</v>
      </c>
      <c r="H33" s="39">
        <f>ROUND(G33/F33*100,2)</f>
        <v>5.42</v>
      </c>
      <c r="I33" s="40"/>
      <c r="J33" s="14"/>
    </row>
    <row r="34" spans="1:10" ht="15" customHeight="1" thickBot="1">
      <c r="A34" s="3"/>
      <c r="B34" s="41" t="s">
        <v>29</v>
      </c>
      <c r="C34" s="42">
        <f>C20+C33</f>
        <v>714281</v>
      </c>
      <c r="D34" s="42">
        <f>D20+D33</f>
        <v>28533</v>
      </c>
      <c r="E34" s="43">
        <f t="shared" si="1"/>
        <v>3.99</v>
      </c>
      <c r="F34" s="42">
        <f>F20+F33</f>
        <v>534796</v>
      </c>
      <c r="G34" s="42">
        <f>G20+G33</f>
        <v>19180</v>
      </c>
      <c r="H34" s="44">
        <f>ROUND(G34/F34*100,2)</f>
        <v>3.59</v>
      </c>
      <c r="I34" s="45"/>
      <c r="J34" s="14"/>
    </row>
    <row r="35" spans="2:9" ht="15" customHeight="1">
      <c r="B35" s="46" t="s">
        <v>51</v>
      </c>
      <c r="C35" s="46"/>
      <c r="D35" s="46"/>
      <c r="E35" s="46"/>
      <c r="F35" s="46"/>
      <c r="G35" s="46"/>
      <c r="H35" s="46"/>
      <c r="I35" s="46"/>
    </row>
    <row r="36" ht="15" customHeight="1" thickBot="1">
      <c r="B36" s="3" t="s">
        <v>30</v>
      </c>
    </row>
    <row r="37" spans="2:6" ht="15" customHeight="1" thickBot="1">
      <c r="B37" s="77"/>
      <c r="C37" s="78"/>
      <c r="D37" s="7" t="s">
        <v>34</v>
      </c>
      <c r="E37" s="10" t="s">
        <v>31</v>
      </c>
      <c r="F37" s="6" t="s">
        <v>32</v>
      </c>
    </row>
    <row r="38" spans="2:6" ht="15" customHeight="1" thickTop="1">
      <c r="B38" s="74" t="s">
        <v>46</v>
      </c>
      <c r="C38" s="75"/>
      <c r="D38" s="8">
        <f>C34</f>
        <v>714281</v>
      </c>
      <c r="E38" s="8">
        <f>D34</f>
        <v>28533</v>
      </c>
      <c r="F38" s="4">
        <f>E34</f>
        <v>3.99</v>
      </c>
    </row>
    <row r="39" spans="2:6" ht="15" customHeight="1">
      <c r="B39" s="72" t="s">
        <v>47</v>
      </c>
      <c r="C39" s="73"/>
      <c r="D39" s="9">
        <f>F34</f>
        <v>534796</v>
      </c>
      <c r="E39" s="9">
        <f>G34</f>
        <v>19180</v>
      </c>
      <c r="F39" s="5">
        <f>H34</f>
        <v>3.59</v>
      </c>
    </row>
    <row r="40" spans="2:6" ht="15" customHeight="1" thickBot="1">
      <c r="B40" s="70" t="s">
        <v>33</v>
      </c>
      <c r="C40" s="71"/>
      <c r="D40" s="33">
        <f>+D38-D39</f>
        <v>179485</v>
      </c>
      <c r="E40" s="33">
        <f>+E38-E39</f>
        <v>9353</v>
      </c>
      <c r="F40" s="34">
        <f>+F38-F39</f>
        <v>0.40000000000000036</v>
      </c>
    </row>
    <row r="41" ht="15" customHeight="1">
      <c r="B41" s="1" t="s">
        <v>52</v>
      </c>
    </row>
  </sheetData>
  <sheetProtection/>
  <mergeCells count="12">
    <mergeCell ref="C4:E4"/>
    <mergeCell ref="D5:E5"/>
    <mergeCell ref="G5:H5"/>
    <mergeCell ref="B40:C40"/>
    <mergeCell ref="B39:C39"/>
    <mergeCell ref="B38:C38"/>
    <mergeCell ref="B37:C37"/>
    <mergeCell ref="B1:H1"/>
    <mergeCell ref="F4:I4"/>
    <mergeCell ref="I5:I6"/>
    <mergeCell ref="F3:H3"/>
    <mergeCell ref="B4:B6"/>
  </mergeCells>
  <printOptions/>
  <pageMargins left="0.69" right="0.3" top="0.94" bottom="0.1968503937007874" header="0.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 </cp:lastModifiedBy>
  <cp:lastPrinted>2023-04-01T03:43:21Z</cp:lastPrinted>
  <dcterms:created xsi:type="dcterms:W3CDTF">2004-06-28T06:20:50Z</dcterms:created>
  <dcterms:modified xsi:type="dcterms:W3CDTF">2023-04-03T01:43:07Z</dcterms:modified>
  <cp:category/>
  <cp:version/>
  <cp:contentType/>
  <cp:contentStatus/>
</cp:coreProperties>
</file>