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732\Desktop\小表２\"/>
    </mc:Choice>
  </mc:AlternateContent>
  <xr:revisionPtr revIDLastSave="0" documentId="13_ncr:1_{68774BF5-C4D4-4693-86BA-31370D4396EC}" xr6:coauthVersionLast="47" xr6:coauthVersionMax="47" xr10:uidLastSave="{00000000-0000-0000-0000-000000000000}"/>
  <bookViews>
    <workbookView xWindow="-120" yWindow="-120" windowWidth="29040" windowHeight="15840" tabRatio="790" activeTab="5" xr2:uid="{00000000-000D-0000-FFFF-FFFF00000000}"/>
  </bookViews>
  <sheets>
    <sheet name="集計表２（10時）" sheetId="4" r:id="rId1"/>
    <sheet name="集計表２（11時）" sheetId="51" r:id="rId2"/>
    <sheet name="集計表２（13時）" sheetId="52" r:id="rId3"/>
    <sheet name="集計表２（16時）" sheetId="54" r:id="rId4"/>
    <sheet name="集計表２（18時）" sheetId="55" r:id="rId5"/>
    <sheet name="集計表２（19時30分）" sheetId="56" r:id="rId6"/>
  </sheets>
  <definedNames>
    <definedName name="_xlnm.Print_Area" localSheetId="0">'集計表２（10時）'!$A$1:$J$37</definedName>
    <definedName name="_xlnm.Print_Area" localSheetId="1">'集計表２（11時）'!$A$1:$J$37</definedName>
    <definedName name="_xlnm.Print_Area" localSheetId="2">'集計表２（13時）'!$A$1:$L$37</definedName>
    <definedName name="_xlnm.Print_Area" localSheetId="3">'集計表２（16時）'!$A$1:$J$37</definedName>
    <definedName name="_xlnm.Print_Area" localSheetId="4">'集計表２（18時）'!$A$1:$J$37</definedName>
    <definedName name="_xlnm.Print_Area" localSheetId="5">'集計表２（19時30分）'!$A$1:$J$37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4" l="1"/>
  <c r="F33" i="4"/>
  <c r="G33" i="4"/>
  <c r="B7" i="51"/>
  <c r="E20" i="51" l="1"/>
  <c r="E33" i="51"/>
  <c r="D33" i="4"/>
  <c r="C33" i="4"/>
  <c r="B33" i="4"/>
  <c r="C20" i="4"/>
  <c r="B20" i="4"/>
  <c r="B34" i="4" l="1"/>
  <c r="E34" i="51"/>
  <c r="G20" i="4"/>
  <c r="D20" i="4"/>
  <c r="E20" i="4"/>
  <c r="H20" i="4" s="1"/>
  <c r="F20" i="4"/>
  <c r="I20" i="4" s="1"/>
  <c r="J20" i="4" l="1"/>
  <c r="G34" i="4"/>
  <c r="B7" i="56"/>
  <c r="C7" i="56"/>
  <c r="D7" i="56"/>
  <c r="B8" i="56"/>
  <c r="C8" i="56"/>
  <c r="D8" i="56"/>
  <c r="B9" i="56"/>
  <c r="C9" i="56"/>
  <c r="D9" i="56"/>
  <c r="B10" i="56"/>
  <c r="C10" i="56"/>
  <c r="D10" i="56"/>
  <c r="B11" i="56"/>
  <c r="C11" i="56"/>
  <c r="D11" i="56"/>
  <c r="B12" i="56"/>
  <c r="C12" i="56"/>
  <c r="D12" i="56"/>
  <c r="B13" i="56"/>
  <c r="C13" i="56"/>
  <c r="D13" i="56"/>
  <c r="B14" i="56"/>
  <c r="C14" i="56"/>
  <c r="D14" i="56"/>
  <c r="B15" i="56"/>
  <c r="C15" i="56"/>
  <c r="D15" i="56"/>
  <c r="B16" i="56"/>
  <c r="C16" i="56"/>
  <c r="D16" i="56"/>
  <c r="B17" i="56"/>
  <c r="C17" i="56"/>
  <c r="D17" i="56"/>
  <c r="B18" i="56"/>
  <c r="C18" i="56"/>
  <c r="D18" i="56"/>
  <c r="B19" i="56"/>
  <c r="C19" i="56"/>
  <c r="D19" i="56"/>
  <c r="B21" i="56"/>
  <c r="C21" i="56"/>
  <c r="D21" i="56"/>
  <c r="B22" i="56"/>
  <c r="C22" i="56"/>
  <c r="D22" i="56"/>
  <c r="B23" i="56"/>
  <c r="C23" i="56"/>
  <c r="D23" i="56"/>
  <c r="B24" i="56"/>
  <c r="C24" i="56"/>
  <c r="D24" i="56"/>
  <c r="B25" i="56"/>
  <c r="C25" i="56"/>
  <c r="D25" i="56"/>
  <c r="B26" i="56"/>
  <c r="C26" i="56"/>
  <c r="D26" i="56"/>
  <c r="B27" i="56"/>
  <c r="C27" i="56"/>
  <c r="D27" i="56"/>
  <c r="B28" i="56"/>
  <c r="C28" i="56"/>
  <c r="D28" i="56"/>
  <c r="B29" i="56"/>
  <c r="C29" i="56"/>
  <c r="D29" i="56"/>
  <c r="B30" i="56"/>
  <c r="C30" i="56"/>
  <c r="D30" i="56"/>
  <c r="B31" i="56"/>
  <c r="C31" i="56"/>
  <c r="D31" i="56"/>
  <c r="B32" i="56"/>
  <c r="C32" i="56"/>
  <c r="D32" i="56"/>
  <c r="B7" i="55"/>
  <c r="C7" i="55"/>
  <c r="D7" i="55"/>
  <c r="B8" i="55"/>
  <c r="C8" i="55"/>
  <c r="D8" i="55"/>
  <c r="B9" i="55"/>
  <c r="C9" i="55"/>
  <c r="D9" i="55"/>
  <c r="B10" i="55"/>
  <c r="C10" i="55"/>
  <c r="D10" i="55"/>
  <c r="B11" i="55"/>
  <c r="C11" i="55"/>
  <c r="D11" i="55"/>
  <c r="B12" i="55"/>
  <c r="C12" i="55"/>
  <c r="D12" i="55"/>
  <c r="B13" i="55"/>
  <c r="C13" i="55"/>
  <c r="D13" i="55"/>
  <c r="B14" i="55"/>
  <c r="C14" i="55"/>
  <c r="D14" i="55"/>
  <c r="B15" i="55"/>
  <c r="C15" i="55"/>
  <c r="D15" i="55"/>
  <c r="B16" i="55"/>
  <c r="C16" i="55"/>
  <c r="D16" i="55"/>
  <c r="B17" i="55"/>
  <c r="C17" i="55"/>
  <c r="D17" i="55"/>
  <c r="B18" i="55"/>
  <c r="C18" i="55"/>
  <c r="D18" i="55"/>
  <c r="B19" i="55"/>
  <c r="C19" i="55"/>
  <c r="D19" i="55"/>
  <c r="B21" i="55"/>
  <c r="C21" i="55"/>
  <c r="D21" i="55"/>
  <c r="B22" i="55"/>
  <c r="C22" i="55"/>
  <c r="D22" i="55"/>
  <c r="B23" i="55"/>
  <c r="C23" i="55"/>
  <c r="D23" i="55"/>
  <c r="B24" i="55"/>
  <c r="C24" i="55"/>
  <c r="D24" i="55"/>
  <c r="B25" i="55"/>
  <c r="C25" i="55"/>
  <c r="D25" i="55"/>
  <c r="B26" i="55"/>
  <c r="C26" i="55"/>
  <c r="D26" i="55"/>
  <c r="B27" i="55"/>
  <c r="C27" i="55"/>
  <c r="D27" i="55"/>
  <c r="B28" i="55"/>
  <c r="C28" i="55"/>
  <c r="D28" i="55"/>
  <c r="B29" i="55"/>
  <c r="C29" i="55"/>
  <c r="D29" i="55"/>
  <c r="B30" i="55"/>
  <c r="C30" i="55"/>
  <c r="D30" i="55"/>
  <c r="B31" i="55"/>
  <c r="C31" i="55"/>
  <c r="D31" i="55"/>
  <c r="B32" i="55"/>
  <c r="C32" i="55"/>
  <c r="D32" i="55"/>
  <c r="B7" i="54"/>
  <c r="C7" i="54"/>
  <c r="D7" i="54"/>
  <c r="B8" i="54"/>
  <c r="C8" i="54"/>
  <c r="D8" i="54"/>
  <c r="B9" i="54"/>
  <c r="C9" i="54"/>
  <c r="D9" i="54"/>
  <c r="B10" i="54"/>
  <c r="C10" i="54"/>
  <c r="D10" i="54"/>
  <c r="B11" i="54"/>
  <c r="C11" i="54"/>
  <c r="D11" i="54"/>
  <c r="B12" i="54"/>
  <c r="C12" i="54"/>
  <c r="D12" i="54"/>
  <c r="B13" i="54"/>
  <c r="C13" i="54"/>
  <c r="D13" i="54"/>
  <c r="B14" i="54"/>
  <c r="C14" i="54"/>
  <c r="D14" i="54"/>
  <c r="B15" i="54"/>
  <c r="C15" i="54"/>
  <c r="D15" i="54"/>
  <c r="B16" i="54"/>
  <c r="C16" i="54"/>
  <c r="D16" i="54"/>
  <c r="B17" i="54"/>
  <c r="C17" i="54"/>
  <c r="D17" i="54"/>
  <c r="B18" i="54"/>
  <c r="C18" i="54"/>
  <c r="D18" i="54"/>
  <c r="B19" i="54"/>
  <c r="C19" i="54"/>
  <c r="D19" i="54"/>
  <c r="B21" i="54"/>
  <c r="C21" i="54"/>
  <c r="D21" i="54"/>
  <c r="B22" i="54"/>
  <c r="C22" i="54"/>
  <c r="D22" i="54"/>
  <c r="B23" i="54"/>
  <c r="C23" i="54"/>
  <c r="D23" i="54"/>
  <c r="B24" i="54"/>
  <c r="C24" i="54"/>
  <c r="D24" i="54"/>
  <c r="B25" i="54"/>
  <c r="C25" i="54"/>
  <c r="D25" i="54"/>
  <c r="B26" i="54"/>
  <c r="C26" i="54"/>
  <c r="D26" i="54"/>
  <c r="B27" i="54"/>
  <c r="C27" i="54"/>
  <c r="D27" i="54"/>
  <c r="B28" i="54"/>
  <c r="C28" i="54"/>
  <c r="D28" i="54"/>
  <c r="B29" i="54"/>
  <c r="C29" i="54"/>
  <c r="D29" i="54"/>
  <c r="B30" i="54"/>
  <c r="C30" i="54"/>
  <c r="D30" i="54"/>
  <c r="B31" i="54"/>
  <c r="C31" i="54"/>
  <c r="D31" i="54"/>
  <c r="B32" i="54"/>
  <c r="C32" i="54"/>
  <c r="D32" i="54"/>
  <c r="B7" i="52"/>
  <c r="C7" i="52"/>
  <c r="D7" i="52"/>
  <c r="B8" i="52"/>
  <c r="C8" i="52"/>
  <c r="D8" i="52"/>
  <c r="B9" i="52"/>
  <c r="C9" i="52"/>
  <c r="D9" i="52"/>
  <c r="B10" i="52"/>
  <c r="C10" i="52"/>
  <c r="D10" i="52"/>
  <c r="B11" i="52"/>
  <c r="C11" i="52"/>
  <c r="D11" i="52"/>
  <c r="B12" i="52"/>
  <c r="C12" i="52"/>
  <c r="D12" i="52"/>
  <c r="B13" i="52"/>
  <c r="C13" i="52"/>
  <c r="D13" i="52"/>
  <c r="B14" i="52"/>
  <c r="C14" i="52"/>
  <c r="D14" i="52"/>
  <c r="B15" i="52"/>
  <c r="C15" i="52"/>
  <c r="D15" i="52"/>
  <c r="B16" i="52"/>
  <c r="C16" i="52"/>
  <c r="D16" i="52"/>
  <c r="B17" i="52"/>
  <c r="C17" i="52"/>
  <c r="D17" i="52"/>
  <c r="B18" i="52"/>
  <c r="C18" i="52"/>
  <c r="D18" i="52"/>
  <c r="B19" i="52"/>
  <c r="C19" i="52"/>
  <c r="D19" i="52"/>
  <c r="B21" i="52"/>
  <c r="C21" i="52"/>
  <c r="D21" i="52"/>
  <c r="B22" i="52"/>
  <c r="C22" i="52"/>
  <c r="D22" i="52"/>
  <c r="B23" i="52"/>
  <c r="C23" i="52"/>
  <c r="D23" i="52"/>
  <c r="B24" i="52"/>
  <c r="C24" i="52"/>
  <c r="D24" i="52"/>
  <c r="B25" i="52"/>
  <c r="C25" i="52"/>
  <c r="D25" i="52"/>
  <c r="B26" i="52"/>
  <c r="C26" i="52"/>
  <c r="D26" i="52"/>
  <c r="B27" i="52"/>
  <c r="C27" i="52"/>
  <c r="D27" i="52"/>
  <c r="B28" i="52"/>
  <c r="C28" i="52"/>
  <c r="D28" i="52"/>
  <c r="B29" i="52"/>
  <c r="C29" i="52"/>
  <c r="D29" i="52"/>
  <c r="B30" i="52"/>
  <c r="C30" i="52"/>
  <c r="D30" i="52"/>
  <c r="B31" i="52"/>
  <c r="C31" i="52"/>
  <c r="D31" i="52"/>
  <c r="B32" i="52"/>
  <c r="C32" i="52"/>
  <c r="D32" i="52"/>
  <c r="C7" i="51"/>
  <c r="D7" i="51"/>
  <c r="B8" i="51"/>
  <c r="C8" i="51"/>
  <c r="D8" i="51"/>
  <c r="B9" i="51"/>
  <c r="C9" i="51"/>
  <c r="D9" i="51"/>
  <c r="B10" i="51"/>
  <c r="C10" i="51"/>
  <c r="D10" i="51"/>
  <c r="B11" i="51"/>
  <c r="C11" i="51"/>
  <c r="D11" i="51"/>
  <c r="B12" i="51"/>
  <c r="C12" i="51"/>
  <c r="D12" i="51"/>
  <c r="B13" i="51"/>
  <c r="C13" i="51"/>
  <c r="D13" i="51"/>
  <c r="B14" i="51"/>
  <c r="C14" i="51"/>
  <c r="D14" i="51"/>
  <c r="B15" i="51"/>
  <c r="C15" i="51"/>
  <c r="D15" i="51"/>
  <c r="B16" i="51"/>
  <c r="C16" i="51"/>
  <c r="D16" i="51"/>
  <c r="B17" i="51"/>
  <c r="C17" i="51"/>
  <c r="D17" i="51"/>
  <c r="B18" i="51"/>
  <c r="C18" i="51"/>
  <c r="D18" i="51"/>
  <c r="B19" i="51"/>
  <c r="C19" i="51"/>
  <c r="D19" i="51"/>
  <c r="B21" i="51"/>
  <c r="C21" i="51"/>
  <c r="D21" i="51"/>
  <c r="B22" i="51"/>
  <c r="C22" i="51"/>
  <c r="D22" i="51"/>
  <c r="B23" i="51"/>
  <c r="C23" i="51"/>
  <c r="D23" i="51"/>
  <c r="B24" i="51"/>
  <c r="C24" i="51"/>
  <c r="D24" i="51"/>
  <c r="B25" i="51"/>
  <c r="C25" i="51"/>
  <c r="D25" i="51"/>
  <c r="B26" i="51"/>
  <c r="C26" i="51"/>
  <c r="D26" i="51"/>
  <c r="B27" i="51"/>
  <c r="C27" i="51"/>
  <c r="D27" i="51"/>
  <c r="B28" i="51"/>
  <c r="C28" i="51"/>
  <c r="D28" i="51"/>
  <c r="B29" i="51"/>
  <c r="C29" i="51"/>
  <c r="D29" i="51"/>
  <c r="B30" i="51"/>
  <c r="C30" i="51"/>
  <c r="D30" i="51"/>
  <c r="B31" i="51"/>
  <c r="C31" i="51"/>
  <c r="D31" i="51"/>
  <c r="B32" i="51"/>
  <c r="C32" i="51"/>
  <c r="D32" i="51"/>
  <c r="G20" i="56" l="1"/>
  <c r="F20" i="56"/>
  <c r="E20" i="56"/>
  <c r="G20" i="55"/>
  <c r="F20" i="55"/>
  <c r="E20" i="55"/>
  <c r="G20" i="52"/>
  <c r="F20" i="52"/>
  <c r="E20" i="52"/>
  <c r="G20" i="51"/>
  <c r="F20" i="51"/>
  <c r="D20" i="51" l="1"/>
  <c r="D20" i="56"/>
  <c r="D20" i="55"/>
  <c r="D20" i="54"/>
  <c r="D20" i="52"/>
  <c r="J20" i="52" s="1"/>
  <c r="C20" i="51"/>
  <c r="C20" i="55"/>
  <c r="C20" i="52"/>
  <c r="C20" i="56"/>
  <c r="C20" i="54"/>
  <c r="B20" i="51"/>
  <c r="B20" i="56"/>
  <c r="B20" i="55"/>
  <c r="B20" i="54"/>
  <c r="B20" i="52"/>
  <c r="I36" i="56"/>
  <c r="G33" i="56"/>
  <c r="G34" i="56" s="1"/>
  <c r="F33" i="56"/>
  <c r="F34" i="56" s="1"/>
  <c r="E33" i="56"/>
  <c r="I36" i="55"/>
  <c r="G33" i="55"/>
  <c r="G34" i="55" s="1"/>
  <c r="F33" i="55"/>
  <c r="F34" i="55" s="1"/>
  <c r="E33" i="55"/>
  <c r="I36" i="54"/>
  <c r="G33" i="54"/>
  <c r="F33" i="54"/>
  <c r="E33" i="54"/>
  <c r="G20" i="54"/>
  <c r="F20" i="54"/>
  <c r="E20" i="54"/>
  <c r="G33" i="52"/>
  <c r="G34" i="52" s="1"/>
  <c r="F33" i="52"/>
  <c r="E33" i="52"/>
  <c r="I36" i="51"/>
  <c r="G33" i="51"/>
  <c r="G34" i="51" s="1"/>
  <c r="F33" i="51"/>
  <c r="F34" i="51" s="1"/>
  <c r="I36" i="4"/>
  <c r="F34" i="54" l="1"/>
  <c r="G34" i="54"/>
  <c r="J20" i="51"/>
  <c r="J20" i="54"/>
  <c r="J20" i="56"/>
  <c r="J20" i="55"/>
  <c r="H20" i="52"/>
  <c r="H20" i="56"/>
  <c r="I20" i="56"/>
  <c r="E34" i="56"/>
  <c r="H20" i="55"/>
  <c r="I20" i="55"/>
  <c r="E34" i="55"/>
  <c r="H20" i="54"/>
  <c r="I20" i="54"/>
  <c r="E34" i="54"/>
  <c r="I20" i="52"/>
  <c r="E34" i="52"/>
  <c r="F34" i="52"/>
  <c r="H20" i="51"/>
  <c r="I20" i="51"/>
  <c r="E34" i="4" l="1"/>
  <c r="F34" i="4"/>
  <c r="D34" i="4" l="1"/>
  <c r="B33" i="51" l="1"/>
  <c r="H33" i="51" s="1"/>
  <c r="B33" i="55"/>
  <c r="H33" i="55" s="1"/>
  <c r="B33" i="52"/>
  <c r="H33" i="52" s="1"/>
  <c r="B33" i="56"/>
  <c r="H33" i="56" s="1"/>
  <c r="B33" i="54"/>
  <c r="H33" i="54" s="1"/>
  <c r="D33" i="56"/>
  <c r="J33" i="56" s="1"/>
  <c r="D33" i="54"/>
  <c r="J33" i="54" s="1"/>
  <c r="D33" i="55"/>
  <c r="J33" i="55" s="1"/>
  <c r="D33" i="52"/>
  <c r="J33" i="52" s="1"/>
  <c r="C33" i="51"/>
  <c r="I33" i="51" s="1"/>
  <c r="C33" i="56"/>
  <c r="I33" i="56" s="1"/>
  <c r="C33" i="54"/>
  <c r="I33" i="54" s="1"/>
  <c r="C33" i="55"/>
  <c r="I33" i="55" s="1"/>
  <c r="C33" i="52"/>
  <c r="I33" i="52" s="1"/>
  <c r="J33" i="4"/>
  <c r="D33" i="51"/>
  <c r="J33" i="51" s="1"/>
  <c r="C34" i="4"/>
  <c r="I33" i="4"/>
  <c r="H33" i="4"/>
  <c r="D34" i="56" l="1"/>
  <c r="J34" i="56" s="1"/>
  <c r="D34" i="55"/>
  <c r="J34" i="55" s="1"/>
  <c r="D34" i="54"/>
  <c r="J34" i="54" s="1"/>
  <c r="D34" i="52"/>
  <c r="J34" i="52" s="1"/>
  <c r="C34" i="56"/>
  <c r="I34" i="56" s="1"/>
  <c r="C34" i="54"/>
  <c r="I34" i="54" s="1"/>
  <c r="C34" i="55"/>
  <c r="I34" i="55" s="1"/>
  <c r="C34" i="52"/>
  <c r="I34" i="52" s="1"/>
  <c r="B34" i="56"/>
  <c r="H34" i="56" s="1"/>
  <c r="B34" i="55"/>
  <c r="H34" i="55" s="1"/>
  <c r="B34" i="54"/>
  <c r="H34" i="54" s="1"/>
  <c r="B34" i="52"/>
  <c r="H34" i="52" s="1"/>
  <c r="I34" i="4"/>
  <c r="C34" i="51"/>
  <c r="I34" i="51" s="1"/>
  <c r="J34" i="4"/>
  <c r="D34" i="51"/>
  <c r="J34" i="51" s="1"/>
  <c r="H34" i="4"/>
  <c r="B34" i="51"/>
  <c r="H34" i="51" s="1"/>
</calcChain>
</file>

<file path=xl/sharedStrings.xml><?xml version="1.0" encoding="utf-8"?>
<sst xmlns="http://schemas.openxmlformats.org/spreadsheetml/2006/main" count="289" uniqueCount="48">
  <si>
    <t>区分</t>
  </si>
  <si>
    <t>男</t>
  </si>
  <si>
    <t>女</t>
  </si>
  <si>
    <t>計</t>
  </si>
  <si>
    <t>秋田市</t>
  </si>
  <si>
    <t>能代市</t>
  </si>
  <si>
    <t>横手市</t>
  </si>
  <si>
    <t>大館市</t>
  </si>
  <si>
    <t>市計</t>
  </si>
  <si>
    <t>県計</t>
  </si>
  <si>
    <t>団体名</t>
  </si>
  <si>
    <t>町村計</t>
  </si>
  <si>
    <t>（参　　考）</t>
  </si>
  <si>
    <t>男鹿市</t>
    <rPh sb="0" eb="3">
      <t>オガシ</t>
    </rPh>
    <phoneticPr fontId="3"/>
  </si>
  <si>
    <t>湯沢市</t>
    <rPh sb="0" eb="3">
      <t>ユザワシ</t>
    </rPh>
    <phoneticPr fontId="3"/>
  </si>
  <si>
    <t>鹿角市</t>
    <rPh sb="0" eb="3">
      <t>カヅノシ</t>
    </rPh>
    <phoneticPr fontId="3"/>
  </si>
  <si>
    <t>由利本荘市</t>
    <rPh sb="0" eb="2">
      <t>ユリ</t>
    </rPh>
    <rPh sb="2" eb="5">
      <t>ホンジョウシ</t>
    </rPh>
    <phoneticPr fontId="3"/>
  </si>
  <si>
    <t>潟上市</t>
    <rPh sb="0" eb="2">
      <t>カタガミ</t>
    </rPh>
    <rPh sb="2" eb="3">
      <t>シ</t>
    </rPh>
    <phoneticPr fontId="3"/>
  </si>
  <si>
    <t>大仙市</t>
    <rPh sb="0" eb="3">
      <t>ダイセンシ</t>
    </rPh>
    <phoneticPr fontId="3"/>
  </si>
  <si>
    <t>北秋田市</t>
    <rPh sb="0" eb="3">
      <t>キタアキタ</t>
    </rPh>
    <rPh sb="3" eb="4">
      <t>シ</t>
    </rPh>
    <phoneticPr fontId="3"/>
  </si>
  <si>
    <t>にかほ市</t>
    <rPh sb="3" eb="4">
      <t>シ</t>
    </rPh>
    <phoneticPr fontId="3"/>
  </si>
  <si>
    <t>仙北市</t>
    <rPh sb="0" eb="2">
      <t>センボク</t>
    </rPh>
    <rPh sb="2" eb="3">
      <t>シ</t>
    </rPh>
    <phoneticPr fontId="3"/>
  </si>
  <si>
    <t>藤里町</t>
    <rPh sb="0" eb="3">
      <t>フジサトマチ</t>
    </rPh>
    <phoneticPr fontId="3"/>
  </si>
  <si>
    <t>小坂町</t>
    <rPh sb="0" eb="3">
      <t>コサカマチ</t>
    </rPh>
    <phoneticPr fontId="3"/>
  </si>
  <si>
    <t>上小阿仁村</t>
    <rPh sb="0" eb="5">
      <t>カミコアニムラ</t>
    </rPh>
    <phoneticPr fontId="3"/>
  </si>
  <si>
    <t>三種町</t>
    <rPh sb="0" eb="2">
      <t>ミタネ</t>
    </rPh>
    <rPh sb="2" eb="3">
      <t>チョウ</t>
    </rPh>
    <phoneticPr fontId="3"/>
  </si>
  <si>
    <t>八峰町</t>
    <rPh sb="0" eb="1">
      <t>ハチ</t>
    </rPh>
    <rPh sb="1" eb="3">
      <t>ミネチョウ</t>
    </rPh>
    <phoneticPr fontId="3"/>
  </si>
  <si>
    <t>五城目町</t>
    <rPh sb="0" eb="4">
      <t>ゴジョウメマチ</t>
    </rPh>
    <phoneticPr fontId="3"/>
  </si>
  <si>
    <t>八郎潟町</t>
    <rPh sb="0" eb="4">
      <t>ハチロウガタマチ</t>
    </rPh>
    <phoneticPr fontId="3"/>
  </si>
  <si>
    <t>井川町</t>
    <rPh sb="0" eb="3">
      <t>イカワマチ</t>
    </rPh>
    <phoneticPr fontId="3"/>
  </si>
  <si>
    <t>大潟村</t>
    <rPh sb="0" eb="3">
      <t>オオガタムラ</t>
    </rPh>
    <phoneticPr fontId="3"/>
  </si>
  <si>
    <t>美郷町</t>
    <rPh sb="0" eb="3">
      <t>ミサトチョウ</t>
    </rPh>
    <phoneticPr fontId="3"/>
  </si>
  <si>
    <t>羽後町</t>
    <rPh sb="0" eb="3">
      <t>ウゴマチ</t>
    </rPh>
    <phoneticPr fontId="3"/>
  </si>
  <si>
    <t>東成瀬村</t>
    <rPh sb="0" eb="4">
      <t>ヒガシナルセムラ</t>
    </rPh>
    <phoneticPr fontId="3"/>
  </si>
  <si>
    <t>１０時００分現在</t>
    <phoneticPr fontId="3"/>
  </si>
  <si>
    <t>投票者数（推定）</t>
    <phoneticPr fontId="3"/>
  </si>
  <si>
    <t>投票率（推定）％</t>
    <phoneticPr fontId="3"/>
  </si>
  <si>
    <t>【集計表２】</t>
    <rPh sb="1" eb="4">
      <t>シュウケイヒョウ</t>
    </rPh>
    <phoneticPr fontId="3"/>
  </si>
  <si>
    <t>秋田県選挙管理委員会</t>
    <rPh sb="0" eb="3">
      <t>アキタケン</t>
    </rPh>
    <rPh sb="3" eb="10">
      <t>センキョカンリイインカイ</t>
    </rPh>
    <phoneticPr fontId="3"/>
  </si>
  <si>
    <t>秋田県議会議員一般選挙　推定投票率</t>
    <phoneticPr fontId="3"/>
  </si>
  <si>
    <t>当日有権者見込数</t>
    <rPh sb="5" eb="7">
      <t>ミコ</t>
    </rPh>
    <phoneticPr fontId="3"/>
  </si>
  <si>
    <t>１１時００分現在</t>
    <phoneticPr fontId="3"/>
  </si>
  <si>
    <t>１３時００分現在</t>
    <phoneticPr fontId="3"/>
  </si>
  <si>
    <t>１６時００分現在</t>
    <phoneticPr fontId="3"/>
  </si>
  <si>
    <t>１８時００分現在</t>
    <phoneticPr fontId="3"/>
  </si>
  <si>
    <t>１９時３０分現在</t>
    <phoneticPr fontId="3"/>
  </si>
  <si>
    <t>１３時００分現在</t>
    <phoneticPr fontId="3"/>
  </si>
  <si>
    <t>平成31年秋田県議会選挙
推定投票率</t>
    <rPh sb="8" eb="10">
      <t>ギカイ</t>
    </rPh>
    <rPh sb="13" eb="18">
      <t>スイテイトウヒョウリツ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</si>
</sst>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メイリオ"/>
      <family val="3"/>
      <charset val="128"/>
    </font>
    <font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9" xfId="0" applyNumberFormat="1" applyFont="1" applyBorder="1" applyAlignment="1" applyProtection="1">
      <alignment horizontal="centerContinuous" vertical="center"/>
    </xf>
    <xf numFmtId="0" fontId="4" fillId="0" borderId="11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Continuous" vertical="center"/>
    </xf>
    <xf numFmtId="0" fontId="4" fillId="0" borderId="11" xfId="0" applyNumberFormat="1" applyFont="1" applyFill="1" applyBorder="1" applyAlignment="1" applyProtection="1">
      <alignment horizontal="centerContinuous" vertical="center"/>
    </xf>
    <xf numFmtId="0" fontId="4" fillId="0" borderId="10" xfId="0" applyNumberFormat="1" applyFont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horizontal="centerContinuous" vertical="center"/>
    </xf>
    <xf numFmtId="0" fontId="4" fillId="0" borderId="18" xfId="0" applyNumberFormat="1" applyFont="1" applyBorder="1" applyAlignment="1" applyProtection="1">
      <alignment horizontal="centerContinuous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vertical="center"/>
    </xf>
    <xf numFmtId="38" fontId="4" fillId="0" borderId="13" xfId="1" applyFont="1" applyFill="1" applyBorder="1" applyAlignment="1" applyProtection="1">
      <alignment vertical="center"/>
    </xf>
    <xf numFmtId="38" fontId="4" fillId="0" borderId="13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vertical="center"/>
    </xf>
    <xf numFmtId="38" fontId="4" fillId="0" borderId="17" xfId="1" applyFont="1" applyFill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20" xfId="0" applyNumberFormat="1" applyFont="1" applyBorder="1" applyAlignment="1" applyProtection="1">
      <alignment vertical="top" wrapText="1"/>
    </xf>
    <xf numFmtId="0" fontId="4" fillId="0" borderId="0" xfId="0" applyNumberFormat="1" applyFont="1" applyAlignment="1" applyProtection="1">
      <alignment vertical="top" wrapText="1"/>
    </xf>
    <xf numFmtId="38" fontId="4" fillId="2" borderId="12" xfId="1" applyFont="1" applyFill="1" applyBorder="1" applyAlignment="1" applyProtection="1">
      <alignment vertical="center"/>
      <protection locked="0"/>
    </xf>
    <xf numFmtId="38" fontId="4" fillId="2" borderId="13" xfId="1" applyFont="1" applyFill="1" applyBorder="1" applyAlignment="1" applyProtection="1">
      <alignment vertical="center"/>
      <protection locked="0"/>
    </xf>
    <xf numFmtId="0" fontId="4" fillId="0" borderId="10" xfId="0" applyNumberFormat="1" applyFont="1" applyBorder="1" applyAlignment="1" applyProtection="1">
      <alignment vertical="center"/>
    </xf>
    <xf numFmtId="176" fontId="4" fillId="0" borderId="17" xfId="0" applyNumberFormat="1" applyFont="1" applyBorder="1" applyAlignment="1" applyProtection="1">
      <alignment vertical="center"/>
    </xf>
    <xf numFmtId="177" fontId="4" fillId="0" borderId="17" xfId="0" applyNumberFormat="1" applyFont="1" applyBorder="1" applyAlignment="1" applyProtection="1">
      <alignment vertical="center"/>
    </xf>
    <xf numFmtId="38" fontId="4" fillId="0" borderId="11" xfId="1" applyNumberFormat="1" applyFont="1" applyFill="1" applyBorder="1" applyAlignment="1" applyProtection="1">
      <alignment vertical="center"/>
    </xf>
    <xf numFmtId="38" fontId="4" fillId="2" borderId="22" xfId="1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horizontal="right" vertical="center"/>
    </xf>
    <xf numFmtId="38" fontId="4" fillId="0" borderId="22" xfId="1" applyFont="1" applyFill="1" applyBorder="1" applyAlignment="1" applyProtection="1">
      <alignment vertical="center"/>
    </xf>
    <xf numFmtId="38" fontId="4" fillId="2" borderId="22" xfId="1" applyFont="1" applyFill="1" applyBorder="1" applyAlignment="1" applyProtection="1">
      <alignment horizontal="right" vertical="center"/>
    </xf>
    <xf numFmtId="38" fontId="4" fillId="2" borderId="12" xfId="1" applyFont="1" applyFill="1" applyBorder="1" applyAlignment="1" applyProtection="1">
      <alignment horizontal="right" vertical="center"/>
      <protection locked="0"/>
    </xf>
    <xf numFmtId="38" fontId="4" fillId="2" borderId="13" xfId="1" applyFont="1" applyFill="1" applyBorder="1" applyAlignment="1" applyProtection="1">
      <alignment horizontal="right" vertical="center"/>
      <protection locked="0"/>
    </xf>
    <xf numFmtId="38" fontId="4" fillId="2" borderId="22" xfId="1" applyFont="1" applyFill="1" applyBorder="1" applyAlignment="1" applyProtection="1">
      <alignment horizontal="right" vertical="center"/>
      <protection locked="0"/>
    </xf>
    <xf numFmtId="38" fontId="4" fillId="2" borderId="13" xfId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horizontal="right" vertical="center"/>
    </xf>
    <xf numFmtId="0" fontId="4" fillId="0" borderId="19" xfId="0" applyNumberFormat="1" applyFont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10" fontId="4" fillId="0" borderId="9" xfId="0" applyNumberFormat="1" applyFont="1" applyFill="1" applyBorder="1" applyAlignment="1" applyProtection="1">
      <alignment horizontal="right" vertical="center"/>
    </xf>
    <xf numFmtId="10" fontId="4" fillId="0" borderId="11" xfId="0" applyNumberFormat="1" applyFont="1" applyFill="1" applyBorder="1" applyAlignment="1" applyProtection="1">
      <alignment horizontal="right" vertical="center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9"/>
  <sheetViews>
    <sheetView zoomScaleNormal="100" workbookViewId="0">
      <selection activeCell="M30" sqref="M30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44" t="s">
        <v>38</v>
      </c>
      <c r="I1" s="44"/>
      <c r="J1" s="44"/>
    </row>
    <row r="2" spans="1:16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2.5" x14ac:dyDescent="0.15">
      <c r="A3" s="62" t="s">
        <v>39</v>
      </c>
      <c r="B3" s="62"/>
      <c r="C3" s="62"/>
      <c r="D3" s="62"/>
      <c r="E3" s="62"/>
      <c r="F3" s="62"/>
      <c r="G3" s="62"/>
      <c r="H3" s="63"/>
      <c r="I3" s="1" t="s">
        <v>34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40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30">
        <v>118522</v>
      </c>
      <c r="C7" s="30">
        <v>137013</v>
      </c>
      <c r="D7" s="30">
        <v>255535</v>
      </c>
      <c r="E7" s="40">
        <v>4373</v>
      </c>
      <c r="F7" s="40">
        <v>2932</v>
      </c>
      <c r="G7" s="40">
        <v>7305</v>
      </c>
      <c r="H7" s="45"/>
      <c r="I7" s="46"/>
      <c r="J7" s="47"/>
    </row>
    <row r="8" spans="1:16" x14ac:dyDescent="0.15">
      <c r="A8" s="12" t="s">
        <v>5</v>
      </c>
      <c r="B8" s="31">
        <v>19800</v>
      </c>
      <c r="C8" s="31">
        <v>23448</v>
      </c>
      <c r="D8" s="31">
        <v>43248</v>
      </c>
      <c r="E8" s="41">
        <v>1406</v>
      </c>
      <c r="F8" s="41">
        <v>1219</v>
      </c>
      <c r="G8" s="41">
        <v>2625</v>
      </c>
      <c r="H8" s="48"/>
      <c r="I8" s="49"/>
      <c r="J8" s="50"/>
    </row>
    <row r="9" spans="1:16" x14ac:dyDescent="0.15">
      <c r="A9" s="12" t="s">
        <v>6</v>
      </c>
      <c r="B9" s="31">
        <v>34278</v>
      </c>
      <c r="C9" s="31">
        <v>38578</v>
      </c>
      <c r="D9" s="31">
        <v>72856</v>
      </c>
      <c r="E9" s="41">
        <v>2561</v>
      </c>
      <c r="F9" s="41">
        <v>2172</v>
      </c>
      <c r="G9" s="41">
        <v>4733</v>
      </c>
      <c r="H9" s="48"/>
      <c r="I9" s="49"/>
      <c r="J9" s="50"/>
    </row>
    <row r="10" spans="1:16" x14ac:dyDescent="0.15">
      <c r="A10" s="12" t="s">
        <v>7</v>
      </c>
      <c r="B10" s="31">
        <v>27534</v>
      </c>
      <c r="C10" s="31">
        <v>31500</v>
      </c>
      <c r="D10" s="31">
        <v>59034</v>
      </c>
      <c r="E10" s="41">
        <v>1418</v>
      </c>
      <c r="F10" s="41">
        <v>1269</v>
      </c>
      <c r="G10" s="41">
        <v>2687</v>
      </c>
      <c r="H10" s="48"/>
      <c r="I10" s="49"/>
      <c r="J10" s="50"/>
    </row>
    <row r="11" spans="1:16" x14ac:dyDescent="0.15">
      <c r="A11" s="12" t="s">
        <v>13</v>
      </c>
      <c r="B11" s="39"/>
      <c r="C11" s="39"/>
      <c r="D11" s="39"/>
      <c r="E11" s="39"/>
      <c r="F11" s="39"/>
      <c r="G11" s="39"/>
      <c r="H11" s="48"/>
      <c r="I11" s="49"/>
      <c r="J11" s="50"/>
    </row>
    <row r="12" spans="1:16" x14ac:dyDescent="0.15">
      <c r="A12" s="12" t="s">
        <v>14</v>
      </c>
      <c r="B12" s="31">
        <v>17616</v>
      </c>
      <c r="C12" s="31">
        <v>19147</v>
      </c>
      <c r="D12" s="31">
        <v>36763</v>
      </c>
      <c r="E12" s="41">
        <v>1356</v>
      </c>
      <c r="F12" s="41">
        <v>934</v>
      </c>
      <c r="G12" s="41">
        <v>2290</v>
      </c>
      <c r="H12" s="48"/>
      <c r="I12" s="49"/>
      <c r="J12" s="50"/>
    </row>
    <row r="13" spans="1:16" x14ac:dyDescent="0.15">
      <c r="A13" s="12" t="s">
        <v>15</v>
      </c>
      <c r="B13" s="31">
        <v>11568</v>
      </c>
      <c r="C13" s="31">
        <v>13004</v>
      </c>
      <c r="D13" s="31">
        <v>24572</v>
      </c>
      <c r="E13" s="41">
        <v>807</v>
      </c>
      <c r="F13" s="41">
        <v>645</v>
      </c>
      <c r="G13" s="41">
        <v>1452</v>
      </c>
      <c r="H13" s="48"/>
      <c r="I13" s="49"/>
      <c r="J13" s="50"/>
    </row>
    <row r="14" spans="1:16" x14ac:dyDescent="0.15">
      <c r="A14" s="12" t="s">
        <v>16</v>
      </c>
      <c r="B14" s="31">
        <v>30014</v>
      </c>
      <c r="C14" s="31">
        <v>32911</v>
      </c>
      <c r="D14" s="31">
        <v>62925</v>
      </c>
      <c r="E14" s="41">
        <v>2686</v>
      </c>
      <c r="F14" s="41">
        <v>1968</v>
      </c>
      <c r="G14" s="41">
        <v>4654</v>
      </c>
      <c r="H14" s="48"/>
      <c r="I14" s="49"/>
      <c r="J14" s="50"/>
    </row>
    <row r="15" spans="1:16" x14ac:dyDescent="0.15">
      <c r="A15" s="12" t="s">
        <v>17</v>
      </c>
      <c r="B15" s="36"/>
      <c r="C15" s="36"/>
      <c r="D15" s="36"/>
      <c r="E15" s="39"/>
      <c r="F15" s="39"/>
      <c r="G15" s="39"/>
      <c r="H15" s="48"/>
      <c r="I15" s="49"/>
      <c r="J15" s="50"/>
    </row>
    <row r="16" spans="1:16" x14ac:dyDescent="0.15">
      <c r="A16" s="12" t="s">
        <v>18</v>
      </c>
      <c r="B16" s="31">
        <v>30871</v>
      </c>
      <c r="C16" s="31">
        <v>35432</v>
      </c>
      <c r="D16" s="31">
        <v>66303</v>
      </c>
      <c r="E16" s="41">
        <v>1673</v>
      </c>
      <c r="F16" s="41">
        <v>1251</v>
      </c>
      <c r="G16" s="41">
        <v>2924</v>
      </c>
      <c r="H16" s="48"/>
      <c r="I16" s="49"/>
      <c r="J16" s="50"/>
    </row>
    <row r="17" spans="1:10" x14ac:dyDescent="0.15">
      <c r="A17" s="12" t="s">
        <v>19</v>
      </c>
      <c r="B17" s="31">
        <v>12127</v>
      </c>
      <c r="C17" s="31">
        <v>13814</v>
      </c>
      <c r="D17" s="31">
        <v>25941</v>
      </c>
      <c r="E17" s="41">
        <v>1181</v>
      </c>
      <c r="F17" s="41">
        <v>1123</v>
      </c>
      <c r="G17" s="41">
        <v>2304</v>
      </c>
      <c r="H17" s="48"/>
      <c r="I17" s="49"/>
      <c r="J17" s="50"/>
    </row>
    <row r="18" spans="1:10" x14ac:dyDescent="0.15">
      <c r="A18" s="12" t="s">
        <v>20</v>
      </c>
      <c r="B18" s="36"/>
      <c r="C18" s="36"/>
      <c r="D18" s="36"/>
      <c r="E18" s="39"/>
      <c r="F18" s="39"/>
      <c r="G18" s="39"/>
      <c r="H18" s="48"/>
      <c r="I18" s="49"/>
      <c r="J18" s="50"/>
    </row>
    <row r="19" spans="1:10" x14ac:dyDescent="0.15">
      <c r="A19" s="13" t="s">
        <v>21</v>
      </c>
      <c r="B19" s="36"/>
      <c r="C19" s="36"/>
      <c r="D19" s="36"/>
      <c r="E19" s="39"/>
      <c r="F19" s="39"/>
      <c r="G19" s="39"/>
      <c r="H19" s="51"/>
      <c r="I19" s="52"/>
      <c r="J19" s="53"/>
    </row>
    <row r="20" spans="1:10" x14ac:dyDescent="0.15">
      <c r="A20" s="20" t="s">
        <v>8</v>
      </c>
      <c r="B20" s="24">
        <f>SUM(B7:B19)</f>
        <v>302330</v>
      </c>
      <c r="C20" s="24">
        <f>SUM(C7:C19)</f>
        <v>344847</v>
      </c>
      <c r="D20" s="24">
        <f t="shared" ref="D20:F20" si="0">SUM(D7:D19)</f>
        <v>647177</v>
      </c>
      <c r="E20" s="24">
        <f t="shared" si="0"/>
        <v>17461</v>
      </c>
      <c r="F20" s="24">
        <f t="shared" si="0"/>
        <v>13513</v>
      </c>
      <c r="G20" s="35">
        <f>SUM(G7:G19)</f>
        <v>30974</v>
      </c>
      <c r="H20" s="33">
        <f>ROUND(E20/B20*100,2)</f>
        <v>5.78</v>
      </c>
      <c r="I20" s="33">
        <f>ROUND(F20/C20*100,2)</f>
        <v>3.92</v>
      </c>
      <c r="J20" s="33">
        <f>ROUND(G20/D20*100,2)</f>
        <v>4.79</v>
      </c>
    </row>
    <row r="21" spans="1:10" x14ac:dyDescent="0.15">
      <c r="A21" s="14" t="s">
        <v>23</v>
      </c>
      <c r="B21" s="40">
        <v>1894</v>
      </c>
      <c r="C21" s="40">
        <v>2234</v>
      </c>
      <c r="D21" s="40">
        <v>4128</v>
      </c>
      <c r="E21" s="40">
        <v>153</v>
      </c>
      <c r="F21" s="40">
        <v>162</v>
      </c>
      <c r="G21" s="40">
        <v>315</v>
      </c>
      <c r="H21" s="45"/>
      <c r="I21" s="46"/>
      <c r="J21" s="47"/>
    </row>
    <row r="22" spans="1:10" x14ac:dyDescent="0.15">
      <c r="A22" s="15" t="s">
        <v>24</v>
      </c>
      <c r="B22" s="41">
        <v>882</v>
      </c>
      <c r="C22" s="41">
        <v>961</v>
      </c>
      <c r="D22" s="41">
        <v>1843</v>
      </c>
      <c r="E22" s="41">
        <v>91</v>
      </c>
      <c r="F22" s="41">
        <v>89</v>
      </c>
      <c r="G22" s="41">
        <v>180</v>
      </c>
      <c r="H22" s="48"/>
      <c r="I22" s="49"/>
      <c r="J22" s="50"/>
    </row>
    <row r="23" spans="1:10" x14ac:dyDescent="0.15">
      <c r="A23" s="12" t="s">
        <v>22</v>
      </c>
      <c r="B23" s="41">
        <v>1239</v>
      </c>
      <c r="C23" s="41">
        <v>1369</v>
      </c>
      <c r="D23" s="41">
        <v>2608</v>
      </c>
      <c r="E23" s="41">
        <v>116</v>
      </c>
      <c r="F23" s="41">
        <v>88</v>
      </c>
      <c r="G23" s="41">
        <v>204</v>
      </c>
      <c r="H23" s="48"/>
      <c r="I23" s="49"/>
      <c r="J23" s="50"/>
    </row>
    <row r="24" spans="1:10" x14ac:dyDescent="0.15">
      <c r="A24" s="12" t="s">
        <v>25</v>
      </c>
      <c r="B24" s="41">
        <v>6209</v>
      </c>
      <c r="C24" s="41">
        <v>7198</v>
      </c>
      <c r="D24" s="41">
        <v>13407</v>
      </c>
      <c r="E24" s="41">
        <v>563</v>
      </c>
      <c r="F24" s="41">
        <v>543</v>
      </c>
      <c r="G24" s="41">
        <v>1106</v>
      </c>
      <c r="H24" s="48"/>
      <c r="I24" s="49"/>
      <c r="J24" s="50"/>
    </row>
    <row r="25" spans="1:10" x14ac:dyDescent="0.15">
      <c r="A25" s="15" t="s">
        <v>26</v>
      </c>
      <c r="B25" s="41">
        <v>2757</v>
      </c>
      <c r="C25" s="41">
        <v>3081</v>
      </c>
      <c r="D25" s="41">
        <v>5838</v>
      </c>
      <c r="E25" s="41">
        <v>303</v>
      </c>
      <c r="F25" s="41">
        <v>316</v>
      </c>
      <c r="G25" s="41">
        <v>619</v>
      </c>
      <c r="H25" s="48"/>
      <c r="I25" s="49"/>
      <c r="J25" s="50"/>
    </row>
    <row r="26" spans="1:10" x14ac:dyDescent="0.15">
      <c r="A26" s="12" t="s">
        <v>27</v>
      </c>
      <c r="B26" s="42"/>
      <c r="C26" s="42"/>
      <c r="D26" s="42"/>
      <c r="E26" s="42"/>
      <c r="F26" s="42"/>
      <c r="G26" s="42"/>
      <c r="H26" s="48"/>
      <c r="I26" s="49"/>
      <c r="J26" s="50"/>
    </row>
    <row r="27" spans="1:10" x14ac:dyDescent="0.15">
      <c r="A27" s="15" t="s">
        <v>28</v>
      </c>
      <c r="B27" s="42"/>
      <c r="C27" s="42"/>
      <c r="D27" s="42"/>
      <c r="E27" s="42"/>
      <c r="F27" s="42"/>
      <c r="G27" s="42"/>
      <c r="H27" s="48"/>
      <c r="I27" s="49"/>
      <c r="J27" s="50"/>
    </row>
    <row r="28" spans="1:10" x14ac:dyDescent="0.15">
      <c r="A28" s="15" t="s">
        <v>29</v>
      </c>
      <c r="B28" s="42"/>
      <c r="C28" s="42"/>
      <c r="D28" s="42"/>
      <c r="E28" s="42"/>
      <c r="F28" s="42"/>
      <c r="G28" s="42"/>
      <c r="H28" s="48"/>
      <c r="I28" s="49"/>
      <c r="J28" s="50"/>
    </row>
    <row r="29" spans="1:10" x14ac:dyDescent="0.15">
      <c r="A29" s="12" t="s">
        <v>30</v>
      </c>
      <c r="B29" s="42"/>
      <c r="C29" s="42"/>
      <c r="D29" s="42"/>
      <c r="E29" s="42"/>
      <c r="F29" s="42"/>
      <c r="G29" s="42"/>
      <c r="H29" s="48"/>
      <c r="I29" s="49"/>
      <c r="J29" s="50"/>
    </row>
    <row r="30" spans="1:10" x14ac:dyDescent="0.15">
      <c r="A30" s="15" t="s">
        <v>31</v>
      </c>
      <c r="B30" s="41">
        <v>7460</v>
      </c>
      <c r="C30" s="41">
        <v>8413</v>
      </c>
      <c r="D30" s="41">
        <v>15873</v>
      </c>
      <c r="E30" s="41">
        <v>576</v>
      </c>
      <c r="F30" s="41">
        <v>581</v>
      </c>
      <c r="G30" s="41">
        <v>1157</v>
      </c>
      <c r="H30" s="48"/>
      <c r="I30" s="49"/>
      <c r="J30" s="50"/>
    </row>
    <row r="31" spans="1:10" x14ac:dyDescent="0.15">
      <c r="A31" s="15" t="s">
        <v>32</v>
      </c>
      <c r="B31" s="41">
        <v>5738</v>
      </c>
      <c r="C31" s="41">
        <v>6143</v>
      </c>
      <c r="D31" s="41">
        <v>11881</v>
      </c>
      <c r="E31" s="41">
        <v>687</v>
      </c>
      <c r="F31" s="41">
        <v>514</v>
      </c>
      <c r="G31" s="41">
        <v>1201</v>
      </c>
      <c r="H31" s="48"/>
      <c r="I31" s="49"/>
      <c r="J31" s="50"/>
    </row>
    <row r="32" spans="1:10" x14ac:dyDescent="0.15">
      <c r="A32" s="13" t="s">
        <v>33</v>
      </c>
      <c r="B32" s="43">
        <v>977</v>
      </c>
      <c r="C32" s="43">
        <v>1058</v>
      </c>
      <c r="D32" s="43">
        <v>2035</v>
      </c>
      <c r="E32" s="43">
        <v>161</v>
      </c>
      <c r="F32" s="43">
        <v>115</v>
      </c>
      <c r="G32" s="43">
        <v>276</v>
      </c>
      <c r="H32" s="51"/>
      <c r="I32" s="52"/>
      <c r="J32" s="53"/>
    </row>
    <row r="33" spans="1:10" x14ac:dyDescent="0.15">
      <c r="A33" s="20" t="s">
        <v>11</v>
      </c>
      <c r="B33" s="25">
        <f>SUM(B21:B32)</f>
        <v>27156</v>
      </c>
      <c r="C33" s="25">
        <f>SUM(C21:C32)</f>
        <v>30457</v>
      </c>
      <c r="D33" s="25">
        <f>SUM(D21:D32)</f>
        <v>57613</v>
      </c>
      <c r="E33" s="25">
        <f t="shared" ref="E33:F33" si="1">SUM(E21:E32)</f>
        <v>2650</v>
      </c>
      <c r="F33" s="25">
        <f t="shared" si="1"/>
        <v>2408</v>
      </c>
      <c r="G33" s="25">
        <f>SUM(G21:G32)</f>
        <v>5058</v>
      </c>
      <c r="H33" s="34">
        <f t="shared" ref="H33:J34" si="2">ROUND(E33/B33*100,2)</f>
        <v>9.76</v>
      </c>
      <c r="I33" s="34">
        <f t="shared" si="2"/>
        <v>7.91</v>
      </c>
      <c r="J33" s="34">
        <f t="shared" si="2"/>
        <v>8.7799999999999994</v>
      </c>
    </row>
    <row r="34" spans="1:10" x14ac:dyDescent="0.15">
      <c r="A34" s="20" t="s">
        <v>9</v>
      </c>
      <c r="B34" s="25">
        <f>SUM(B33,B20)</f>
        <v>329486</v>
      </c>
      <c r="C34" s="25">
        <f t="shared" ref="C34:E34" si="3">SUM(C33,C20)</f>
        <v>375304</v>
      </c>
      <c r="D34" s="25">
        <f>SUM(D33,D20)</f>
        <v>704790</v>
      </c>
      <c r="E34" s="25">
        <f t="shared" si="3"/>
        <v>20111</v>
      </c>
      <c r="F34" s="25">
        <f>SUM(F33,F20)</f>
        <v>15921</v>
      </c>
      <c r="G34" s="25">
        <f>SUM(G33,G20)</f>
        <v>36032</v>
      </c>
      <c r="H34" s="34">
        <f t="shared" si="2"/>
        <v>6.1</v>
      </c>
      <c r="I34" s="34">
        <f t="shared" si="2"/>
        <v>4.24</v>
      </c>
      <c r="J34" s="34">
        <f t="shared" si="2"/>
        <v>5.1100000000000003</v>
      </c>
    </row>
    <row r="35" spans="1:10" x14ac:dyDescent="0.15">
      <c r="A35" s="3"/>
      <c r="G35" s="32" t="s">
        <v>12</v>
      </c>
      <c r="H35" s="16"/>
      <c r="I35" s="16"/>
      <c r="J35" s="16"/>
    </row>
    <row r="36" spans="1:10" ht="14.25" customHeight="1" x14ac:dyDescent="0.15">
      <c r="A36" s="3"/>
      <c r="G36" s="57" t="s">
        <v>47</v>
      </c>
      <c r="H36" s="58"/>
      <c r="I36" s="54" t="str">
        <f>I3</f>
        <v>１０時００分現在</v>
      </c>
      <c r="J36" s="54"/>
    </row>
    <row r="37" spans="1:10" x14ac:dyDescent="0.15">
      <c r="A37" s="3"/>
      <c r="G37" s="59"/>
      <c r="H37" s="60"/>
      <c r="I37" s="55">
        <v>6.2199999999999998E-2</v>
      </c>
      <c r="J37" s="56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H1:J1"/>
    <mergeCell ref="H7:J19"/>
    <mergeCell ref="H21:J32"/>
    <mergeCell ref="I36:J36"/>
    <mergeCell ref="I37:J37"/>
    <mergeCell ref="G36:H37"/>
    <mergeCell ref="A2:P2"/>
    <mergeCell ref="A3:H3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9"/>
  <sheetViews>
    <sheetView zoomScaleNormal="100" workbookViewId="0">
      <selection activeCell="P16" sqref="P16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44" t="s">
        <v>38</v>
      </c>
      <c r="I1" s="44"/>
      <c r="J1" s="44"/>
    </row>
    <row r="2" spans="1:16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2.5" x14ac:dyDescent="0.15">
      <c r="A3" s="62" t="s">
        <v>39</v>
      </c>
      <c r="B3" s="62"/>
      <c r="C3" s="62"/>
      <c r="D3" s="62"/>
      <c r="E3" s="62"/>
      <c r="F3" s="62"/>
      <c r="G3" s="62"/>
      <c r="H3" s="63"/>
      <c r="I3" s="1" t="s">
        <v>41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40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f>'集計表２（10時）'!B7</f>
        <v>118522</v>
      </c>
      <c r="C7" s="21">
        <f>'集計表２（10時）'!C7</f>
        <v>137013</v>
      </c>
      <c r="D7" s="21">
        <f>'集計表２（10時）'!D7</f>
        <v>255535</v>
      </c>
      <c r="E7" s="40">
        <v>8225</v>
      </c>
      <c r="F7" s="40">
        <v>6673</v>
      </c>
      <c r="G7" s="40">
        <v>14898</v>
      </c>
      <c r="H7" s="45"/>
      <c r="I7" s="46"/>
      <c r="J7" s="47"/>
    </row>
    <row r="8" spans="1:16" x14ac:dyDescent="0.15">
      <c r="A8" s="12" t="s">
        <v>5</v>
      </c>
      <c r="B8" s="22">
        <f>'集計表２（10時）'!B8</f>
        <v>19800</v>
      </c>
      <c r="C8" s="22">
        <f>'集計表２（10時）'!C8</f>
        <v>23448</v>
      </c>
      <c r="D8" s="22">
        <f>'集計表２（10時）'!D8</f>
        <v>43248</v>
      </c>
      <c r="E8" s="41">
        <v>2051</v>
      </c>
      <c r="F8" s="41">
        <v>1897</v>
      </c>
      <c r="G8" s="41">
        <v>3948</v>
      </c>
      <c r="H8" s="48"/>
      <c r="I8" s="49"/>
      <c r="J8" s="50"/>
    </row>
    <row r="9" spans="1:16" x14ac:dyDescent="0.15">
      <c r="A9" s="12" t="s">
        <v>6</v>
      </c>
      <c r="B9" s="22">
        <f>'集計表２（10時）'!B9</f>
        <v>34278</v>
      </c>
      <c r="C9" s="22">
        <f>'集計表２（10時）'!C9</f>
        <v>38578</v>
      </c>
      <c r="D9" s="22">
        <f>'集計表２（10時）'!D9</f>
        <v>72856</v>
      </c>
      <c r="E9" s="41">
        <v>4360</v>
      </c>
      <c r="F9" s="41">
        <v>4062</v>
      </c>
      <c r="G9" s="41">
        <v>8422</v>
      </c>
      <c r="H9" s="48"/>
      <c r="I9" s="49"/>
      <c r="J9" s="50"/>
    </row>
    <row r="10" spans="1:16" x14ac:dyDescent="0.15">
      <c r="A10" s="12" t="s">
        <v>7</v>
      </c>
      <c r="B10" s="23">
        <f>'集計表２（10時）'!B10</f>
        <v>27534</v>
      </c>
      <c r="C10" s="23">
        <f>'集計表２（10時）'!C10</f>
        <v>31500</v>
      </c>
      <c r="D10" s="23">
        <f>'集計表２（10時）'!D10</f>
        <v>59034</v>
      </c>
      <c r="E10" s="43">
        <v>2654</v>
      </c>
      <c r="F10" s="43">
        <v>2684</v>
      </c>
      <c r="G10" s="43">
        <v>5338</v>
      </c>
      <c r="H10" s="48"/>
      <c r="I10" s="49"/>
      <c r="J10" s="50"/>
    </row>
    <row r="11" spans="1:16" x14ac:dyDescent="0.15">
      <c r="A11" s="12" t="s">
        <v>13</v>
      </c>
      <c r="B11" s="37">
        <f>'集計表２（10時）'!B11</f>
        <v>0</v>
      </c>
      <c r="C11" s="37">
        <f>'集計表２（10時）'!C11</f>
        <v>0</v>
      </c>
      <c r="D11" s="37">
        <f>'集計表２（10時）'!D11</f>
        <v>0</v>
      </c>
      <c r="E11" s="39"/>
      <c r="F11" s="39"/>
      <c r="G11" s="39"/>
      <c r="H11" s="48"/>
      <c r="I11" s="49"/>
      <c r="J11" s="50"/>
    </row>
    <row r="12" spans="1:16" x14ac:dyDescent="0.15">
      <c r="A12" s="12" t="s">
        <v>14</v>
      </c>
      <c r="B12" s="23">
        <f>'集計表２（10時）'!B12</f>
        <v>17616</v>
      </c>
      <c r="C12" s="23">
        <f>'集計表２（10時）'!C12</f>
        <v>19147</v>
      </c>
      <c r="D12" s="23">
        <f>'集計表２（10時）'!D12</f>
        <v>36763</v>
      </c>
      <c r="E12" s="43">
        <v>1901</v>
      </c>
      <c r="F12" s="43">
        <v>1394</v>
      </c>
      <c r="G12" s="43">
        <v>3295</v>
      </c>
      <c r="H12" s="48"/>
      <c r="I12" s="49"/>
      <c r="J12" s="50"/>
    </row>
    <row r="13" spans="1:16" x14ac:dyDescent="0.15">
      <c r="A13" s="12" t="s">
        <v>15</v>
      </c>
      <c r="B13" s="23">
        <f>'集計表２（10時）'!B13</f>
        <v>11568</v>
      </c>
      <c r="C13" s="23">
        <f>'集計表２（10時）'!C13</f>
        <v>13004</v>
      </c>
      <c r="D13" s="23">
        <f>'集計表２（10時）'!D13</f>
        <v>24572</v>
      </c>
      <c r="E13" s="41">
        <v>1097</v>
      </c>
      <c r="F13" s="41">
        <v>928</v>
      </c>
      <c r="G13" s="41">
        <v>2025</v>
      </c>
      <c r="H13" s="48"/>
      <c r="I13" s="49"/>
      <c r="J13" s="50"/>
    </row>
    <row r="14" spans="1:16" x14ac:dyDescent="0.15">
      <c r="A14" s="12" t="s">
        <v>16</v>
      </c>
      <c r="B14" s="23">
        <f>'集計表２（10時）'!B14</f>
        <v>30014</v>
      </c>
      <c r="C14" s="23">
        <f>'集計表２（10時）'!C14</f>
        <v>32911</v>
      </c>
      <c r="D14" s="23">
        <f>'集計表２（10時）'!D14</f>
        <v>62925</v>
      </c>
      <c r="E14" s="41">
        <v>3737</v>
      </c>
      <c r="F14" s="41">
        <v>2837</v>
      </c>
      <c r="G14" s="41">
        <v>6574</v>
      </c>
      <c r="H14" s="48"/>
      <c r="I14" s="49"/>
      <c r="J14" s="50"/>
    </row>
    <row r="15" spans="1:16" x14ac:dyDescent="0.15">
      <c r="A15" s="12" t="s">
        <v>17</v>
      </c>
      <c r="B15" s="37">
        <f>'集計表２（10時）'!B15</f>
        <v>0</v>
      </c>
      <c r="C15" s="37">
        <f>'集計表２（10時）'!C15</f>
        <v>0</v>
      </c>
      <c r="D15" s="37">
        <f>'集計表２（10時）'!D15</f>
        <v>0</v>
      </c>
      <c r="E15" s="39"/>
      <c r="F15" s="39"/>
      <c r="G15" s="39"/>
      <c r="H15" s="48"/>
      <c r="I15" s="49"/>
      <c r="J15" s="50"/>
    </row>
    <row r="16" spans="1:16" x14ac:dyDescent="0.15">
      <c r="A16" s="12" t="s">
        <v>18</v>
      </c>
      <c r="B16" s="23">
        <f>'集計表２（10時）'!B16</f>
        <v>30871</v>
      </c>
      <c r="C16" s="23">
        <f>'集計表２（10時）'!C16</f>
        <v>35432</v>
      </c>
      <c r="D16" s="23">
        <f>'集計表２（10時）'!D16</f>
        <v>66303</v>
      </c>
      <c r="E16" s="43">
        <v>2788</v>
      </c>
      <c r="F16" s="43">
        <v>2211</v>
      </c>
      <c r="G16" s="43">
        <v>4999</v>
      </c>
      <c r="H16" s="48"/>
      <c r="I16" s="49"/>
      <c r="J16" s="50"/>
    </row>
    <row r="17" spans="1:10" x14ac:dyDescent="0.15">
      <c r="A17" s="12" t="s">
        <v>19</v>
      </c>
      <c r="B17" s="23">
        <f>'集計表２（10時）'!B17</f>
        <v>12127</v>
      </c>
      <c r="C17" s="23">
        <f>'集計表２（10時）'!C17</f>
        <v>13814</v>
      </c>
      <c r="D17" s="23">
        <f>'集計表２（10時）'!D17</f>
        <v>25941</v>
      </c>
      <c r="E17" s="43">
        <v>1741</v>
      </c>
      <c r="F17" s="43">
        <v>1618</v>
      </c>
      <c r="G17" s="43">
        <v>3359</v>
      </c>
      <c r="H17" s="48"/>
      <c r="I17" s="49"/>
      <c r="J17" s="50"/>
    </row>
    <row r="18" spans="1:10" x14ac:dyDescent="0.15">
      <c r="A18" s="12" t="s">
        <v>20</v>
      </c>
      <c r="B18" s="37">
        <f>'集計表２（10時）'!B18</f>
        <v>0</v>
      </c>
      <c r="C18" s="37">
        <f>'集計表２（10時）'!C18</f>
        <v>0</v>
      </c>
      <c r="D18" s="37">
        <f>'集計表２（10時）'!D18</f>
        <v>0</v>
      </c>
      <c r="E18" s="39"/>
      <c r="F18" s="39"/>
      <c r="G18" s="39"/>
      <c r="H18" s="48"/>
      <c r="I18" s="49"/>
      <c r="J18" s="50"/>
    </row>
    <row r="19" spans="1:10" x14ac:dyDescent="0.15">
      <c r="A19" s="13" t="s">
        <v>21</v>
      </c>
      <c r="B19" s="37">
        <f>'集計表２（10時）'!B19</f>
        <v>0</v>
      </c>
      <c r="C19" s="37">
        <f>'集計表２（10時）'!C19</f>
        <v>0</v>
      </c>
      <c r="D19" s="37">
        <f>'集計表２（10時）'!D19</f>
        <v>0</v>
      </c>
      <c r="E19" s="39"/>
      <c r="F19" s="39"/>
      <c r="G19" s="39"/>
      <c r="H19" s="51"/>
      <c r="I19" s="52"/>
      <c r="J19" s="53"/>
    </row>
    <row r="20" spans="1:10" x14ac:dyDescent="0.15">
      <c r="A20" s="20" t="s">
        <v>8</v>
      </c>
      <c r="B20" s="24">
        <f>'集計表２（10時）'!B20</f>
        <v>302330</v>
      </c>
      <c r="C20" s="24">
        <f>'集計表２（10時）'!C20</f>
        <v>344847</v>
      </c>
      <c r="D20" s="24">
        <f>'集計表２（10時）'!D20</f>
        <v>647177</v>
      </c>
      <c r="E20" s="24">
        <f>SUM(E7:E19)</f>
        <v>28554</v>
      </c>
      <c r="F20" s="24">
        <f t="shared" ref="F20:G20" si="0">SUM(F7:F19)</f>
        <v>24304</v>
      </c>
      <c r="G20" s="24">
        <f t="shared" si="0"/>
        <v>52858</v>
      </c>
      <c r="H20" s="34">
        <f>ROUND(E20/B20*100,2)</f>
        <v>9.44</v>
      </c>
      <c r="I20" s="34">
        <f>ROUND(F20/C20*100,2)</f>
        <v>7.05</v>
      </c>
      <c r="J20" s="34">
        <f>ROUND(G20/D20*100,2)</f>
        <v>8.17</v>
      </c>
    </row>
    <row r="21" spans="1:10" x14ac:dyDescent="0.15">
      <c r="A21" s="14" t="s">
        <v>23</v>
      </c>
      <c r="B21" s="21">
        <f>'集計表２（10時）'!B21</f>
        <v>1894</v>
      </c>
      <c r="C21" s="21">
        <f>'集計表２（10時）'!C21</f>
        <v>2234</v>
      </c>
      <c r="D21" s="21">
        <f>'集計表２（10時）'!D21</f>
        <v>4128</v>
      </c>
      <c r="E21" s="40">
        <v>222</v>
      </c>
      <c r="F21" s="40">
        <v>250</v>
      </c>
      <c r="G21" s="40">
        <v>472</v>
      </c>
      <c r="H21" s="45"/>
      <c r="I21" s="46"/>
      <c r="J21" s="47"/>
    </row>
    <row r="22" spans="1:10" x14ac:dyDescent="0.15">
      <c r="A22" s="15" t="s">
        <v>24</v>
      </c>
      <c r="B22" s="23">
        <f>'集計表２（10時）'!B22</f>
        <v>882</v>
      </c>
      <c r="C22" s="23">
        <f>'集計表２（10時）'!C22</f>
        <v>961</v>
      </c>
      <c r="D22" s="23">
        <f>'集計表２（10時）'!D22</f>
        <v>1843</v>
      </c>
      <c r="E22" s="43">
        <v>118</v>
      </c>
      <c r="F22" s="43">
        <v>127</v>
      </c>
      <c r="G22" s="43">
        <v>245</v>
      </c>
      <c r="H22" s="48"/>
      <c r="I22" s="49"/>
      <c r="J22" s="50"/>
    </row>
    <row r="23" spans="1:10" x14ac:dyDescent="0.15">
      <c r="A23" s="12" t="s">
        <v>22</v>
      </c>
      <c r="B23" s="22">
        <f>'集計表２（10時）'!B23</f>
        <v>1239</v>
      </c>
      <c r="C23" s="22">
        <f>'集計表２（10時）'!C23</f>
        <v>1369</v>
      </c>
      <c r="D23" s="22">
        <f>'集計表２（10時）'!D23</f>
        <v>2608</v>
      </c>
      <c r="E23" s="41">
        <v>165</v>
      </c>
      <c r="F23" s="41">
        <v>127</v>
      </c>
      <c r="G23" s="41">
        <v>292</v>
      </c>
      <c r="H23" s="48"/>
      <c r="I23" s="49"/>
      <c r="J23" s="50"/>
    </row>
    <row r="24" spans="1:10" x14ac:dyDescent="0.15">
      <c r="A24" s="12" t="s">
        <v>25</v>
      </c>
      <c r="B24" s="22">
        <f>'集計表２（10時）'!B24</f>
        <v>6209</v>
      </c>
      <c r="C24" s="22">
        <f>'集計表２（10時）'!C24</f>
        <v>7198</v>
      </c>
      <c r="D24" s="22">
        <f>'集計表２（10時）'!D24</f>
        <v>13407</v>
      </c>
      <c r="E24" s="41">
        <v>779</v>
      </c>
      <c r="F24" s="41">
        <v>744</v>
      </c>
      <c r="G24" s="41">
        <v>1523</v>
      </c>
      <c r="H24" s="48"/>
      <c r="I24" s="49"/>
      <c r="J24" s="50"/>
    </row>
    <row r="25" spans="1:10" x14ac:dyDescent="0.15">
      <c r="A25" s="15" t="s">
        <v>26</v>
      </c>
      <c r="B25" s="22">
        <f>'集計表２（10時）'!B25</f>
        <v>2757</v>
      </c>
      <c r="C25" s="22">
        <f>'集計表２（10時）'!C25</f>
        <v>3081</v>
      </c>
      <c r="D25" s="22">
        <f>'集計表２（10時）'!D25</f>
        <v>5838</v>
      </c>
      <c r="E25" s="41">
        <v>379</v>
      </c>
      <c r="F25" s="41">
        <v>431</v>
      </c>
      <c r="G25" s="41">
        <v>810</v>
      </c>
      <c r="H25" s="48"/>
      <c r="I25" s="49"/>
      <c r="J25" s="50"/>
    </row>
    <row r="26" spans="1:10" x14ac:dyDescent="0.15">
      <c r="A26" s="12" t="s">
        <v>27</v>
      </c>
      <c r="B26" s="38">
        <f>'集計表２（10時）'!B26</f>
        <v>0</v>
      </c>
      <c r="C26" s="38">
        <f>'集計表２（10時）'!C26</f>
        <v>0</v>
      </c>
      <c r="D26" s="38">
        <f>'集計表２（10時）'!D26</f>
        <v>0</v>
      </c>
      <c r="E26" s="42"/>
      <c r="F26" s="42"/>
      <c r="G26" s="42"/>
      <c r="H26" s="48"/>
      <c r="I26" s="49"/>
      <c r="J26" s="50"/>
    </row>
    <row r="27" spans="1:10" x14ac:dyDescent="0.15">
      <c r="A27" s="15" t="s">
        <v>28</v>
      </c>
      <c r="B27" s="38">
        <f>'集計表２（10時）'!B27</f>
        <v>0</v>
      </c>
      <c r="C27" s="38">
        <f>'集計表２（10時）'!C27</f>
        <v>0</v>
      </c>
      <c r="D27" s="38">
        <f>'集計表２（10時）'!D27</f>
        <v>0</v>
      </c>
      <c r="E27" s="42"/>
      <c r="F27" s="42"/>
      <c r="G27" s="42"/>
      <c r="H27" s="48"/>
      <c r="I27" s="49"/>
      <c r="J27" s="50"/>
    </row>
    <row r="28" spans="1:10" x14ac:dyDescent="0.15">
      <c r="A28" s="15" t="s">
        <v>29</v>
      </c>
      <c r="B28" s="38">
        <f>'集計表２（10時）'!B28</f>
        <v>0</v>
      </c>
      <c r="C28" s="38">
        <f>'集計表２（10時）'!C28</f>
        <v>0</v>
      </c>
      <c r="D28" s="38">
        <f>'集計表２（10時）'!D28</f>
        <v>0</v>
      </c>
      <c r="E28" s="42"/>
      <c r="F28" s="42"/>
      <c r="G28" s="42"/>
      <c r="H28" s="48"/>
      <c r="I28" s="49"/>
      <c r="J28" s="50"/>
    </row>
    <row r="29" spans="1:10" x14ac:dyDescent="0.15">
      <c r="A29" s="12" t="s">
        <v>30</v>
      </c>
      <c r="B29" s="38">
        <f>'集計表２（10時）'!B29</f>
        <v>0</v>
      </c>
      <c r="C29" s="38">
        <f>'集計表２（10時）'!C29</f>
        <v>0</v>
      </c>
      <c r="D29" s="38">
        <f>'集計表２（10時）'!D29</f>
        <v>0</v>
      </c>
      <c r="E29" s="42"/>
      <c r="F29" s="42"/>
      <c r="G29" s="42"/>
      <c r="H29" s="48"/>
      <c r="I29" s="49"/>
      <c r="J29" s="50"/>
    </row>
    <row r="30" spans="1:10" x14ac:dyDescent="0.15">
      <c r="A30" s="15" t="s">
        <v>31</v>
      </c>
      <c r="B30" s="23">
        <f>'集計表２（10時）'!B30</f>
        <v>7460</v>
      </c>
      <c r="C30" s="23">
        <f>'集計表２（10時）'!C30</f>
        <v>8413</v>
      </c>
      <c r="D30" s="23">
        <f>'集計表２（10時）'!D30</f>
        <v>15873</v>
      </c>
      <c r="E30" s="43">
        <v>815</v>
      </c>
      <c r="F30" s="43">
        <v>866</v>
      </c>
      <c r="G30" s="43">
        <v>1681</v>
      </c>
      <c r="H30" s="48"/>
      <c r="I30" s="49"/>
      <c r="J30" s="50"/>
    </row>
    <row r="31" spans="1:10" x14ac:dyDescent="0.15">
      <c r="A31" s="15" t="s">
        <v>32</v>
      </c>
      <c r="B31" s="23">
        <f>'集計表２（10時）'!B31</f>
        <v>5738</v>
      </c>
      <c r="C31" s="23">
        <f>'集計表２（10時）'!C31</f>
        <v>6143</v>
      </c>
      <c r="D31" s="23">
        <f>'集計表２（10時）'!D31</f>
        <v>11881</v>
      </c>
      <c r="E31" s="43">
        <v>942</v>
      </c>
      <c r="F31" s="43">
        <v>785</v>
      </c>
      <c r="G31" s="43">
        <v>1727</v>
      </c>
      <c r="H31" s="48"/>
      <c r="I31" s="49"/>
      <c r="J31" s="50"/>
    </row>
    <row r="32" spans="1:10" x14ac:dyDescent="0.15">
      <c r="A32" s="13" t="s">
        <v>33</v>
      </c>
      <c r="B32" s="23">
        <f>'集計表２（10時）'!B32</f>
        <v>977</v>
      </c>
      <c r="C32" s="23">
        <f>'集計表２（10時）'!C32</f>
        <v>1058</v>
      </c>
      <c r="D32" s="23">
        <f>'集計表２（10時）'!D32</f>
        <v>2035</v>
      </c>
      <c r="E32" s="43">
        <v>191</v>
      </c>
      <c r="F32" s="43">
        <v>139</v>
      </c>
      <c r="G32" s="43">
        <v>330</v>
      </c>
      <c r="H32" s="51"/>
      <c r="I32" s="52"/>
      <c r="J32" s="53"/>
    </row>
    <row r="33" spans="1:10" x14ac:dyDescent="0.15">
      <c r="A33" s="20" t="s">
        <v>11</v>
      </c>
      <c r="B33" s="25">
        <f>'集計表２（10時）'!B33</f>
        <v>27156</v>
      </c>
      <c r="C33" s="25">
        <f>'集計表２（10時）'!C33</f>
        <v>30457</v>
      </c>
      <c r="D33" s="25">
        <f>'集計表２（10時）'!D33</f>
        <v>57613</v>
      </c>
      <c r="E33" s="25">
        <f>SUM(E21:E32)</f>
        <v>3611</v>
      </c>
      <c r="F33" s="25">
        <f t="shared" ref="F33:G33" si="1">SUM(F21:F32)</f>
        <v>3469</v>
      </c>
      <c r="G33" s="25">
        <f t="shared" si="1"/>
        <v>7080</v>
      </c>
      <c r="H33" s="34">
        <f t="shared" ref="H33:J34" si="2">ROUND(E33/B33*100,2)</f>
        <v>13.3</v>
      </c>
      <c r="I33" s="34">
        <f t="shared" si="2"/>
        <v>11.39</v>
      </c>
      <c r="J33" s="34">
        <f t="shared" si="2"/>
        <v>12.29</v>
      </c>
    </row>
    <row r="34" spans="1:10" x14ac:dyDescent="0.15">
      <c r="A34" s="20" t="s">
        <v>9</v>
      </c>
      <c r="B34" s="25">
        <f>'集計表２（10時）'!B34</f>
        <v>329486</v>
      </c>
      <c r="C34" s="25">
        <f>'集計表２（10時）'!C34</f>
        <v>375304</v>
      </c>
      <c r="D34" s="25">
        <f>'集計表２（10時）'!D34</f>
        <v>704790</v>
      </c>
      <c r="E34" s="25">
        <f>SUM(E33,E20)</f>
        <v>32165</v>
      </c>
      <c r="F34" s="25">
        <f t="shared" ref="F34:G34" si="3">SUM(F33,F20)</f>
        <v>27773</v>
      </c>
      <c r="G34" s="25">
        <f t="shared" si="3"/>
        <v>59938</v>
      </c>
      <c r="H34" s="34">
        <f t="shared" si="2"/>
        <v>9.76</v>
      </c>
      <c r="I34" s="34">
        <f t="shared" si="2"/>
        <v>7.4</v>
      </c>
      <c r="J34" s="34">
        <f t="shared" si="2"/>
        <v>8.5</v>
      </c>
    </row>
    <row r="35" spans="1:10" x14ac:dyDescent="0.15">
      <c r="A35" s="3"/>
      <c r="G35" s="32" t="s">
        <v>12</v>
      </c>
      <c r="H35" s="16"/>
      <c r="I35" s="16"/>
      <c r="J35" s="16"/>
    </row>
    <row r="36" spans="1:10" ht="14.25" customHeight="1" x14ac:dyDescent="0.15">
      <c r="A36" s="3"/>
      <c r="G36" s="57" t="s">
        <v>47</v>
      </c>
      <c r="H36" s="58"/>
      <c r="I36" s="54" t="str">
        <f>I3</f>
        <v>１１時００分現在</v>
      </c>
      <c r="J36" s="54"/>
    </row>
    <row r="37" spans="1:10" x14ac:dyDescent="0.15">
      <c r="A37" s="3"/>
      <c r="G37" s="59"/>
      <c r="H37" s="60"/>
      <c r="I37" s="55">
        <v>0.10150000000000001</v>
      </c>
      <c r="J37" s="56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9"/>
  <sheetViews>
    <sheetView zoomScaleNormal="100" workbookViewId="0">
      <selection activeCell="E20" sqref="E20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44" t="s">
        <v>38</v>
      </c>
      <c r="I1" s="44"/>
      <c r="J1" s="44"/>
    </row>
    <row r="2" spans="1:16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2.5" x14ac:dyDescent="0.15">
      <c r="A3" s="62" t="s">
        <v>39</v>
      </c>
      <c r="B3" s="62"/>
      <c r="C3" s="62"/>
      <c r="D3" s="62"/>
      <c r="E3" s="62"/>
      <c r="F3" s="62"/>
      <c r="G3" s="62"/>
      <c r="H3" s="63"/>
      <c r="I3" s="1" t="s">
        <v>46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40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f>'集計表２（10時）'!B7</f>
        <v>118522</v>
      </c>
      <c r="C7" s="21">
        <f>'集計表２（10時）'!C7</f>
        <v>137013</v>
      </c>
      <c r="D7" s="21">
        <f>'集計表２（10時）'!D7</f>
        <v>255535</v>
      </c>
      <c r="E7" s="40">
        <v>12030</v>
      </c>
      <c r="F7" s="40">
        <v>10906</v>
      </c>
      <c r="G7" s="40">
        <v>22936</v>
      </c>
      <c r="H7" s="45"/>
      <c r="I7" s="46"/>
      <c r="J7" s="47"/>
    </row>
    <row r="8" spans="1:16" x14ac:dyDescent="0.15">
      <c r="A8" s="12" t="s">
        <v>5</v>
      </c>
      <c r="B8" s="22">
        <f>'集計表２（10時）'!B8</f>
        <v>19800</v>
      </c>
      <c r="C8" s="22">
        <f>'集計表２（10時）'!C8</f>
        <v>23448</v>
      </c>
      <c r="D8" s="22">
        <f>'集計表２（10時）'!D8</f>
        <v>43248</v>
      </c>
      <c r="E8" s="41">
        <v>2992</v>
      </c>
      <c r="F8" s="41">
        <v>2877</v>
      </c>
      <c r="G8" s="41">
        <v>5869</v>
      </c>
      <c r="H8" s="48"/>
      <c r="I8" s="49"/>
      <c r="J8" s="50"/>
    </row>
    <row r="9" spans="1:16" x14ac:dyDescent="0.15">
      <c r="A9" s="12" t="s">
        <v>6</v>
      </c>
      <c r="B9" s="22">
        <f>'集計表２（10時）'!B9</f>
        <v>34278</v>
      </c>
      <c r="C9" s="22">
        <f>'集計表２（10時）'!C9</f>
        <v>38578</v>
      </c>
      <c r="D9" s="22">
        <f>'集計表２（10時）'!D9</f>
        <v>72856</v>
      </c>
      <c r="E9" s="41">
        <v>6667</v>
      </c>
      <c r="F9" s="41">
        <v>6454</v>
      </c>
      <c r="G9" s="41">
        <v>13121</v>
      </c>
      <c r="H9" s="48"/>
      <c r="I9" s="49"/>
      <c r="J9" s="50"/>
    </row>
    <row r="10" spans="1:16" x14ac:dyDescent="0.15">
      <c r="A10" s="12" t="s">
        <v>7</v>
      </c>
      <c r="B10" s="23">
        <f>'集計表２（10時）'!B10</f>
        <v>27534</v>
      </c>
      <c r="C10" s="23">
        <f>'集計表２（10時）'!C10</f>
        <v>31500</v>
      </c>
      <c r="D10" s="23">
        <f>'集計表２（10時）'!D10</f>
        <v>59034</v>
      </c>
      <c r="E10" s="43">
        <v>4328</v>
      </c>
      <c r="F10" s="43">
        <v>4240</v>
      </c>
      <c r="G10" s="43">
        <v>8568</v>
      </c>
      <c r="H10" s="48"/>
      <c r="I10" s="49"/>
      <c r="J10" s="50"/>
    </row>
    <row r="11" spans="1:16" x14ac:dyDescent="0.15">
      <c r="A11" s="12" t="s">
        <v>13</v>
      </c>
      <c r="B11" s="37">
        <f>'集計表２（10時）'!B11</f>
        <v>0</v>
      </c>
      <c r="C11" s="37">
        <f>'集計表２（10時）'!C11</f>
        <v>0</v>
      </c>
      <c r="D11" s="37">
        <f>'集計表２（10時）'!D11</f>
        <v>0</v>
      </c>
      <c r="E11" s="39"/>
      <c r="F11" s="39"/>
      <c r="G11" s="39"/>
      <c r="H11" s="48"/>
      <c r="I11" s="49"/>
      <c r="J11" s="50"/>
    </row>
    <row r="12" spans="1:16" x14ac:dyDescent="0.15">
      <c r="A12" s="12" t="s">
        <v>14</v>
      </c>
      <c r="B12" s="23">
        <f>'集計表２（10時）'!B12</f>
        <v>17616</v>
      </c>
      <c r="C12" s="23">
        <f>'集計表２（10時）'!C12</f>
        <v>19147</v>
      </c>
      <c r="D12" s="23">
        <f>'集計表２（10時）'!D12</f>
        <v>36763</v>
      </c>
      <c r="E12" s="43">
        <v>2563</v>
      </c>
      <c r="F12" s="43">
        <v>2009</v>
      </c>
      <c r="G12" s="43">
        <v>4572</v>
      </c>
      <c r="H12" s="48"/>
      <c r="I12" s="49"/>
      <c r="J12" s="50"/>
    </row>
    <row r="13" spans="1:16" x14ac:dyDescent="0.15">
      <c r="A13" s="12" t="s">
        <v>15</v>
      </c>
      <c r="B13" s="23">
        <f>'集計表２（10時）'!B13</f>
        <v>11568</v>
      </c>
      <c r="C13" s="23">
        <f>'集計表２（10時）'!C13</f>
        <v>13004</v>
      </c>
      <c r="D13" s="23">
        <f>'集計表２（10時）'!D13</f>
        <v>24572</v>
      </c>
      <c r="E13" s="41">
        <v>1567</v>
      </c>
      <c r="F13" s="41">
        <v>1345</v>
      </c>
      <c r="G13" s="41">
        <v>2912</v>
      </c>
      <c r="H13" s="48"/>
      <c r="I13" s="49"/>
      <c r="J13" s="50"/>
    </row>
    <row r="14" spans="1:16" x14ac:dyDescent="0.15">
      <c r="A14" s="12" t="s">
        <v>16</v>
      </c>
      <c r="B14" s="23">
        <f>'集計表２（10時）'!B14</f>
        <v>30014</v>
      </c>
      <c r="C14" s="23">
        <f>'集計表２（10時）'!C14</f>
        <v>32911</v>
      </c>
      <c r="D14" s="23">
        <f>'集計表２（10時）'!D14</f>
        <v>62925</v>
      </c>
      <c r="E14" s="41">
        <v>5096</v>
      </c>
      <c r="F14" s="41">
        <v>3939</v>
      </c>
      <c r="G14" s="41">
        <v>9035</v>
      </c>
      <c r="H14" s="48"/>
      <c r="I14" s="49"/>
      <c r="J14" s="50"/>
    </row>
    <row r="15" spans="1:16" x14ac:dyDescent="0.15">
      <c r="A15" s="12" t="s">
        <v>17</v>
      </c>
      <c r="B15" s="37">
        <f>'集計表２（10時）'!B15</f>
        <v>0</v>
      </c>
      <c r="C15" s="37">
        <f>'集計表２（10時）'!C15</f>
        <v>0</v>
      </c>
      <c r="D15" s="37">
        <f>'集計表２（10時）'!D15</f>
        <v>0</v>
      </c>
      <c r="E15" s="39"/>
      <c r="F15" s="39"/>
      <c r="G15" s="39"/>
      <c r="H15" s="48"/>
      <c r="I15" s="49"/>
      <c r="J15" s="50"/>
    </row>
    <row r="16" spans="1:16" x14ac:dyDescent="0.15">
      <c r="A16" s="12" t="s">
        <v>18</v>
      </c>
      <c r="B16" s="23">
        <f>'集計表２（10時）'!B16</f>
        <v>30871</v>
      </c>
      <c r="C16" s="23">
        <f>'集計表２（10時）'!C16</f>
        <v>35432</v>
      </c>
      <c r="D16" s="23">
        <f>'集計表２（10時）'!D16</f>
        <v>66303</v>
      </c>
      <c r="E16" s="43">
        <v>4124</v>
      </c>
      <c r="F16" s="43">
        <v>3494</v>
      </c>
      <c r="G16" s="43">
        <v>7618</v>
      </c>
      <c r="H16" s="48"/>
      <c r="I16" s="49"/>
      <c r="J16" s="50"/>
    </row>
    <row r="17" spans="1:10" x14ac:dyDescent="0.15">
      <c r="A17" s="12" t="s">
        <v>19</v>
      </c>
      <c r="B17" s="23">
        <f>'集計表２（10時）'!B17</f>
        <v>12127</v>
      </c>
      <c r="C17" s="23">
        <f>'集計表２（10時）'!C17</f>
        <v>13814</v>
      </c>
      <c r="D17" s="23">
        <f>'集計表２（10時）'!D17</f>
        <v>25941</v>
      </c>
      <c r="E17" s="43">
        <v>2177</v>
      </c>
      <c r="F17" s="43">
        <v>1810</v>
      </c>
      <c r="G17" s="43">
        <v>3987</v>
      </c>
      <c r="H17" s="48"/>
      <c r="I17" s="49"/>
      <c r="J17" s="50"/>
    </row>
    <row r="18" spans="1:10" x14ac:dyDescent="0.15">
      <c r="A18" s="12" t="s">
        <v>20</v>
      </c>
      <c r="B18" s="37">
        <f>'集計表２（10時）'!B18</f>
        <v>0</v>
      </c>
      <c r="C18" s="37">
        <f>'集計表２（10時）'!C18</f>
        <v>0</v>
      </c>
      <c r="D18" s="37">
        <f>'集計表２（10時）'!D18</f>
        <v>0</v>
      </c>
      <c r="E18" s="39"/>
      <c r="F18" s="39"/>
      <c r="G18" s="39"/>
      <c r="H18" s="48"/>
      <c r="I18" s="49"/>
      <c r="J18" s="50"/>
    </row>
    <row r="19" spans="1:10" x14ac:dyDescent="0.15">
      <c r="A19" s="13" t="s">
        <v>21</v>
      </c>
      <c r="B19" s="37">
        <f>'集計表２（10時）'!B19</f>
        <v>0</v>
      </c>
      <c r="C19" s="37">
        <f>'集計表２（10時）'!C19</f>
        <v>0</v>
      </c>
      <c r="D19" s="37">
        <f>'集計表２（10時）'!D19</f>
        <v>0</v>
      </c>
      <c r="E19" s="39"/>
      <c r="F19" s="39"/>
      <c r="G19" s="39"/>
      <c r="H19" s="51"/>
      <c r="I19" s="52"/>
      <c r="J19" s="53"/>
    </row>
    <row r="20" spans="1:10" x14ac:dyDescent="0.15">
      <c r="A20" s="20" t="s">
        <v>8</v>
      </c>
      <c r="B20" s="24">
        <f>'集計表２（10時）'!B20</f>
        <v>302330</v>
      </c>
      <c r="C20" s="24">
        <f>'集計表２（10時）'!C20</f>
        <v>344847</v>
      </c>
      <c r="D20" s="24">
        <f>'集計表２（10時）'!D20</f>
        <v>647177</v>
      </c>
      <c r="E20" s="24">
        <f t="shared" ref="E20:G20" si="0">SUM(E7:E19)</f>
        <v>41544</v>
      </c>
      <c r="F20" s="24">
        <f t="shared" si="0"/>
        <v>37074</v>
      </c>
      <c r="G20" s="24">
        <f t="shared" si="0"/>
        <v>78618</v>
      </c>
      <c r="H20" s="34">
        <f>ROUND(E20/B20*100,2)</f>
        <v>13.74</v>
      </c>
      <c r="I20" s="34">
        <f>ROUND(F20/C20*100,2)</f>
        <v>10.75</v>
      </c>
      <c r="J20" s="34">
        <f>ROUND(G20/D20*100,2)</f>
        <v>12.15</v>
      </c>
    </row>
    <row r="21" spans="1:10" x14ac:dyDescent="0.15">
      <c r="A21" s="14" t="s">
        <v>23</v>
      </c>
      <c r="B21" s="21">
        <f>'集計表２（10時）'!B21</f>
        <v>1894</v>
      </c>
      <c r="C21" s="21">
        <f>'集計表２（10時）'!C21</f>
        <v>2234</v>
      </c>
      <c r="D21" s="21">
        <f>'集計表２（10時）'!D21</f>
        <v>4128</v>
      </c>
      <c r="E21" s="40">
        <v>294</v>
      </c>
      <c r="F21" s="40">
        <v>324</v>
      </c>
      <c r="G21" s="40">
        <v>618</v>
      </c>
      <c r="H21" s="45"/>
      <c r="I21" s="46"/>
      <c r="J21" s="47"/>
    </row>
    <row r="22" spans="1:10" x14ac:dyDescent="0.15">
      <c r="A22" s="15" t="s">
        <v>24</v>
      </c>
      <c r="B22" s="23">
        <f>'集計表２（10時）'!B22</f>
        <v>882</v>
      </c>
      <c r="C22" s="23">
        <f>'集計表２（10時）'!C22</f>
        <v>961</v>
      </c>
      <c r="D22" s="23">
        <f>'集計表２（10時）'!D22</f>
        <v>1843</v>
      </c>
      <c r="E22" s="43">
        <v>170</v>
      </c>
      <c r="F22" s="43">
        <v>178</v>
      </c>
      <c r="G22" s="43">
        <v>348</v>
      </c>
      <c r="H22" s="48"/>
      <c r="I22" s="49"/>
      <c r="J22" s="50"/>
    </row>
    <row r="23" spans="1:10" x14ac:dyDescent="0.15">
      <c r="A23" s="12" t="s">
        <v>22</v>
      </c>
      <c r="B23" s="22">
        <f>'集計表２（10時）'!B23</f>
        <v>1239</v>
      </c>
      <c r="C23" s="22">
        <f>'集計表２（10時）'!C23</f>
        <v>1369</v>
      </c>
      <c r="D23" s="22">
        <f>'集計表２（10時）'!D23</f>
        <v>2608</v>
      </c>
      <c r="E23" s="41">
        <v>196</v>
      </c>
      <c r="F23" s="41">
        <v>156</v>
      </c>
      <c r="G23" s="41">
        <v>352</v>
      </c>
      <c r="H23" s="48"/>
      <c r="I23" s="49"/>
      <c r="J23" s="50"/>
    </row>
    <row r="24" spans="1:10" x14ac:dyDescent="0.15">
      <c r="A24" s="12" t="s">
        <v>25</v>
      </c>
      <c r="B24" s="22">
        <f>'集計表２（10時）'!B24</f>
        <v>6209</v>
      </c>
      <c r="C24" s="22">
        <f>'集計表２（10時）'!C24</f>
        <v>7198</v>
      </c>
      <c r="D24" s="22">
        <f>'集計表２（10時）'!D24</f>
        <v>13407</v>
      </c>
      <c r="E24" s="41">
        <v>974</v>
      </c>
      <c r="F24" s="41">
        <v>784</v>
      </c>
      <c r="G24" s="41">
        <v>1758</v>
      </c>
      <c r="H24" s="48"/>
      <c r="I24" s="49"/>
      <c r="J24" s="50"/>
    </row>
    <row r="25" spans="1:10" x14ac:dyDescent="0.15">
      <c r="A25" s="15" t="s">
        <v>26</v>
      </c>
      <c r="B25" s="22">
        <f>'集計表２（10時）'!B25</f>
        <v>2757</v>
      </c>
      <c r="C25" s="22">
        <f>'集計表２（10時）'!C25</f>
        <v>3081</v>
      </c>
      <c r="D25" s="22">
        <f>'集計表２（10時）'!D25</f>
        <v>5838</v>
      </c>
      <c r="E25" s="41">
        <v>493</v>
      </c>
      <c r="F25" s="41">
        <v>517</v>
      </c>
      <c r="G25" s="41">
        <v>1010</v>
      </c>
      <c r="H25" s="48"/>
      <c r="I25" s="49"/>
      <c r="J25" s="50"/>
    </row>
    <row r="26" spans="1:10" x14ac:dyDescent="0.15">
      <c r="A26" s="12" t="s">
        <v>27</v>
      </c>
      <c r="B26" s="38">
        <f>'集計表２（10時）'!B26</f>
        <v>0</v>
      </c>
      <c r="C26" s="38">
        <f>'集計表２（10時）'!C26</f>
        <v>0</v>
      </c>
      <c r="D26" s="38">
        <f>'集計表２（10時）'!D26</f>
        <v>0</v>
      </c>
      <c r="E26" s="42"/>
      <c r="F26" s="42"/>
      <c r="G26" s="42"/>
      <c r="H26" s="48"/>
      <c r="I26" s="49"/>
      <c r="J26" s="50"/>
    </row>
    <row r="27" spans="1:10" x14ac:dyDescent="0.15">
      <c r="A27" s="15" t="s">
        <v>28</v>
      </c>
      <c r="B27" s="38">
        <f>'集計表２（10時）'!B27</f>
        <v>0</v>
      </c>
      <c r="C27" s="38">
        <f>'集計表２（10時）'!C27</f>
        <v>0</v>
      </c>
      <c r="D27" s="38">
        <f>'集計表２（10時）'!D27</f>
        <v>0</v>
      </c>
      <c r="E27" s="42"/>
      <c r="F27" s="42"/>
      <c r="G27" s="42"/>
      <c r="H27" s="48"/>
      <c r="I27" s="49"/>
      <c r="J27" s="50"/>
    </row>
    <row r="28" spans="1:10" x14ac:dyDescent="0.15">
      <c r="A28" s="15" t="s">
        <v>29</v>
      </c>
      <c r="B28" s="38">
        <f>'集計表２（10時）'!B28</f>
        <v>0</v>
      </c>
      <c r="C28" s="38">
        <f>'集計表２（10時）'!C28</f>
        <v>0</v>
      </c>
      <c r="D28" s="38">
        <f>'集計表２（10時）'!D28</f>
        <v>0</v>
      </c>
      <c r="E28" s="42"/>
      <c r="F28" s="42"/>
      <c r="G28" s="42"/>
      <c r="H28" s="48"/>
      <c r="I28" s="49"/>
      <c r="J28" s="50"/>
    </row>
    <row r="29" spans="1:10" x14ac:dyDescent="0.15">
      <c r="A29" s="12" t="s">
        <v>30</v>
      </c>
      <c r="B29" s="38">
        <f>'集計表２（10時）'!B29</f>
        <v>0</v>
      </c>
      <c r="C29" s="38">
        <f>'集計表２（10時）'!C29</f>
        <v>0</v>
      </c>
      <c r="D29" s="38">
        <f>'集計表２（10時）'!D29</f>
        <v>0</v>
      </c>
      <c r="E29" s="42"/>
      <c r="F29" s="42"/>
      <c r="G29" s="42"/>
      <c r="H29" s="48"/>
      <c r="I29" s="49"/>
      <c r="J29" s="50"/>
    </row>
    <row r="30" spans="1:10" x14ac:dyDescent="0.15">
      <c r="A30" s="15" t="s">
        <v>31</v>
      </c>
      <c r="B30" s="23">
        <f>'集計表２（10時）'!B30</f>
        <v>7460</v>
      </c>
      <c r="C30" s="23">
        <f>'集計表２（10時）'!C30</f>
        <v>8413</v>
      </c>
      <c r="D30" s="23">
        <f>'集計表２（10時）'!D30</f>
        <v>15873</v>
      </c>
      <c r="E30" s="43">
        <v>997</v>
      </c>
      <c r="F30" s="43">
        <v>1064</v>
      </c>
      <c r="G30" s="43">
        <v>2061</v>
      </c>
      <c r="H30" s="48"/>
      <c r="I30" s="49"/>
      <c r="J30" s="50"/>
    </row>
    <row r="31" spans="1:10" x14ac:dyDescent="0.15">
      <c r="A31" s="15" t="s">
        <v>32</v>
      </c>
      <c r="B31" s="23">
        <f>'集計表２（10時）'!B31</f>
        <v>5738</v>
      </c>
      <c r="C31" s="23">
        <f>'集計表２（10時）'!C31</f>
        <v>6143</v>
      </c>
      <c r="D31" s="23">
        <f>'集計表２（10時）'!D31</f>
        <v>11881</v>
      </c>
      <c r="E31" s="43">
        <v>1252</v>
      </c>
      <c r="F31" s="43">
        <v>1087</v>
      </c>
      <c r="G31" s="43">
        <v>2339</v>
      </c>
      <c r="H31" s="48"/>
      <c r="I31" s="49"/>
      <c r="J31" s="50"/>
    </row>
    <row r="32" spans="1:10" x14ac:dyDescent="0.15">
      <c r="A32" s="13" t="s">
        <v>33</v>
      </c>
      <c r="B32" s="23">
        <f>'集計表２（10時）'!B32</f>
        <v>977</v>
      </c>
      <c r="C32" s="23">
        <f>'集計表２（10時）'!C32</f>
        <v>1058</v>
      </c>
      <c r="D32" s="23">
        <f>'集計表２（10時）'!D32</f>
        <v>2035</v>
      </c>
      <c r="E32" s="43">
        <v>212</v>
      </c>
      <c r="F32" s="43">
        <v>202</v>
      </c>
      <c r="G32" s="43">
        <v>414</v>
      </c>
      <c r="H32" s="51"/>
      <c r="I32" s="52"/>
      <c r="J32" s="53"/>
    </row>
    <row r="33" spans="1:12" x14ac:dyDescent="0.15">
      <c r="A33" s="20" t="s">
        <v>11</v>
      </c>
      <c r="B33" s="25">
        <f>'集計表２（10時）'!B33</f>
        <v>27156</v>
      </c>
      <c r="C33" s="25">
        <f>'集計表２（10時）'!C33</f>
        <v>30457</v>
      </c>
      <c r="D33" s="25">
        <f>'集計表２（10時）'!D33</f>
        <v>57613</v>
      </c>
      <c r="E33" s="25">
        <f t="shared" ref="E33:G33" si="1">SUM(E21:E32)</f>
        <v>4588</v>
      </c>
      <c r="F33" s="25">
        <f t="shared" si="1"/>
        <v>4312</v>
      </c>
      <c r="G33" s="25">
        <f t="shared" si="1"/>
        <v>8900</v>
      </c>
      <c r="H33" s="34">
        <f t="shared" ref="H33:J34" si="2">ROUND(E33/B33*100,2)</f>
        <v>16.89</v>
      </c>
      <c r="I33" s="34">
        <f t="shared" si="2"/>
        <v>14.16</v>
      </c>
      <c r="J33" s="34">
        <f t="shared" si="2"/>
        <v>15.45</v>
      </c>
    </row>
    <row r="34" spans="1:12" x14ac:dyDescent="0.15">
      <c r="A34" s="20" t="s">
        <v>9</v>
      </c>
      <c r="B34" s="25">
        <f>'集計表２（10時）'!B34</f>
        <v>329486</v>
      </c>
      <c r="C34" s="25">
        <f>'集計表２（10時）'!C34</f>
        <v>375304</v>
      </c>
      <c r="D34" s="25">
        <f>'集計表２（10時）'!D34</f>
        <v>704790</v>
      </c>
      <c r="E34" s="25">
        <f t="shared" ref="E34:G34" si="3">SUM(E33,E20)</f>
        <v>46132</v>
      </c>
      <c r="F34" s="25">
        <f t="shared" si="3"/>
        <v>41386</v>
      </c>
      <c r="G34" s="25">
        <f t="shared" si="3"/>
        <v>87518</v>
      </c>
      <c r="H34" s="34">
        <f t="shared" si="2"/>
        <v>14</v>
      </c>
      <c r="I34" s="34">
        <f t="shared" si="2"/>
        <v>11.03</v>
      </c>
      <c r="J34" s="34">
        <f t="shared" si="2"/>
        <v>12.42</v>
      </c>
    </row>
    <row r="35" spans="1:12" x14ac:dyDescent="0.15">
      <c r="A35" s="3"/>
      <c r="G35" s="32" t="s">
        <v>12</v>
      </c>
      <c r="H35" s="16"/>
      <c r="I35" s="16"/>
      <c r="J35" s="16"/>
    </row>
    <row r="36" spans="1:12" ht="14.25" customHeight="1" x14ac:dyDescent="0.15">
      <c r="A36" s="3"/>
      <c r="G36" s="57" t="s">
        <v>47</v>
      </c>
      <c r="H36" s="58"/>
      <c r="I36" s="54" t="s">
        <v>42</v>
      </c>
      <c r="J36" s="54"/>
      <c r="K36" s="26"/>
      <c r="L36" s="27"/>
    </row>
    <row r="37" spans="1:12" x14ac:dyDescent="0.15">
      <c r="A37" s="3"/>
      <c r="G37" s="59"/>
      <c r="H37" s="60"/>
      <c r="I37" s="55">
        <v>0.1477</v>
      </c>
      <c r="J37" s="56"/>
      <c r="K37" s="26"/>
      <c r="L37" s="27"/>
    </row>
    <row r="38" spans="1:12" x14ac:dyDescent="0.15">
      <c r="A38" s="3"/>
      <c r="I38" s="28"/>
      <c r="J38" s="28"/>
    </row>
    <row r="39" spans="1:12" x14ac:dyDescent="0.15">
      <c r="A39" s="3"/>
      <c r="I39" s="29"/>
      <c r="J39" s="29"/>
    </row>
    <row r="40" spans="1:12" x14ac:dyDescent="0.15">
      <c r="A40" s="3"/>
    </row>
    <row r="41" spans="1:12" x14ac:dyDescent="0.15">
      <c r="A41" s="3"/>
    </row>
    <row r="42" spans="1:12" x14ac:dyDescent="0.15">
      <c r="A42" s="3"/>
    </row>
    <row r="43" spans="1:12" x14ac:dyDescent="0.15">
      <c r="A43" s="3"/>
    </row>
    <row r="44" spans="1:12" x14ac:dyDescent="0.15">
      <c r="A44" s="3"/>
    </row>
    <row r="45" spans="1:12" x14ac:dyDescent="0.15">
      <c r="A45" s="3"/>
    </row>
    <row r="46" spans="1:12" x14ac:dyDescent="0.15">
      <c r="A46" s="3"/>
    </row>
    <row r="47" spans="1:12" x14ac:dyDescent="0.15">
      <c r="A47" s="3"/>
    </row>
    <row r="48" spans="1:12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9"/>
  <sheetViews>
    <sheetView zoomScaleNormal="100" workbookViewId="0">
      <selection activeCell="K33" sqref="K33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44" t="s">
        <v>38</v>
      </c>
      <c r="I1" s="44"/>
      <c r="J1" s="44"/>
    </row>
    <row r="2" spans="1:16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2.5" x14ac:dyDescent="0.15">
      <c r="A3" s="62" t="s">
        <v>39</v>
      </c>
      <c r="B3" s="62"/>
      <c r="C3" s="62"/>
      <c r="D3" s="62"/>
      <c r="E3" s="62"/>
      <c r="F3" s="62"/>
      <c r="G3" s="62"/>
      <c r="H3" s="63"/>
      <c r="I3" s="1" t="s">
        <v>43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40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f>'集計表２（10時）'!B7</f>
        <v>118522</v>
      </c>
      <c r="C7" s="21">
        <f>'集計表２（10時）'!C7</f>
        <v>137013</v>
      </c>
      <c r="D7" s="21">
        <f>'集計表２（10時）'!D7</f>
        <v>255535</v>
      </c>
      <c r="E7" s="40">
        <v>21263</v>
      </c>
      <c r="F7" s="40">
        <v>20785</v>
      </c>
      <c r="G7" s="40">
        <v>42048</v>
      </c>
      <c r="H7" s="45"/>
      <c r="I7" s="46"/>
      <c r="J7" s="47"/>
    </row>
    <row r="8" spans="1:16" x14ac:dyDescent="0.15">
      <c r="A8" s="12" t="s">
        <v>5</v>
      </c>
      <c r="B8" s="22">
        <f>'集計表２（10時）'!B8</f>
        <v>19800</v>
      </c>
      <c r="C8" s="22">
        <f>'集計表２（10時）'!C8</f>
        <v>23448</v>
      </c>
      <c r="D8" s="22">
        <f>'集計表２（10時）'!D8</f>
        <v>43248</v>
      </c>
      <c r="E8" s="41">
        <v>4013</v>
      </c>
      <c r="F8" s="41">
        <v>3801</v>
      </c>
      <c r="G8" s="41">
        <v>7814</v>
      </c>
      <c r="H8" s="48"/>
      <c r="I8" s="49"/>
      <c r="J8" s="50"/>
    </row>
    <row r="9" spans="1:16" x14ac:dyDescent="0.15">
      <c r="A9" s="12" t="s">
        <v>6</v>
      </c>
      <c r="B9" s="22">
        <f>'集計表２（10時）'!B9</f>
        <v>34278</v>
      </c>
      <c r="C9" s="22">
        <f>'集計表２（10時）'!C9</f>
        <v>38578</v>
      </c>
      <c r="D9" s="22">
        <f>'集計表２（10時）'!D9</f>
        <v>72856</v>
      </c>
      <c r="E9" s="41">
        <v>8830</v>
      </c>
      <c r="F9" s="41">
        <v>8661</v>
      </c>
      <c r="G9" s="41">
        <v>17491</v>
      </c>
      <c r="H9" s="48"/>
      <c r="I9" s="49"/>
      <c r="J9" s="50"/>
    </row>
    <row r="10" spans="1:16" x14ac:dyDescent="0.15">
      <c r="A10" s="12" t="s">
        <v>7</v>
      </c>
      <c r="B10" s="23">
        <f>'集計表２（10時）'!B10</f>
        <v>27534</v>
      </c>
      <c r="C10" s="23">
        <f>'集計表２（10時）'!C10</f>
        <v>31500</v>
      </c>
      <c r="D10" s="23">
        <f>'集計表２（10時）'!D10</f>
        <v>59034</v>
      </c>
      <c r="E10" s="43">
        <v>6074</v>
      </c>
      <c r="F10" s="43">
        <v>5654</v>
      </c>
      <c r="G10" s="43">
        <v>11728</v>
      </c>
      <c r="H10" s="48"/>
      <c r="I10" s="49"/>
      <c r="J10" s="50"/>
    </row>
    <row r="11" spans="1:16" x14ac:dyDescent="0.15">
      <c r="A11" s="12" t="s">
        <v>13</v>
      </c>
      <c r="B11" s="37">
        <f>'集計表２（10時）'!B11</f>
        <v>0</v>
      </c>
      <c r="C11" s="37">
        <f>'集計表２（10時）'!C11</f>
        <v>0</v>
      </c>
      <c r="D11" s="37">
        <f>'集計表２（10時）'!D11</f>
        <v>0</v>
      </c>
      <c r="E11" s="39"/>
      <c r="F11" s="39"/>
      <c r="G11" s="39"/>
      <c r="H11" s="48"/>
      <c r="I11" s="49"/>
      <c r="J11" s="50"/>
    </row>
    <row r="12" spans="1:16" x14ac:dyDescent="0.15">
      <c r="A12" s="12" t="s">
        <v>14</v>
      </c>
      <c r="B12" s="23">
        <f>'集計表２（10時）'!B12</f>
        <v>17616</v>
      </c>
      <c r="C12" s="23">
        <f>'集計表２（10時）'!C12</f>
        <v>19147</v>
      </c>
      <c r="D12" s="23">
        <f>'集計表２（10時）'!D12</f>
        <v>36763</v>
      </c>
      <c r="E12" s="43">
        <v>3315</v>
      </c>
      <c r="F12" s="43">
        <v>2700</v>
      </c>
      <c r="G12" s="43">
        <v>6015</v>
      </c>
      <c r="H12" s="48"/>
      <c r="I12" s="49"/>
      <c r="J12" s="50"/>
    </row>
    <row r="13" spans="1:16" x14ac:dyDescent="0.15">
      <c r="A13" s="12" t="s">
        <v>15</v>
      </c>
      <c r="B13" s="23">
        <f>'集計表２（10時）'!B13</f>
        <v>11568</v>
      </c>
      <c r="C13" s="23">
        <f>'集計表２（10時）'!C13</f>
        <v>13004</v>
      </c>
      <c r="D13" s="23">
        <f>'集計表２（10時）'!D13</f>
        <v>24572</v>
      </c>
      <c r="E13" s="41">
        <v>2155</v>
      </c>
      <c r="F13" s="41">
        <v>1912</v>
      </c>
      <c r="G13" s="41">
        <v>4067</v>
      </c>
      <c r="H13" s="48"/>
      <c r="I13" s="49"/>
      <c r="J13" s="50"/>
    </row>
    <row r="14" spans="1:16" x14ac:dyDescent="0.15">
      <c r="A14" s="12" t="s">
        <v>16</v>
      </c>
      <c r="B14" s="23">
        <f>'集計表２（10時）'!B14</f>
        <v>30014</v>
      </c>
      <c r="C14" s="23">
        <f>'集計表２（10時）'!C14</f>
        <v>32911</v>
      </c>
      <c r="D14" s="23">
        <f>'集計表２（10時）'!D14</f>
        <v>62925</v>
      </c>
      <c r="E14" s="41">
        <v>6447</v>
      </c>
      <c r="F14" s="41">
        <v>5035</v>
      </c>
      <c r="G14" s="41">
        <v>11482</v>
      </c>
      <c r="H14" s="48"/>
      <c r="I14" s="49"/>
      <c r="J14" s="50"/>
    </row>
    <row r="15" spans="1:16" x14ac:dyDescent="0.15">
      <c r="A15" s="12" t="s">
        <v>17</v>
      </c>
      <c r="B15" s="37">
        <f>'集計表２（10時）'!B15</f>
        <v>0</v>
      </c>
      <c r="C15" s="37">
        <f>'集計表２（10時）'!C15</f>
        <v>0</v>
      </c>
      <c r="D15" s="37">
        <f>'集計表２（10時）'!D15</f>
        <v>0</v>
      </c>
      <c r="E15" s="39"/>
      <c r="F15" s="39"/>
      <c r="G15" s="39"/>
      <c r="H15" s="48"/>
      <c r="I15" s="49"/>
      <c r="J15" s="50"/>
    </row>
    <row r="16" spans="1:16" x14ac:dyDescent="0.15">
      <c r="A16" s="12" t="s">
        <v>18</v>
      </c>
      <c r="B16" s="23">
        <f>'集計表２（10時）'!B16</f>
        <v>30871</v>
      </c>
      <c r="C16" s="23">
        <f>'集計表２（10時）'!C16</f>
        <v>35432</v>
      </c>
      <c r="D16" s="23">
        <f>'集計表２（10時）'!D16</f>
        <v>66303</v>
      </c>
      <c r="E16" s="43">
        <v>5563</v>
      </c>
      <c r="F16" s="43">
        <v>4833</v>
      </c>
      <c r="G16" s="43">
        <v>10396</v>
      </c>
      <c r="H16" s="48"/>
      <c r="I16" s="49"/>
      <c r="J16" s="50"/>
    </row>
    <row r="17" spans="1:10" x14ac:dyDescent="0.15">
      <c r="A17" s="12" t="s">
        <v>19</v>
      </c>
      <c r="B17" s="23">
        <f>'集計表２（10時）'!B17</f>
        <v>12127</v>
      </c>
      <c r="C17" s="23">
        <f>'集計表２（10時）'!C17</f>
        <v>13814</v>
      </c>
      <c r="D17" s="23">
        <f>'集計表２（10時）'!D17</f>
        <v>25941</v>
      </c>
      <c r="E17" s="43">
        <v>2799</v>
      </c>
      <c r="F17" s="43">
        <v>2275</v>
      </c>
      <c r="G17" s="43">
        <v>5074</v>
      </c>
      <c r="H17" s="48"/>
      <c r="I17" s="49"/>
      <c r="J17" s="50"/>
    </row>
    <row r="18" spans="1:10" x14ac:dyDescent="0.15">
      <c r="A18" s="12" t="s">
        <v>20</v>
      </c>
      <c r="B18" s="37">
        <f>'集計表２（10時）'!B18</f>
        <v>0</v>
      </c>
      <c r="C18" s="37">
        <f>'集計表２（10時）'!C18</f>
        <v>0</v>
      </c>
      <c r="D18" s="37">
        <f>'集計表２（10時）'!D18</f>
        <v>0</v>
      </c>
      <c r="E18" s="39"/>
      <c r="F18" s="39"/>
      <c r="G18" s="39"/>
      <c r="H18" s="48"/>
      <c r="I18" s="49"/>
      <c r="J18" s="50"/>
    </row>
    <row r="19" spans="1:10" x14ac:dyDescent="0.15">
      <c r="A19" s="13" t="s">
        <v>21</v>
      </c>
      <c r="B19" s="37">
        <f>'集計表２（10時）'!B19</f>
        <v>0</v>
      </c>
      <c r="C19" s="37">
        <f>'集計表２（10時）'!C19</f>
        <v>0</v>
      </c>
      <c r="D19" s="37">
        <f>'集計表２（10時）'!D19</f>
        <v>0</v>
      </c>
      <c r="E19" s="39"/>
      <c r="F19" s="39"/>
      <c r="G19" s="39"/>
      <c r="H19" s="51"/>
      <c r="I19" s="52"/>
      <c r="J19" s="53"/>
    </row>
    <row r="20" spans="1:10" x14ac:dyDescent="0.15">
      <c r="A20" s="20" t="s">
        <v>8</v>
      </c>
      <c r="B20" s="24">
        <f>'集計表２（10時）'!B20</f>
        <v>302330</v>
      </c>
      <c r="C20" s="24">
        <f>'集計表２（10時）'!C20</f>
        <v>344847</v>
      </c>
      <c r="D20" s="24">
        <f>'集計表２（10時）'!D20</f>
        <v>647177</v>
      </c>
      <c r="E20" s="24">
        <f t="shared" ref="E20:G20" si="0">SUM(E7:E19)</f>
        <v>60459</v>
      </c>
      <c r="F20" s="24">
        <f t="shared" si="0"/>
        <v>55656</v>
      </c>
      <c r="G20" s="24">
        <f t="shared" si="0"/>
        <v>116115</v>
      </c>
      <c r="H20" s="34">
        <f>ROUND(E20/B20*100,2)</f>
        <v>20</v>
      </c>
      <c r="I20" s="34">
        <f>ROUND(F20/C20*100,2)</f>
        <v>16.14</v>
      </c>
      <c r="J20" s="34">
        <f>ROUND(G20/D20*100,2)</f>
        <v>17.940000000000001</v>
      </c>
    </row>
    <row r="21" spans="1:10" x14ac:dyDescent="0.15">
      <c r="A21" s="14" t="s">
        <v>23</v>
      </c>
      <c r="B21" s="21">
        <f>'集計表２（10時）'!B21</f>
        <v>1894</v>
      </c>
      <c r="C21" s="21">
        <f>'集計表２（10時）'!C21</f>
        <v>2234</v>
      </c>
      <c r="D21" s="21">
        <f>'集計表２（10時）'!D21</f>
        <v>4128</v>
      </c>
      <c r="E21" s="40">
        <v>421</v>
      </c>
      <c r="F21" s="40">
        <v>446</v>
      </c>
      <c r="G21" s="40">
        <v>867</v>
      </c>
      <c r="H21" s="45"/>
      <c r="I21" s="46"/>
      <c r="J21" s="47"/>
    </row>
    <row r="22" spans="1:10" x14ac:dyDescent="0.15">
      <c r="A22" s="15" t="s">
        <v>24</v>
      </c>
      <c r="B22" s="23">
        <f>'集計表２（10時）'!B22</f>
        <v>882</v>
      </c>
      <c r="C22" s="23">
        <f>'集計表２（10時）'!C22</f>
        <v>961</v>
      </c>
      <c r="D22" s="23">
        <f>'集計表２（10時）'!D22</f>
        <v>1843</v>
      </c>
      <c r="E22" s="43">
        <v>188</v>
      </c>
      <c r="F22" s="43">
        <v>192</v>
      </c>
      <c r="G22" s="43">
        <v>380</v>
      </c>
      <c r="H22" s="48"/>
      <c r="I22" s="49"/>
      <c r="J22" s="50"/>
    </row>
    <row r="23" spans="1:10" x14ac:dyDescent="0.15">
      <c r="A23" s="12" t="s">
        <v>22</v>
      </c>
      <c r="B23" s="22">
        <f>'集計表２（10時）'!B23</f>
        <v>1239</v>
      </c>
      <c r="C23" s="22">
        <f>'集計表２（10時）'!C23</f>
        <v>1369</v>
      </c>
      <c r="D23" s="22">
        <f>'集計表２（10時）'!D23</f>
        <v>2608</v>
      </c>
      <c r="E23" s="41">
        <v>257</v>
      </c>
      <c r="F23" s="41">
        <v>208</v>
      </c>
      <c r="G23" s="41">
        <v>465</v>
      </c>
      <c r="H23" s="48"/>
      <c r="I23" s="49"/>
      <c r="J23" s="50"/>
    </row>
    <row r="24" spans="1:10" x14ac:dyDescent="0.15">
      <c r="A24" s="12" t="s">
        <v>25</v>
      </c>
      <c r="B24" s="22">
        <f>'集計表２（10時）'!B24</f>
        <v>6209</v>
      </c>
      <c r="C24" s="22">
        <f>'集計表２（10時）'!C24</f>
        <v>7198</v>
      </c>
      <c r="D24" s="22">
        <f>'集計表２（10時）'!D24</f>
        <v>13407</v>
      </c>
      <c r="E24" s="41">
        <v>1277</v>
      </c>
      <c r="F24" s="41">
        <v>1006</v>
      </c>
      <c r="G24" s="41">
        <v>2283</v>
      </c>
      <c r="H24" s="48"/>
      <c r="I24" s="49"/>
      <c r="J24" s="50"/>
    </row>
    <row r="25" spans="1:10" x14ac:dyDescent="0.15">
      <c r="A25" s="15" t="s">
        <v>26</v>
      </c>
      <c r="B25" s="22">
        <f>'集計表２（10時）'!B25</f>
        <v>2757</v>
      </c>
      <c r="C25" s="22">
        <f>'集計表２（10時）'!C25</f>
        <v>3081</v>
      </c>
      <c r="D25" s="22">
        <f>'集計表２（10時）'!D25</f>
        <v>5838</v>
      </c>
      <c r="E25" s="41">
        <v>692</v>
      </c>
      <c r="F25" s="41">
        <v>632</v>
      </c>
      <c r="G25" s="41">
        <v>1324</v>
      </c>
      <c r="H25" s="48"/>
      <c r="I25" s="49"/>
      <c r="J25" s="50"/>
    </row>
    <row r="26" spans="1:10" x14ac:dyDescent="0.15">
      <c r="A26" s="12" t="s">
        <v>27</v>
      </c>
      <c r="B26" s="38">
        <f>'集計表２（10時）'!B26</f>
        <v>0</v>
      </c>
      <c r="C26" s="38">
        <f>'集計表２（10時）'!C26</f>
        <v>0</v>
      </c>
      <c r="D26" s="38">
        <f>'集計表２（10時）'!D26</f>
        <v>0</v>
      </c>
      <c r="E26" s="42"/>
      <c r="F26" s="42"/>
      <c r="G26" s="42"/>
      <c r="H26" s="48"/>
      <c r="I26" s="49"/>
      <c r="J26" s="50"/>
    </row>
    <row r="27" spans="1:10" x14ac:dyDescent="0.15">
      <c r="A27" s="15" t="s">
        <v>28</v>
      </c>
      <c r="B27" s="38">
        <f>'集計表２（10時）'!B27</f>
        <v>0</v>
      </c>
      <c r="C27" s="38">
        <f>'集計表２（10時）'!C27</f>
        <v>0</v>
      </c>
      <c r="D27" s="38">
        <f>'集計表２（10時）'!D27</f>
        <v>0</v>
      </c>
      <c r="E27" s="42"/>
      <c r="F27" s="42"/>
      <c r="G27" s="42"/>
      <c r="H27" s="48"/>
      <c r="I27" s="49"/>
      <c r="J27" s="50"/>
    </row>
    <row r="28" spans="1:10" x14ac:dyDescent="0.15">
      <c r="A28" s="15" t="s">
        <v>29</v>
      </c>
      <c r="B28" s="38">
        <f>'集計表２（10時）'!B28</f>
        <v>0</v>
      </c>
      <c r="C28" s="38">
        <f>'集計表２（10時）'!C28</f>
        <v>0</v>
      </c>
      <c r="D28" s="38">
        <f>'集計表２（10時）'!D28</f>
        <v>0</v>
      </c>
      <c r="E28" s="42"/>
      <c r="F28" s="42"/>
      <c r="G28" s="42"/>
      <c r="H28" s="48"/>
      <c r="I28" s="49"/>
      <c r="J28" s="50"/>
    </row>
    <row r="29" spans="1:10" x14ac:dyDescent="0.15">
      <c r="A29" s="12" t="s">
        <v>30</v>
      </c>
      <c r="B29" s="38">
        <f>'集計表２（10時）'!B29</f>
        <v>0</v>
      </c>
      <c r="C29" s="38">
        <f>'集計表２（10時）'!C29</f>
        <v>0</v>
      </c>
      <c r="D29" s="38">
        <f>'集計表２（10時）'!D29</f>
        <v>0</v>
      </c>
      <c r="E29" s="42"/>
      <c r="F29" s="42"/>
      <c r="G29" s="42"/>
      <c r="H29" s="48"/>
      <c r="I29" s="49"/>
      <c r="J29" s="50"/>
    </row>
    <row r="30" spans="1:10" x14ac:dyDescent="0.15">
      <c r="A30" s="15" t="s">
        <v>31</v>
      </c>
      <c r="B30" s="23">
        <f>'集計表２（10時）'!B30</f>
        <v>7460</v>
      </c>
      <c r="C30" s="23">
        <f>'集計表２（10時）'!C30</f>
        <v>8413</v>
      </c>
      <c r="D30" s="23">
        <f>'集計表２（10時）'!D30</f>
        <v>15873</v>
      </c>
      <c r="E30" s="43">
        <v>1320</v>
      </c>
      <c r="F30" s="43">
        <v>1447</v>
      </c>
      <c r="G30" s="43">
        <v>2767</v>
      </c>
      <c r="H30" s="48"/>
      <c r="I30" s="49"/>
      <c r="J30" s="50"/>
    </row>
    <row r="31" spans="1:10" x14ac:dyDescent="0.15">
      <c r="A31" s="15" t="s">
        <v>32</v>
      </c>
      <c r="B31" s="23">
        <f>'集計表２（10時）'!B31</f>
        <v>5738</v>
      </c>
      <c r="C31" s="23">
        <f>'集計表２（10時）'!C31</f>
        <v>6143</v>
      </c>
      <c r="D31" s="23">
        <f>'集計表２（10時）'!D31</f>
        <v>11881</v>
      </c>
      <c r="E31" s="43">
        <v>1569</v>
      </c>
      <c r="F31" s="43">
        <v>1395</v>
      </c>
      <c r="G31" s="43">
        <v>2964</v>
      </c>
      <c r="H31" s="48"/>
      <c r="I31" s="49"/>
      <c r="J31" s="50"/>
    </row>
    <row r="32" spans="1:10" x14ac:dyDescent="0.15">
      <c r="A32" s="13" t="s">
        <v>33</v>
      </c>
      <c r="B32" s="23">
        <f>'集計表２（10時）'!B32</f>
        <v>977</v>
      </c>
      <c r="C32" s="23">
        <f>'集計表２（10時）'!C32</f>
        <v>1058</v>
      </c>
      <c r="D32" s="23">
        <f>'集計表２（10時）'!D32</f>
        <v>2035</v>
      </c>
      <c r="E32" s="43">
        <v>292</v>
      </c>
      <c r="F32" s="43">
        <v>265</v>
      </c>
      <c r="G32" s="43">
        <v>557</v>
      </c>
      <c r="H32" s="51"/>
      <c r="I32" s="52"/>
      <c r="J32" s="53"/>
    </row>
    <row r="33" spans="1:10" x14ac:dyDescent="0.15">
      <c r="A33" s="20" t="s">
        <v>11</v>
      </c>
      <c r="B33" s="25">
        <f>'集計表２（10時）'!B33</f>
        <v>27156</v>
      </c>
      <c r="C33" s="25">
        <f>'集計表２（10時）'!C33</f>
        <v>30457</v>
      </c>
      <c r="D33" s="25">
        <f>'集計表２（10時）'!D33</f>
        <v>57613</v>
      </c>
      <c r="E33" s="25">
        <f t="shared" ref="E33:G33" si="1">SUM(E21:E32)</f>
        <v>6016</v>
      </c>
      <c r="F33" s="25">
        <f t="shared" si="1"/>
        <v>5591</v>
      </c>
      <c r="G33" s="25">
        <f t="shared" si="1"/>
        <v>11607</v>
      </c>
      <c r="H33" s="34">
        <f t="shared" ref="H33:J34" si="2">ROUND(E33/B33*100,2)</f>
        <v>22.15</v>
      </c>
      <c r="I33" s="34">
        <f t="shared" si="2"/>
        <v>18.36</v>
      </c>
      <c r="J33" s="34">
        <f t="shared" si="2"/>
        <v>20.149999999999999</v>
      </c>
    </row>
    <row r="34" spans="1:10" x14ac:dyDescent="0.15">
      <c r="A34" s="20" t="s">
        <v>9</v>
      </c>
      <c r="B34" s="25">
        <f>'集計表２（10時）'!B34</f>
        <v>329486</v>
      </c>
      <c r="C34" s="25">
        <f>'集計表２（10時）'!C34</f>
        <v>375304</v>
      </c>
      <c r="D34" s="25">
        <f>'集計表２（10時）'!D34</f>
        <v>704790</v>
      </c>
      <c r="E34" s="25">
        <f t="shared" ref="E34:G34" si="3">SUM(E33,E20)</f>
        <v>66475</v>
      </c>
      <c r="F34" s="25">
        <f t="shared" si="3"/>
        <v>61247</v>
      </c>
      <c r="G34" s="25">
        <f t="shared" si="3"/>
        <v>127722</v>
      </c>
      <c r="H34" s="34">
        <f t="shared" si="2"/>
        <v>20.18</v>
      </c>
      <c r="I34" s="34">
        <f t="shared" si="2"/>
        <v>16.32</v>
      </c>
      <c r="J34" s="34">
        <f t="shared" si="2"/>
        <v>18.12</v>
      </c>
    </row>
    <row r="35" spans="1:10" x14ac:dyDescent="0.15">
      <c r="A35" s="3"/>
      <c r="G35" s="32" t="s">
        <v>12</v>
      </c>
      <c r="H35" s="16"/>
      <c r="I35" s="16"/>
      <c r="J35" s="16"/>
    </row>
    <row r="36" spans="1:10" ht="14.25" customHeight="1" x14ac:dyDescent="0.15">
      <c r="A36" s="3"/>
      <c r="G36" s="57" t="s">
        <v>47</v>
      </c>
      <c r="H36" s="58"/>
      <c r="I36" s="54" t="str">
        <f>I3</f>
        <v>１６時００分現在</v>
      </c>
      <c r="J36" s="54"/>
    </row>
    <row r="37" spans="1:10" x14ac:dyDescent="0.15">
      <c r="A37" s="3"/>
      <c r="G37" s="59"/>
      <c r="H37" s="60"/>
      <c r="I37" s="55">
        <v>0.21410000000000001</v>
      </c>
      <c r="J37" s="56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9"/>
  <sheetViews>
    <sheetView zoomScaleNormal="100" workbookViewId="0">
      <selection activeCell="F35" sqref="F35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44" t="s">
        <v>38</v>
      </c>
      <c r="I1" s="44"/>
      <c r="J1" s="44"/>
    </row>
    <row r="2" spans="1:16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2.5" x14ac:dyDescent="0.15">
      <c r="A3" s="62" t="s">
        <v>39</v>
      </c>
      <c r="B3" s="62"/>
      <c r="C3" s="62"/>
      <c r="D3" s="62"/>
      <c r="E3" s="62"/>
      <c r="F3" s="62"/>
      <c r="G3" s="62"/>
      <c r="H3" s="63"/>
      <c r="I3" s="1" t="s">
        <v>44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40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f>'集計表２（10時）'!B7</f>
        <v>118522</v>
      </c>
      <c r="C7" s="21">
        <f>'集計表２（10時）'!C7</f>
        <v>137013</v>
      </c>
      <c r="D7" s="21">
        <f>'集計表２（10時）'!D7</f>
        <v>255535</v>
      </c>
      <c r="E7" s="40">
        <v>25707</v>
      </c>
      <c r="F7" s="40">
        <v>25635</v>
      </c>
      <c r="G7" s="40">
        <v>51342</v>
      </c>
      <c r="H7" s="45"/>
      <c r="I7" s="46"/>
      <c r="J7" s="47"/>
    </row>
    <row r="8" spans="1:16" x14ac:dyDescent="0.15">
      <c r="A8" s="12" t="s">
        <v>5</v>
      </c>
      <c r="B8" s="22">
        <f>'集計表２（10時）'!B8</f>
        <v>19800</v>
      </c>
      <c r="C8" s="22">
        <f>'集計表２（10時）'!C8</f>
        <v>23448</v>
      </c>
      <c r="D8" s="22">
        <f>'集計表２（10時）'!D8</f>
        <v>43248</v>
      </c>
      <c r="E8" s="41">
        <v>4578</v>
      </c>
      <c r="F8" s="41">
        <v>4413</v>
      </c>
      <c r="G8" s="41">
        <v>8991</v>
      </c>
      <c r="H8" s="48"/>
      <c r="I8" s="49"/>
      <c r="J8" s="50"/>
    </row>
    <row r="9" spans="1:16" x14ac:dyDescent="0.15">
      <c r="A9" s="12" t="s">
        <v>6</v>
      </c>
      <c r="B9" s="22">
        <f>'集計表２（10時）'!B9</f>
        <v>34278</v>
      </c>
      <c r="C9" s="22">
        <f>'集計表２（10時）'!C9</f>
        <v>38578</v>
      </c>
      <c r="D9" s="22">
        <f>'集計表２（10時）'!D9</f>
        <v>72856</v>
      </c>
      <c r="E9" s="41">
        <v>10057</v>
      </c>
      <c r="F9" s="41">
        <v>10107</v>
      </c>
      <c r="G9" s="41">
        <v>20164</v>
      </c>
      <c r="H9" s="48"/>
      <c r="I9" s="49"/>
      <c r="J9" s="50"/>
    </row>
    <row r="10" spans="1:16" x14ac:dyDescent="0.15">
      <c r="A10" s="12" t="s">
        <v>7</v>
      </c>
      <c r="B10" s="23">
        <f>'集計表２（10時）'!B10</f>
        <v>27534</v>
      </c>
      <c r="C10" s="23">
        <f>'集計表２（10時）'!C10</f>
        <v>31500</v>
      </c>
      <c r="D10" s="23">
        <f>'集計表２（10時）'!D10</f>
        <v>59034</v>
      </c>
      <c r="E10" s="43">
        <v>6801</v>
      </c>
      <c r="F10" s="43">
        <v>6451</v>
      </c>
      <c r="G10" s="43">
        <v>13252</v>
      </c>
      <c r="H10" s="48"/>
      <c r="I10" s="49"/>
      <c r="J10" s="50"/>
    </row>
    <row r="11" spans="1:16" x14ac:dyDescent="0.15">
      <c r="A11" s="12" t="s">
        <v>13</v>
      </c>
      <c r="B11" s="37">
        <f>'集計表２（10時）'!B11</f>
        <v>0</v>
      </c>
      <c r="C11" s="37">
        <f>'集計表２（10時）'!C11</f>
        <v>0</v>
      </c>
      <c r="D11" s="37">
        <f>'集計表２（10時）'!D11</f>
        <v>0</v>
      </c>
      <c r="E11" s="39"/>
      <c r="F11" s="39"/>
      <c r="G11" s="39"/>
      <c r="H11" s="48"/>
      <c r="I11" s="49"/>
      <c r="J11" s="50"/>
    </row>
    <row r="12" spans="1:16" x14ac:dyDescent="0.15">
      <c r="A12" s="12" t="s">
        <v>14</v>
      </c>
      <c r="B12" s="23">
        <f>'集計表２（10時）'!B12</f>
        <v>17616</v>
      </c>
      <c r="C12" s="23">
        <f>'集計表２（10時）'!C12</f>
        <v>19147</v>
      </c>
      <c r="D12" s="23">
        <f>'集計表２（10時）'!D12</f>
        <v>36763</v>
      </c>
      <c r="E12" s="43">
        <v>3752</v>
      </c>
      <c r="F12" s="43">
        <v>3085</v>
      </c>
      <c r="G12" s="43">
        <v>6837</v>
      </c>
      <c r="H12" s="48"/>
      <c r="I12" s="49"/>
      <c r="J12" s="50"/>
    </row>
    <row r="13" spans="1:16" x14ac:dyDescent="0.15">
      <c r="A13" s="12" t="s">
        <v>15</v>
      </c>
      <c r="B13" s="23">
        <f>'集計表２（10時）'!B13</f>
        <v>11568</v>
      </c>
      <c r="C13" s="23">
        <f>'集計表２（10時）'!C13</f>
        <v>13004</v>
      </c>
      <c r="D13" s="23">
        <f>'集計表２（10時）'!D13</f>
        <v>24572</v>
      </c>
      <c r="E13" s="41">
        <v>2507</v>
      </c>
      <c r="F13" s="41">
        <v>2248</v>
      </c>
      <c r="G13" s="41">
        <v>4755</v>
      </c>
      <c r="H13" s="48"/>
      <c r="I13" s="49"/>
      <c r="J13" s="50"/>
    </row>
    <row r="14" spans="1:16" x14ac:dyDescent="0.15">
      <c r="A14" s="12" t="s">
        <v>16</v>
      </c>
      <c r="B14" s="23">
        <f>'集計表２（10時）'!B14</f>
        <v>30014</v>
      </c>
      <c r="C14" s="23">
        <f>'集計表２（10時）'!C14</f>
        <v>32911</v>
      </c>
      <c r="D14" s="23">
        <f>'集計表２（10時）'!D14</f>
        <v>62925</v>
      </c>
      <c r="E14" s="41">
        <v>7197</v>
      </c>
      <c r="F14" s="41">
        <v>5687</v>
      </c>
      <c r="G14" s="41">
        <v>12884</v>
      </c>
      <c r="H14" s="48"/>
      <c r="I14" s="49"/>
      <c r="J14" s="50"/>
    </row>
    <row r="15" spans="1:16" x14ac:dyDescent="0.15">
      <c r="A15" s="12" t="s">
        <v>17</v>
      </c>
      <c r="B15" s="37">
        <f>'集計表２（10時）'!B15</f>
        <v>0</v>
      </c>
      <c r="C15" s="37">
        <f>'集計表２（10時）'!C15</f>
        <v>0</v>
      </c>
      <c r="D15" s="37">
        <f>'集計表２（10時）'!D15</f>
        <v>0</v>
      </c>
      <c r="E15" s="39"/>
      <c r="F15" s="39"/>
      <c r="G15" s="39"/>
      <c r="H15" s="48"/>
      <c r="I15" s="49"/>
      <c r="J15" s="50"/>
    </row>
    <row r="16" spans="1:16" x14ac:dyDescent="0.15">
      <c r="A16" s="12" t="s">
        <v>18</v>
      </c>
      <c r="B16" s="23">
        <f>'集計表２（10時）'!B16</f>
        <v>30871</v>
      </c>
      <c r="C16" s="23">
        <f>'集計表２（10時）'!C16</f>
        <v>35432</v>
      </c>
      <c r="D16" s="23">
        <f>'集計表２（10時）'!D16</f>
        <v>66303</v>
      </c>
      <c r="E16" s="43">
        <v>6474</v>
      </c>
      <c r="F16" s="43">
        <v>5676</v>
      </c>
      <c r="G16" s="43">
        <v>12150</v>
      </c>
      <c r="H16" s="48"/>
      <c r="I16" s="49"/>
      <c r="J16" s="50"/>
    </row>
    <row r="17" spans="1:10" x14ac:dyDescent="0.15">
      <c r="A17" s="12" t="s">
        <v>19</v>
      </c>
      <c r="B17" s="23">
        <f>'集計表２（10時）'!B17</f>
        <v>12127</v>
      </c>
      <c r="C17" s="23">
        <f>'集計表２（10時）'!C17</f>
        <v>13814</v>
      </c>
      <c r="D17" s="23">
        <f>'集計表２（10時）'!D17</f>
        <v>25941</v>
      </c>
      <c r="E17" s="43">
        <v>2954</v>
      </c>
      <c r="F17" s="43">
        <v>2440</v>
      </c>
      <c r="G17" s="43">
        <v>5394</v>
      </c>
      <c r="H17" s="48"/>
      <c r="I17" s="49"/>
      <c r="J17" s="50"/>
    </row>
    <row r="18" spans="1:10" x14ac:dyDescent="0.15">
      <c r="A18" s="12" t="s">
        <v>20</v>
      </c>
      <c r="B18" s="37">
        <f>'集計表２（10時）'!B18</f>
        <v>0</v>
      </c>
      <c r="C18" s="37">
        <f>'集計表２（10時）'!C18</f>
        <v>0</v>
      </c>
      <c r="D18" s="37">
        <f>'集計表２（10時）'!D18</f>
        <v>0</v>
      </c>
      <c r="E18" s="39"/>
      <c r="F18" s="39"/>
      <c r="G18" s="39"/>
      <c r="H18" s="48"/>
      <c r="I18" s="49"/>
      <c r="J18" s="50"/>
    </row>
    <row r="19" spans="1:10" x14ac:dyDescent="0.15">
      <c r="A19" s="13" t="s">
        <v>21</v>
      </c>
      <c r="B19" s="37">
        <f>'集計表２（10時）'!B19</f>
        <v>0</v>
      </c>
      <c r="C19" s="37">
        <f>'集計表２（10時）'!C19</f>
        <v>0</v>
      </c>
      <c r="D19" s="37">
        <f>'集計表２（10時）'!D19</f>
        <v>0</v>
      </c>
      <c r="E19" s="39"/>
      <c r="F19" s="39"/>
      <c r="G19" s="39"/>
      <c r="H19" s="51"/>
      <c r="I19" s="52"/>
      <c r="J19" s="53"/>
    </row>
    <row r="20" spans="1:10" x14ac:dyDescent="0.15">
      <c r="A20" s="20" t="s">
        <v>8</v>
      </c>
      <c r="B20" s="24">
        <f>'集計表２（10時）'!B20</f>
        <v>302330</v>
      </c>
      <c r="C20" s="24">
        <f>'集計表２（10時）'!C20</f>
        <v>344847</v>
      </c>
      <c r="D20" s="24">
        <f>'集計表２（10時）'!D20</f>
        <v>647177</v>
      </c>
      <c r="E20" s="24">
        <f t="shared" ref="E20:G20" si="0">SUM(E7:E19)</f>
        <v>70027</v>
      </c>
      <c r="F20" s="24">
        <f t="shared" si="0"/>
        <v>65742</v>
      </c>
      <c r="G20" s="24">
        <f t="shared" si="0"/>
        <v>135769</v>
      </c>
      <c r="H20" s="34">
        <f>ROUND(E20/B20*100,2)</f>
        <v>23.16</v>
      </c>
      <c r="I20" s="34">
        <f>ROUND(F20/C20*100,2)</f>
        <v>19.059999999999999</v>
      </c>
      <c r="J20" s="34">
        <f>ROUND(G20/D20*100,2)</f>
        <v>20.98</v>
      </c>
    </row>
    <row r="21" spans="1:10" x14ac:dyDescent="0.15">
      <c r="A21" s="14" t="s">
        <v>23</v>
      </c>
      <c r="B21" s="21">
        <f>'集計表２（10時）'!B21</f>
        <v>1894</v>
      </c>
      <c r="C21" s="21">
        <f>'集計表２（10時）'!C21</f>
        <v>2234</v>
      </c>
      <c r="D21" s="21">
        <f>'集計表２（10時）'!D21</f>
        <v>4128</v>
      </c>
      <c r="E21" s="40">
        <v>460</v>
      </c>
      <c r="F21" s="40">
        <v>507</v>
      </c>
      <c r="G21" s="40">
        <v>967</v>
      </c>
      <c r="H21" s="45"/>
      <c r="I21" s="46"/>
      <c r="J21" s="47"/>
    </row>
    <row r="22" spans="1:10" x14ac:dyDescent="0.15">
      <c r="A22" s="15" t="s">
        <v>24</v>
      </c>
      <c r="B22" s="23">
        <f>'集計表２（10時）'!B22</f>
        <v>882</v>
      </c>
      <c r="C22" s="23">
        <f>'集計表２（10時）'!C22</f>
        <v>961</v>
      </c>
      <c r="D22" s="23">
        <f>'集計表２（10時）'!D22</f>
        <v>1843</v>
      </c>
      <c r="E22" s="43">
        <v>200</v>
      </c>
      <c r="F22" s="43">
        <v>209</v>
      </c>
      <c r="G22" s="43">
        <v>409</v>
      </c>
      <c r="H22" s="48"/>
      <c r="I22" s="49"/>
      <c r="J22" s="50"/>
    </row>
    <row r="23" spans="1:10" x14ac:dyDescent="0.15">
      <c r="A23" s="12" t="s">
        <v>22</v>
      </c>
      <c r="B23" s="22">
        <f>'集計表２（10時）'!B23</f>
        <v>1239</v>
      </c>
      <c r="C23" s="22">
        <f>'集計表２（10時）'!C23</f>
        <v>1369</v>
      </c>
      <c r="D23" s="22">
        <f>'集計表２（10時）'!D23</f>
        <v>2608</v>
      </c>
      <c r="E23" s="41">
        <v>279</v>
      </c>
      <c r="F23" s="41">
        <v>218</v>
      </c>
      <c r="G23" s="41">
        <v>497</v>
      </c>
      <c r="H23" s="48"/>
      <c r="I23" s="49"/>
      <c r="J23" s="50"/>
    </row>
    <row r="24" spans="1:10" x14ac:dyDescent="0.15">
      <c r="A24" s="12" t="s">
        <v>25</v>
      </c>
      <c r="B24" s="22">
        <f>'集計表２（10時）'!B24</f>
        <v>6209</v>
      </c>
      <c r="C24" s="22">
        <f>'集計表２（10時）'!C24</f>
        <v>7198</v>
      </c>
      <c r="D24" s="22">
        <f>'集計表２（10時）'!D24</f>
        <v>13407</v>
      </c>
      <c r="E24" s="41">
        <v>1406</v>
      </c>
      <c r="F24" s="41">
        <v>1106</v>
      </c>
      <c r="G24" s="41">
        <v>2512</v>
      </c>
      <c r="H24" s="48"/>
      <c r="I24" s="49"/>
      <c r="J24" s="50"/>
    </row>
    <row r="25" spans="1:10" x14ac:dyDescent="0.15">
      <c r="A25" s="15" t="s">
        <v>26</v>
      </c>
      <c r="B25" s="22">
        <f>'集計表２（10時）'!B25</f>
        <v>2757</v>
      </c>
      <c r="C25" s="22">
        <f>'集計表２（10時）'!C25</f>
        <v>3081</v>
      </c>
      <c r="D25" s="22">
        <f>'集計表２（10時）'!D25</f>
        <v>5838</v>
      </c>
      <c r="E25" s="41">
        <v>768</v>
      </c>
      <c r="F25" s="41">
        <v>689</v>
      </c>
      <c r="G25" s="41">
        <v>1457</v>
      </c>
      <c r="H25" s="48"/>
      <c r="I25" s="49"/>
      <c r="J25" s="50"/>
    </row>
    <row r="26" spans="1:10" x14ac:dyDescent="0.15">
      <c r="A26" s="12" t="s">
        <v>27</v>
      </c>
      <c r="B26" s="38">
        <f>'集計表２（10時）'!B26</f>
        <v>0</v>
      </c>
      <c r="C26" s="38">
        <f>'集計表２（10時）'!C26</f>
        <v>0</v>
      </c>
      <c r="D26" s="38">
        <f>'集計表２（10時）'!D26</f>
        <v>0</v>
      </c>
      <c r="E26" s="42"/>
      <c r="F26" s="42"/>
      <c r="G26" s="42"/>
      <c r="H26" s="48"/>
      <c r="I26" s="49"/>
      <c r="J26" s="50"/>
    </row>
    <row r="27" spans="1:10" x14ac:dyDescent="0.15">
      <c r="A27" s="15" t="s">
        <v>28</v>
      </c>
      <c r="B27" s="38">
        <f>'集計表２（10時）'!B27</f>
        <v>0</v>
      </c>
      <c r="C27" s="38">
        <f>'集計表２（10時）'!C27</f>
        <v>0</v>
      </c>
      <c r="D27" s="38">
        <f>'集計表２（10時）'!D27</f>
        <v>0</v>
      </c>
      <c r="E27" s="42"/>
      <c r="F27" s="42"/>
      <c r="G27" s="42"/>
      <c r="H27" s="48"/>
      <c r="I27" s="49"/>
      <c r="J27" s="50"/>
    </row>
    <row r="28" spans="1:10" x14ac:dyDescent="0.15">
      <c r="A28" s="15" t="s">
        <v>29</v>
      </c>
      <c r="B28" s="38">
        <f>'集計表２（10時）'!B28</f>
        <v>0</v>
      </c>
      <c r="C28" s="38">
        <f>'集計表２（10時）'!C28</f>
        <v>0</v>
      </c>
      <c r="D28" s="38">
        <f>'集計表２（10時）'!D28</f>
        <v>0</v>
      </c>
      <c r="E28" s="42"/>
      <c r="F28" s="42"/>
      <c r="G28" s="42"/>
      <c r="H28" s="48"/>
      <c r="I28" s="49"/>
      <c r="J28" s="50"/>
    </row>
    <row r="29" spans="1:10" x14ac:dyDescent="0.15">
      <c r="A29" s="12" t="s">
        <v>30</v>
      </c>
      <c r="B29" s="38">
        <f>'集計表２（10時）'!B29</f>
        <v>0</v>
      </c>
      <c r="C29" s="38">
        <f>'集計表２（10時）'!C29</f>
        <v>0</v>
      </c>
      <c r="D29" s="38">
        <f>'集計表２（10時）'!D29</f>
        <v>0</v>
      </c>
      <c r="E29" s="42"/>
      <c r="F29" s="42"/>
      <c r="G29" s="42"/>
      <c r="H29" s="48"/>
      <c r="I29" s="49"/>
      <c r="J29" s="50"/>
    </row>
    <row r="30" spans="1:10" x14ac:dyDescent="0.15">
      <c r="A30" s="15" t="s">
        <v>31</v>
      </c>
      <c r="B30" s="23">
        <f>'集計表２（10時）'!B30</f>
        <v>7460</v>
      </c>
      <c r="C30" s="23">
        <f>'集計表２（10時）'!C30</f>
        <v>8413</v>
      </c>
      <c r="D30" s="23">
        <f>'集計表２（10時）'!D30</f>
        <v>15873</v>
      </c>
      <c r="E30" s="43">
        <v>1546</v>
      </c>
      <c r="F30" s="43">
        <v>1703</v>
      </c>
      <c r="G30" s="43">
        <v>3249</v>
      </c>
      <c r="H30" s="48"/>
      <c r="I30" s="49"/>
      <c r="J30" s="50"/>
    </row>
    <row r="31" spans="1:10" x14ac:dyDescent="0.15">
      <c r="A31" s="15" t="s">
        <v>32</v>
      </c>
      <c r="B31" s="23">
        <f>'集計表２（10時）'!B31</f>
        <v>5738</v>
      </c>
      <c r="C31" s="23">
        <f>'集計表２（10時）'!C31</f>
        <v>6143</v>
      </c>
      <c r="D31" s="23">
        <f>'集計表２（10時）'!D31</f>
        <v>11881</v>
      </c>
      <c r="E31" s="43">
        <v>1792</v>
      </c>
      <c r="F31" s="43">
        <v>1604</v>
      </c>
      <c r="G31" s="43">
        <v>3396</v>
      </c>
      <c r="H31" s="48"/>
      <c r="I31" s="49"/>
      <c r="J31" s="50"/>
    </row>
    <row r="32" spans="1:10" x14ac:dyDescent="0.15">
      <c r="A32" s="13" t="s">
        <v>33</v>
      </c>
      <c r="B32" s="23">
        <f>'集計表２（10時）'!B32</f>
        <v>977</v>
      </c>
      <c r="C32" s="23">
        <f>'集計表２（10時）'!C32</f>
        <v>1058</v>
      </c>
      <c r="D32" s="23">
        <f>'集計表２（10時）'!D32</f>
        <v>2035</v>
      </c>
      <c r="E32" s="43">
        <v>312</v>
      </c>
      <c r="F32" s="43">
        <v>306</v>
      </c>
      <c r="G32" s="43">
        <v>618</v>
      </c>
      <c r="H32" s="51"/>
      <c r="I32" s="52"/>
      <c r="J32" s="53"/>
    </row>
    <row r="33" spans="1:10" x14ac:dyDescent="0.15">
      <c r="A33" s="20" t="s">
        <v>11</v>
      </c>
      <c r="B33" s="25">
        <f>'集計表２（10時）'!B33</f>
        <v>27156</v>
      </c>
      <c r="C33" s="25">
        <f>'集計表２（10時）'!C33</f>
        <v>30457</v>
      </c>
      <c r="D33" s="25">
        <f>'集計表２（10時）'!D33</f>
        <v>57613</v>
      </c>
      <c r="E33" s="25">
        <f t="shared" ref="E33:G33" si="1">SUM(E21:E32)</f>
        <v>6763</v>
      </c>
      <c r="F33" s="25">
        <f t="shared" si="1"/>
        <v>6342</v>
      </c>
      <c r="G33" s="25">
        <f t="shared" si="1"/>
        <v>13105</v>
      </c>
      <c r="H33" s="34">
        <f t="shared" ref="H33:J34" si="2">ROUND(E33/B33*100,2)</f>
        <v>24.9</v>
      </c>
      <c r="I33" s="34">
        <f t="shared" si="2"/>
        <v>20.82</v>
      </c>
      <c r="J33" s="34">
        <f t="shared" si="2"/>
        <v>22.75</v>
      </c>
    </row>
    <row r="34" spans="1:10" x14ac:dyDescent="0.15">
      <c r="A34" s="20" t="s">
        <v>9</v>
      </c>
      <c r="B34" s="25">
        <f>'集計表２（10時）'!B34</f>
        <v>329486</v>
      </c>
      <c r="C34" s="25">
        <f>'集計表２（10時）'!C34</f>
        <v>375304</v>
      </c>
      <c r="D34" s="25">
        <f>'集計表２（10時）'!D34</f>
        <v>704790</v>
      </c>
      <c r="E34" s="25">
        <f t="shared" ref="E34:G34" si="3">SUM(E33,E20)</f>
        <v>76790</v>
      </c>
      <c r="F34" s="25">
        <f t="shared" si="3"/>
        <v>72084</v>
      </c>
      <c r="G34" s="25">
        <f t="shared" si="3"/>
        <v>148874</v>
      </c>
      <c r="H34" s="34">
        <f t="shared" si="2"/>
        <v>23.31</v>
      </c>
      <c r="I34" s="34">
        <f t="shared" si="2"/>
        <v>19.21</v>
      </c>
      <c r="J34" s="34">
        <f t="shared" si="2"/>
        <v>21.12</v>
      </c>
    </row>
    <row r="35" spans="1:10" x14ac:dyDescent="0.15">
      <c r="A35" s="3"/>
      <c r="G35" s="32" t="s">
        <v>12</v>
      </c>
      <c r="H35" s="16"/>
      <c r="I35" s="16"/>
      <c r="J35" s="16"/>
    </row>
    <row r="36" spans="1:10" ht="14.25" customHeight="1" x14ac:dyDescent="0.15">
      <c r="A36" s="3"/>
      <c r="G36" s="57" t="s">
        <v>47</v>
      </c>
      <c r="H36" s="58"/>
      <c r="I36" s="54" t="str">
        <f>I3</f>
        <v>１８時００分現在</v>
      </c>
      <c r="J36" s="54"/>
    </row>
    <row r="37" spans="1:10" x14ac:dyDescent="0.15">
      <c r="A37" s="3"/>
      <c r="G37" s="59"/>
      <c r="H37" s="60"/>
      <c r="I37" s="55">
        <v>0.24610000000000001</v>
      </c>
      <c r="J37" s="56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9"/>
  <sheetViews>
    <sheetView tabSelected="1" zoomScaleNormal="100" workbookViewId="0">
      <selection activeCell="L16" sqref="L16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37</v>
      </c>
      <c r="H1" s="44" t="s">
        <v>38</v>
      </c>
      <c r="I1" s="44"/>
      <c r="J1" s="44"/>
    </row>
    <row r="2" spans="1:16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2.5" x14ac:dyDescent="0.15">
      <c r="A3" s="62" t="s">
        <v>39</v>
      </c>
      <c r="B3" s="62"/>
      <c r="C3" s="62"/>
      <c r="D3" s="62"/>
      <c r="E3" s="62"/>
      <c r="F3" s="62"/>
      <c r="G3" s="62"/>
      <c r="H3" s="63"/>
      <c r="I3" s="1" t="s">
        <v>45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40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f>'集計表２（10時）'!B7</f>
        <v>118522</v>
      </c>
      <c r="C7" s="21">
        <f>'集計表２（10時）'!C7</f>
        <v>137013</v>
      </c>
      <c r="D7" s="21">
        <f>'集計表２（10時）'!D7</f>
        <v>255535</v>
      </c>
      <c r="E7" s="40">
        <v>29346</v>
      </c>
      <c r="F7" s="40">
        <v>29485</v>
      </c>
      <c r="G7" s="40">
        <v>58831</v>
      </c>
      <c r="H7" s="45"/>
      <c r="I7" s="46"/>
      <c r="J7" s="47"/>
    </row>
    <row r="8" spans="1:16" x14ac:dyDescent="0.15">
      <c r="A8" s="12" t="s">
        <v>5</v>
      </c>
      <c r="B8" s="22">
        <f>'集計表２（10時）'!B8</f>
        <v>19800</v>
      </c>
      <c r="C8" s="22">
        <f>'集計表２（10時）'!C8</f>
        <v>23448</v>
      </c>
      <c r="D8" s="22">
        <f>'集計表２（10時）'!D8</f>
        <v>43248</v>
      </c>
      <c r="E8" s="41">
        <v>4807</v>
      </c>
      <c r="F8" s="41">
        <v>4624</v>
      </c>
      <c r="G8" s="41">
        <v>9431</v>
      </c>
      <c r="H8" s="48"/>
      <c r="I8" s="49"/>
      <c r="J8" s="50"/>
    </row>
    <row r="9" spans="1:16" x14ac:dyDescent="0.15">
      <c r="A9" s="12" t="s">
        <v>6</v>
      </c>
      <c r="B9" s="22">
        <f>'集計表２（10時）'!B9</f>
        <v>34278</v>
      </c>
      <c r="C9" s="22">
        <f>'集計表２（10時）'!C9</f>
        <v>38578</v>
      </c>
      <c r="D9" s="22">
        <f>'集計表２（10時）'!D9</f>
        <v>72856</v>
      </c>
      <c r="E9" s="41">
        <v>10561</v>
      </c>
      <c r="F9" s="41">
        <v>10582</v>
      </c>
      <c r="G9" s="41">
        <v>21143</v>
      </c>
      <c r="H9" s="48"/>
      <c r="I9" s="49"/>
      <c r="J9" s="50"/>
    </row>
    <row r="10" spans="1:16" x14ac:dyDescent="0.15">
      <c r="A10" s="12" t="s">
        <v>7</v>
      </c>
      <c r="B10" s="23">
        <f>'集計表２（10時）'!B10</f>
        <v>27534</v>
      </c>
      <c r="C10" s="23">
        <f>'集計表２（10時）'!C10</f>
        <v>31500</v>
      </c>
      <c r="D10" s="23">
        <f>'集計表２（10時）'!D10</f>
        <v>59034</v>
      </c>
      <c r="E10" s="43">
        <v>7057</v>
      </c>
      <c r="F10" s="43">
        <v>6669</v>
      </c>
      <c r="G10" s="43">
        <v>13726</v>
      </c>
      <c r="H10" s="48"/>
      <c r="I10" s="49"/>
      <c r="J10" s="50"/>
    </row>
    <row r="11" spans="1:16" x14ac:dyDescent="0.15">
      <c r="A11" s="12" t="s">
        <v>13</v>
      </c>
      <c r="B11" s="37">
        <f>'集計表２（10時）'!B11</f>
        <v>0</v>
      </c>
      <c r="C11" s="37">
        <f>'集計表２（10時）'!C11</f>
        <v>0</v>
      </c>
      <c r="D11" s="37">
        <f>'集計表２（10時）'!D11</f>
        <v>0</v>
      </c>
      <c r="E11" s="39"/>
      <c r="F11" s="39"/>
      <c r="G11" s="39"/>
      <c r="H11" s="48"/>
      <c r="I11" s="49"/>
      <c r="J11" s="50"/>
    </row>
    <row r="12" spans="1:16" x14ac:dyDescent="0.15">
      <c r="A12" s="12" t="s">
        <v>14</v>
      </c>
      <c r="B12" s="23">
        <f>'集計表２（10時）'!B12</f>
        <v>17616</v>
      </c>
      <c r="C12" s="23">
        <f>'集計表２（10時）'!C12</f>
        <v>19147</v>
      </c>
      <c r="D12" s="23">
        <f>'集計表２（10時）'!D12</f>
        <v>36763</v>
      </c>
      <c r="E12" s="43">
        <v>3920</v>
      </c>
      <c r="F12" s="43">
        <v>3219</v>
      </c>
      <c r="G12" s="43">
        <v>7139</v>
      </c>
      <c r="H12" s="48"/>
      <c r="I12" s="49"/>
      <c r="J12" s="50"/>
    </row>
    <row r="13" spans="1:16" x14ac:dyDescent="0.15">
      <c r="A13" s="12" t="s">
        <v>15</v>
      </c>
      <c r="B13" s="23">
        <f>'集計表２（10時）'!B13</f>
        <v>11568</v>
      </c>
      <c r="C13" s="23">
        <f>'集計表２（10時）'!C13</f>
        <v>13004</v>
      </c>
      <c r="D13" s="23">
        <f>'集計表２（10時）'!D13</f>
        <v>24572</v>
      </c>
      <c r="E13" s="41">
        <v>2625</v>
      </c>
      <c r="F13" s="41">
        <v>2351</v>
      </c>
      <c r="G13" s="41">
        <v>4976</v>
      </c>
      <c r="H13" s="48"/>
      <c r="I13" s="49"/>
      <c r="J13" s="50"/>
    </row>
    <row r="14" spans="1:16" x14ac:dyDescent="0.15">
      <c r="A14" s="12" t="s">
        <v>16</v>
      </c>
      <c r="B14" s="23">
        <f>'集計表２（10時）'!B14</f>
        <v>30014</v>
      </c>
      <c r="C14" s="23">
        <f>'集計表２（10時）'!C14</f>
        <v>32911</v>
      </c>
      <c r="D14" s="23">
        <f>'集計表２（10時）'!D14</f>
        <v>62925</v>
      </c>
      <c r="E14" s="41">
        <v>7479</v>
      </c>
      <c r="F14" s="41">
        <v>5950</v>
      </c>
      <c r="G14" s="41">
        <v>13429</v>
      </c>
      <c r="H14" s="48"/>
      <c r="I14" s="49"/>
      <c r="J14" s="50"/>
    </row>
    <row r="15" spans="1:16" x14ac:dyDescent="0.15">
      <c r="A15" s="12" t="s">
        <v>17</v>
      </c>
      <c r="B15" s="37">
        <f>'集計表２（10時）'!B15</f>
        <v>0</v>
      </c>
      <c r="C15" s="37">
        <f>'集計表２（10時）'!C15</f>
        <v>0</v>
      </c>
      <c r="D15" s="37">
        <f>'集計表２（10時）'!D15</f>
        <v>0</v>
      </c>
      <c r="E15" s="39"/>
      <c r="F15" s="39"/>
      <c r="G15" s="39"/>
      <c r="H15" s="48"/>
      <c r="I15" s="49"/>
      <c r="J15" s="50"/>
    </row>
    <row r="16" spans="1:16" x14ac:dyDescent="0.15">
      <c r="A16" s="12" t="s">
        <v>18</v>
      </c>
      <c r="B16" s="23">
        <f>'集計表２（10時）'!B16</f>
        <v>30871</v>
      </c>
      <c r="C16" s="23">
        <f>'集計表２（10時）'!C16</f>
        <v>35432</v>
      </c>
      <c r="D16" s="23">
        <f>'集計表２（10時）'!D16</f>
        <v>66303</v>
      </c>
      <c r="E16" s="43">
        <v>7079</v>
      </c>
      <c r="F16" s="43">
        <v>6222</v>
      </c>
      <c r="G16" s="43">
        <v>13301</v>
      </c>
      <c r="H16" s="48"/>
      <c r="I16" s="49"/>
      <c r="J16" s="50"/>
    </row>
    <row r="17" spans="1:10" x14ac:dyDescent="0.15">
      <c r="A17" s="12" t="s">
        <v>19</v>
      </c>
      <c r="B17" s="23">
        <f>'集計表２（10時）'!B17</f>
        <v>12127</v>
      </c>
      <c r="C17" s="23">
        <f>'集計表２（10時）'!C17</f>
        <v>13814</v>
      </c>
      <c r="D17" s="23">
        <f>'集計表２（10時）'!D17</f>
        <v>25941</v>
      </c>
      <c r="E17" s="43">
        <v>2986</v>
      </c>
      <c r="F17" s="43">
        <v>2467</v>
      </c>
      <c r="G17" s="43">
        <v>5453</v>
      </c>
      <c r="H17" s="48"/>
      <c r="I17" s="49"/>
      <c r="J17" s="50"/>
    </row>
    <row r="18" spans="1:10" x14ac:dyDescent="0.15">
      <c r="A18" s="12" t="s">
        <v>20</v>
      </c>
      <c r="B18" s="37">
        <f>'集計表２（10時）'!B18</f>
        <v>0</v>
      </c>
      <c r="C18" s="37">
        <f>'集計表２（10時）'!C18</f>
        <v>0</v>
      </c>
      <c r="D18" s="37">
        <f>'集計表２（10時）'!D18</f>
        <v>0</v>
      </c>
      <c r="E18" s="39"/>
      <c r="F18" s="39"/>
      <c r="G18" s="39"/>
      <c r="H18" s="48"/>
      <c r="I18" s="49"/>
      <c r="J18" s="50"/>
    </row>
    <row r="19" spans="1:10" x14ac:dyDescent="0.15">
      <c r="A19" s="13" t="s">
        <v>21</v>
      </c>
      <c r="B19" s="37">
        <f>'集計表２（10時）'!B19</f>
        <v>0</v>
      </c>
      <c r="C19" s="37">
        <f>'集計表２（10時）'!C19</f>
        <v>0</v>
      </c>
      <c r="D19" s="37">
        <f>'集計表２（10時）'!D19</f>
        <v>0</v>
      </c>
      <c r="E19" s="39"/>
      <c r="F19" s="39"/>
      <c r="G19" s="39"/>
      <c r="H19" s="51"/>
      <c r="I19" s="52"/>
      <c r="J19" s="53"/>
    </row>
    <row r="20" spans="1:10" x14ac:dyDescent="0.15">
      <c r="A20" s="20" t="s">
        <v>8</v>
      </c>
      <c r="B20" s="24">
        <f>'集計表２（10時）'!B20</f>
        <v>302330</v>
      </c>
      <c r="C20" s="24">
        <f>'集計表２（10時）'!C20</f>
        <v>344847</v>
      </c>
      <c r="D20" s="24">
        <f>'集計表２（10時）'!D20</f>
        <v>647177</v>
      </c>
      <c r="E20" s="24">
        <f t="shared" ref="E20:G20" si="0">SUM(E7:E19)</f>
        <v>75860</v>
      </c>
      <c r="F20" s="24">
        <f t="shared" si="0"/>
        <v>71569</v>
      </c>
      <c r="G20" s="24">
        <f t="shared" si="0"/>
        <v>147429</v>
      </c>
      <c r="H20" s="34">
        <f>ROUND(E20/B20*100,2)</f>
        <v>25.09</v>
      </c>
      <c r="I20" s="34">
        <f>ROUND(F20/C20*100,2)</f>
        <v>20.75</v>
      </c>
      <c r="J20" s="34">
        <f>ROUND(G20/D20*100,2)</f>
        <v>22.78</v>
      </c>
    </row>
    <row r="21" spans="1:10" x14ac:dyDescent="0.15">
      <c r="A21" s="14" t="s">
        <v>23</v>
      </c>
      <c r="B21" s="21">
        <f>'集計表２（10時）'!B21</f>
        <v>1894</v>
      </c>
      <c r="C21" s="21">
        <f>'集計表２（10時）'!C21</f>
        <v>2234</v>
      </c>
      <c r="D21" s="21">
        <f>'集計表２（10時）'!D21</f>
        <v>4128</v>
      </c>
      <c r="E21" s="40">
        <v>487</v>
      </c>
      <c r="F21" s="40">
        <v>527</v>
      </c>
      <c r="G21" s="40">
        <v>1014</v>
      </c>
      <c r="H21" s="45"/>
      <c r="I21" s="46"/>
      <c r="J21" s="47"/>
    </row>
    <row r="22" spans="1:10" x14ac:dyDescent="0.15">
      <c r="A22" s="15" t="s">
        <v>24</v>
      </c>
      <c r="B22" s="23">
        <f>'集計表２（10時）'!B22</f>
        <v>882</v>
      </c>
      <c r="C22" s="23">
        <f>'集計表２（10時）'!C22</f>
        <v>961</v>
      </c>
      <c r="D22" s="23">
        <f>'集計表２（10時）'!D22</f>
        <v>1843</v>
      </c>
      <c r="E22" s="43">
        <v>200</v>
      </c>
      <c r="F22" s="43">
        <v>213</v>
      </c>
      <c r="G22" s="43">
        <v>413</v>
      </c>
      <c r="H22" s="48"/>
      <c r="I22" s="49"/>
      <c r="J22" s="50"/>
    </row>
    <row r="23" spans="1:10" x14ac:dyDescent="0.15">
      <c r="A23" s="12" t="s">
        <v>22</v>
      </c>
      <c r="B23" s="22">
        <f>'集計表２（10時）'!B23</f>
        <v>1239</v>
      </c>
      <c r="C23" s="22">
        <f>'集計表２（10時）'!C23</f>
        <v>1369</v>
      </c>
      <c r="D23" s="22">
        <f>'集計表２（10時）'!D23</f>
        <v>2608</v>
      </c>
      <c r="E23" s="41">
        <v>286</v>
      </c>
      <c r="F23" s="41">
        <v>230</v>
      </c>
      <c r="G23" s="41">
        <v>516</v>
      </c>
      <c r="H23" s="48"/>
      <c r="I23" s="49"/>
      <c r="J23" s="50"/>
    </row>
    <row r="24" spans="1:10" x14ac:dyDescent="0.15">
      <c r="A24" s="12" t="s">
        <v>25</v>
      </c>
      <c r="B24" s="22">
        <f>'集計表２（10時）'!B24</f>
        <v>6209</v>
      </c>
      <c r="C24" s="22">
        <f>'集計表２（10時）'!C24</f>
        <v>7198</v>
      </c>
      <c r="D24" s="22">
        <f>'集計表２（10時）'!D24</f>
        <v>13407</v>
      </c>
      <c r="E24" s="41">
        <v>1428</v>
      </c>
      <c r="F24" s="41">
        <v>1227</v>
      </c>
      <c r="G24" s="41">
        <v>2655</v>
      </c>
      <c r="H24" s="48"/>
      <c r="I24" s="49"/>
      <c r="J24" s="50"/>
    </row>
    <row r="25" spans="1:10" x14ac:dyDescent="0.15">
      <c r="A25" s="15" t="s">
        <v>26</v>
      </c>
      <c r="B25" s="22">
        <f>'集計表２（10時）'!B25</f>
        <v>2757</v>
      </c>
      <c r="C25" s="22">
        <f>'集計表２（10時）'!C25</f>
        <v>3081</v>
      </c>
      <c r="D25" s="22">
        <f>'集計表２（10時）'!D25</f>
        <v>5838</v>
      </c>
      <c r="E25" s="41">
        <v>805</v>
      </c>
      <c r="F25" s="41">
        <v>708</v>
      </c>
      <c r="G25" s="41">
        <v>1513</v>
      </c>
      <c r="H25" s="48"/>
      <c r="I25" s="49"/>
      <c r="J25" s="50"/>
    </row>
    <row r="26" spans="1:10" x14ac:dyDescent="0.15">
      <c r="A26" s="12" t="s">
        <v>27</v>
      </c>
      <c r="B26" s="38">
        <f>'集計表２（10時）'!B26</f>
        <v>0</v>
      </c>
      <c r="C26" s="38">
        <f>'集計表２（10時）'!C26</f>
        <v>0</v>
      </c>
      <c r="D26" s="38">
        <f>'集計表２（10時）'!D26</f>
        <v>0</v>
      </c>
      <c r="E26" s="42"/>
      <c r="F26" s="42"/>
      <c r="G26" s="42"/>
      <c r="H26" s="48"/>
      <c r="I26" s="49"/>
      <c r="J26" s="50"/>
    </row>
    <row r="27" spans="1:10" x14ac:dyDescent="0.15">
      <c r="A27" s="15" t="s">
        <v>28</v>
      </c>
      <c r="B27" s="38">
        <f>'集計表２（10時）'!B27</f>
        <v>0</v>
      </c>
      <c r="C27" s="38">
        <f>'集計表２（10時）'!C27</f>
        <v>0</v>
      </c>
      <c r="D27" s="38">
        <f>'集計表２（10時）'!D27</f>
        <v>0</v>
      </c>
      <c r="E27" s="42"/>
      <c r="F27" s="42"/>
      <c r="G27" s="42"/>
      <c r="H27" s="48"/>
      <c r="I27" s="49"/>
      <c r="J27" s="50"/>
    </row>
    <row r="28" spans="1:10" x14ac:dyDescent="0.15">
      <c r="A28" s="15" t="s">
        <v>29</v>
      </c>
      <c r="B28" s="38">
        <f>'集計表２（10時）'!B28</f>
        <v>0</v>
      </c>
      <c r="C28" s="38">
        <f>'集計表２（10時）'!C28</f>
        <v>0</v>
      </c>
      <c r="D28" s="38">
        <f>'集計表２（10時）'!D28</f>
        <v>0</v>
      </c>
      <c r="E28" s="42"/>
      <c r="F28" s="42"/>
      <c r="G28" s="42"/>
      <c r="H28" s="48"/>
      <c r="I28" s="49"/>
      <c r="J28" s="50"/>
    </row>
    <row r="29" spans="1:10" x14ac:dyDescent="0.15">
      <c r="A29" s="12" t="s">
        <v>30</v>
      </c>
      <c r="B29" s="38">
        <f>'集計表２（10時）'!B29</f>
        <v>0</v>
      </c>
      <c r="C29" s="38">
        <f>'集計表２（10時）'!C29</f>
        <v>0</v>
      </c>
      <c r="D29" s="38">
        <f>'集計表２（10時）'!D29</f>
        <v>0</v>
      </c>
      <c r="E29" s="42"/>
      <c r="F29" s="42"/>
      <c r="G29" s="42"/>
      <c r="H29" s="48"/>
      <c r="I29" s="49"/>
      <c r="J29" s="50"/>
    </row>
    <row r="30" spans="1:10" x14ac:dyDescent="0.15">
      <c r="A30" s="15" t="s">
        <v>31</v>
      </c>
      <c r="B30" s="23">
        <f>'集計表２（10時）'!B30</f>
        <v>7460</v>
      </c>
      <c r="C30" s="23">
        <f>'集計表２（10時）'!C30</f>
        <v>8413</v>
      </c>
      <c r="D30" s="23">
        <f>'集計表２（10時）'!D30</f>
        <v>15873</v>
      </c>
      <c r="E30" s="43">
        <v>1587</v>
      </c>
      <c r="F30" s="43">
        <v>1731</v>
      </c>
      <c r="G30" s="43">
        <v>3318</v>
      </c>
      <c r="H30" s="48"/>
      <c r="I30" s="49"/>
      <c r="J30" s="50"/>
    </row>
    <row r="31" spans="1:10" x14ac:dyDescent="0.15">
      <c r="A31" s="15" t="s">
        <v>32</v>
      </c>
      <c r="B31" s="23">
        <f>'集計表２（10時）'!B31</f>
        <v>5738</v>
      </c>
      <c r="C31" s="23">
        <f>'集計表２（10時）'!C31</f>
        <v>6143</v>
      </c>
      <c r="D31" s="23">
        <f>'集計表２（10時）'!D31</f>
        <v>11881</v>
      </c>
      <c r="E31" s="43">
        <v>1856</v>
      </c>
      <c r="F31" s="43">
        <v>1668</v>
      </c>
      <c r="G31" s="43">
        <v>3524</v>
      </c>
      <c r="H31" s="48"/>
      <c r="I31" s="49"/>
      <c r="J31" s="50"/>
    </row>
    <row r="32" spans="1:10" x14ac:dyDescent="0.15">
      <c r="A32" s="13" t="s">
        <v>33</v>
      </c>
      <c r="B32" s="23">
        <f>'集計表２（10時）'!B32</f>
        <v>977</v>
      </c>
      <c r="C32" s="23">
        <f>'集計表２（10時）'!C32</f>
        <v>1058</v>
      </c>
      <c r="D32" s="23">
        <f>'集計表２（10時）'!D32</f>
        <v>2035</v>
      </c>
      <c r="E32" s="43">
        <v>319</v>
      </c>
      <c r="F32" s="43">
        <v>320</v>
      </c>
      <c r="G32" s="43">
        <v>639</v>
      </c>
      <c r="H32" s="51"/>
      <c r="I32" s="52"/>
      <c r="J32" s="53"/>
    </row>
    <row r="33" spans="1:10" x14ac:dyDescent="0.15">
      <c r="A33" s="20" t="s">
        <v>11</v>
      </c>
      <c r="B33" s="25">
        <f>'集計表２（10時）'!B33</f>
        <v>27156</v>
      </c>
      <c r="C33" s="25">
        <f>'集計表２（10時）'!C33</f>
        <v>30457</v>
      </c>
      <c r="D33" s="25">
        <f>'集計表２（10時）'!D33</f>
        <v>57613</v>
      </c>
      <c r="E33" s="25">
        <f t="shared" ref="E33:G33" si="1">SUM(E21:E32)</f>
        <v>6968</v>
      </c>
      <c r="F33" s="25">
        <f t="shared" si="1"/>
        <v>6624</v>
      </c>
      <c r="G33" s="25">
        <f t="shared" si="1"/>
        <v>13592</v>
      </c>
      <c r="H33" s="34">
        <f t="shared" ref="H33:J34" si="2">ROUND(E33/B33*100,2)</f>
        <v>25.66</v>
      </c>
      <c r="I33" s="34">
        <f t="shared" si="2"/>
        <v>21.75</v>
      </c>
      <c r="J33" s="34">
        <f t="shared" si="2"/>
        <v>23.59</v>
      </c>
    </row>
    <row r="34" spans="1:10" x14ac:dyDescent="0.15">
      <c r="A34" s="20" t="s">
        <v>9</v>
      </c>
      <c r="B34" s="25">
        <f>'集計表２（10時）'!B34</f>
        <v>329486</v>
      </c>
      <c r="C34" s="25">
        <f>'集計表２（10時）'!C34</f>
        <v>375304</v>
      </c>
      <c r="D34" s="25">
        <f>'集計表２（10時）'!D34</f>
        <v>704790</v>
      </c>
      <c r="E34" s="25">
        <f t="shared" ref="E34:G34" si="3">SUM(E33,E20)</f>
        <v>82828</v>
      </c>
      <c r="F34" s="25">
        <f t="shared" si="3"/>
        <v>78193</v>
      </c>
      <c r="G34" s="25">
        <f t="shared" si="3"/>
        <v>161021</v>
      </c>
      <c r="H34" s="34">
        <f t="shared" si="2"/>
        <v>25.14</v>
      </c>
      <c r="I34" s="34">
        <f t="shared" si="2"/>
        <v>20.83</v>
      </c>
      <c r="J34" s="34">
        <f t="shared" si="2"/>
        <v>22.85</v>
      </c>
    </row>
    <row r="35" spans="1:10" x14ac:dyDescent="0.15">
      <c r="A35" s="3"/>
      <c r="G35" s="32" t="s">
        <v>12</v>
      </c>
      <c r="H35" s="16"/>
      <c r="I35" s="16"/>
      <c r="J35" s="16"/>
    </row>
    <row r="36" spans="1:10" ht="14.25" customHeight="1" x14ac:dyDescent="0.15">
      <c r="A36" s="3"/>
      <c r="G36" s="57" t="s">
        <v>47</v>
      </c>
      <c r="H36" s="58"/>
      <c r="I36" s="54" t="str">
        <f>I3</f>
        <v>１９時３０分現在</v>
      </c>
      <c r="J36" s="54"/>
    </row>
    <row r="37" spans="1:10" x14ac:dyDescent="0.15">
      <c r="A37" s="3"/>
      <c r="G37" s="59"/>
      <c r="H37" s="60"/>
      <c r="I37" s="55">
        <v>0.26829999999999998</v>
      </c>
      <c r="J37" s="56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集計表２（10時）</vt:lpstr>
      <vt:lpstr>集計表２（11時）</vt:lpstr>
      <vt:lpstr>集計表２（13時）</vt:lpstr>
      <vt:lpstr>集計表２（16時）</vt:lpstr>
      <vt:lpstr>集計表２（18時）</vt:lpstr>
      <vt:lpstr>集計表２（19時30分）</vt:lpstr>
      <vt:lpstr>'集計表２（10時）'!Print_Area</vt:lpstr>
      <vt:lpstr>'集計表２（11時）'!Print_Area</vt:lpstr>
      <vt:lpstr>'集計表２（13時）'!Print_Area</vt:lpstr>
      <vt:lpstr>'集計表２（16時）'!Print_Area</vt:lpstr>
      <vt:lpstr>'集計表２（18時）'!Print_Area</vt:lpstr>
      <vt:lpstr>'集計表２（19時30分）'!Print_Area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 </cp:lastModifiedBy>
  <cp:lastPrinted>2023-02-17T06:36:53Z</cp:lastPrinted>
  <dcterms:created xsi:type="dcterms:W3CDTF">2001-02-13T10:35:27Z</dcterms:created>
  <dcterms:modified xsi:type="dcterms:W3CDTF">2023-04-09T10:35:36Z</dcterms:modified>
</cp:coreProperties>
</file>