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◎県議選◎\01当日有権者数\"/>
    </mc:Choice>
  </mc:AlternateContent>
  <xr:revisionPtr revIDLastSave="0" documentId="13_ncr:1_{EFFF03AB-307C-44D7-8156-A6B145351837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集計表１" sheetId="42" r:id="rId1"/>
  </sheets>
  <definedNames>
    <definedName name="_xlnm.Print_Titles" localSheetId="0">集計表１!$1:$2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42" l="1"/>
  <c r="C18" i="42"/>
  <c r="W34" i="42"/>
  <c r="W50" i="42" s="1"/>
  <c r="V34" i="42"/>
  <c r="V50" i="42" s="1"/>
  <c r="U34" i="42"/>
  <c r="U50" i="42" s="1"/>
  <c r="T34" i="42"/>
  <c r="T50" i="42" s="1"/>
  <c r="S34" i="42"/>
  <c r="S50" i="42" s="1"/>
  <c r="R34" i="42"/>
  <c r="R50" i="42" s="1"/>
  <c r="Q34" i="42"/>
  <c r="Q50" i="42" s="1"/>
  <c r="P34" i="42"/>
  <c r="P50" i="42" s="1"/>
  <c r="O34" i="42"/>
  <c r="O50" i="42" s="1"/>
  <c r="N34" i="42"/>
  <c r="N50" i="42" s="1"/>
  <c r="M34" i="42"/>
  <c r="M50" i="42" s="1"/>
  <c r="L34" i="42"/>
  <c r="L50" i="42" s="1"/>
  <c r="K34" i="42"/>
  <c r="K50" i="42" s="1"/>
  <c r="J34" i="42"/>
  <c r="J50" i="42" s="1"/>
  <c r="I34" i="42"/>
  <c r="I50" i="42" s="1"/>
  <c r="H34" i="42"/>
  <c r="H50" i="42" s="1"/>
  <c r="G34" i="42"/>
  <c r="G50" i="42" s="1"/>
  <c r="F34" i="42"/>
  <c r="F50" i="42" s="1"/>
  <c r="E34" i="42"/>
  <c r="E50" i="42" s="1"/>
  <c r="D34" i="42"/>
  <c r="D50" i="42" s="1"/>
  <c r="C34" i="42"/>
  <c r="C50" i="42" s="1"/>
  <c r="C32" i="42"/>
  <c r="C54" i="42" s="1"/>
  <c r="W32" i="42"/>
  <c r="W54" i="42" s="1"/>
  <c r="V32" i="42"/>
  <c r="V54" i="42" s="1"/>
  <c r="U32" i="42"/>
  <c r="U54" i="42" s="1"/>
  <c r="T32" i="42"/>
  <c r="T54" i="42" s="1"/>
  <c r="S32" i="42"/>
  <c r="S54" i="42" s="1"/>
  <c r="R32" i="42"/>
  <c r="R54" i="42" s="1"/>
  <c r="Q32" i="42"/>
  <c r="Q54" i="42" s="1"/>
  <c r="P32" i="42"/>
  <c r="P54" i="42" s="1"/>
  <c r="O32" i="42"/>
  <c r="O54" i="42" s="1"/>
  <c r="N32" i="42"/>
  <c r="N54" i="42" s="1"/>
  <c r="M32" i="42"/>
  <c r="M54" i="42" s="1"/>
  <c r="L32" i="42"/>
  <c r="L54" i="42" s="1"/>
  <c r="K32" i="42"/>
  <c r="K54" i="42" s="1"/>
  <c r="J32" i="42"/>
  <c r="J54" i="42" s="1"/>
  <c r="I32" i="42"/>
  <c r="I54" i="42" s="1"/>
  <c r="H32" i="42"/>
  <c r="H54" i="42" s="1"/>
  <c r="G32" i="42"/>
  <c r="G54" i="42" s="1"/>
  <c r="F32" i="42"/>
  <c r="F54" i="42" s="1"/>
  <c r="E32" i="42"/>
  <c r="E54" i="42" s="1"/>
  <c r="D32" i="42"/>
  <c r="D54" i="42" s="1"/>
  <c r="C21" i="42"/>
  <c r="C55" i="42" s="1"/>
  <c r="W21" i="42"/>
  <c r="W55" i="42" s="1"/>
  <c r="V21" i="42"/>
  <c r="V55" i="42" s="1"/>
  <c r="U21" i="42"/>
  <c r="U55" i="42" s="1"/>
  <c r="T21" i="42"/>
  <c r="T55" i="42" s="1"/>
  <c r="S21" i="42"/>
  <c r="S55" i="42" s="1"/>
  <c r="R21" i="42"/>
  <c r="R55" i="42" s="1"/>
  <c r="Q21" i="42"/>
  <c r="Q55" i="42" s="1"/>
  <c r="P21" i="42"/>
  <c r="P55" i="42" s="1"/>
  <c r="O21" i="42"/>
  <c r="O55" i="42" s="1"/>
  <c r="N21" i="42"/>
  <c r="N55" i="42" s="1"/>
  <c r="M21" i="42"/>
  <c r="M55" i="42" s="1"/>
  <c r="L21" i="42"/>
  <c r="L55" i="42" s="1"/>
  <c r="K21" i="42"/>
  <c r="K55" i="42" s="1"/>
  <c r="J21" i="42"/>
  <c r="J55" i="42" s="1"/>
  <c r="I21" i="42"/>
  <c r="I55" i="42" s="1"/>
  <c r="H21" i="42"/>
  <c r="H55" i="42" s="1"/>
  <c r="G21" i="42"/>
  <c r="G55" i="42" s="1"/>
  <c r="F21" i="42"/>
  <c r="F55" i="42" s="1"/>
  <c r="E21" i="42"/>
  <c r="E55" i="42" s="1"/>
  <c r="D21" i="42"/>
  <c r="D55" i="42" s="1"/>
  <c r="C19" i="42"/>
  <c r="D19" i="42"/>
  <c r="E19" i="42"/>
  <c r="F19" i="42"/>
  <c r="G19" i="42"/>
  <c r="H19" i="42"/>
  <c r="I19" i="42"/>
  <c r="J19" i="42"/>
  <c r="K19" i="42"/>
  <c r="L19" i="42"/>
  <c r="M19" i="42"/>
  <c r="N19" i="42"/>
  <c r="O19" i="42"/>
  <c r="P19" i="42"/>
  <c r="Q19" i="42"/>
  <c r="R19" i="42"/>
  <c r="S19" i="42"/>
  <c r="T19" i="42"/>
  <c r="U19" i="42"/>
  <c r="V19" i="42"/>
  <c r="W19" i="42"/>
  <c r="W51" i="42"/>
  <c r="V51" i="42"/>
  <c r="U51" i="42"/>
  <c r="T51" i="42"/>
  <c r="S51" i="42"/>
  <c r="R51" i="42"/>
  <c r="Q51" i="42"/>
  <c r="P51" i="42"/>
  <c r="O51" i="42"/>
  <c r="N51" i="42"/>
  <c r="M51" i="42"/>
  <c r="L51" i="42"/>
  <c r="K51" i="42"/>
  <c r="J51" i="42"/>
  <c r="I51" i="42"/>
  <c r="H51" i="42"/>
  <c r="G51" i="42"/>
  <c r="F51" i="42"/>
  <c r="E51" i="42"/>
  <c r="D51" i="42"/>
  <c r="C51" i="42"/>
  <c r="G18" i="42" l="1"/>
  <c r="G39" i="42" s="1"/>
  <c r="G23" i="42"/>
  <c r="G46" i="42" s="1"/>
  <c r="G27" i="42"/>
  <c r="J18" i="42"/>
  <c r="J39" i="42" s="1"/>
  <c r="J23" i="42"/>
  <c r="J46" i="42" s="1"/>
  <c r="J27" i="42"/>
  <c r="M18" i="42"/>
  <c r="M39" i="42" s="1"/>
  <c r="M23" i="42"/>
  <c r="M46" i="42" s="1"/>
  <c r="M27" i="42"/>
  <c r="P18" i="42"/>
  <c r="P39" i="42" s="1"/>
  <c r="P23" i="42"/>
  <c r="P46" i="42" s="1"/>
  <c r="P27" i="42"/>
  <c r="H18" i="42"/>
  <c r="H39" i="42" s="1"/>
  <c r="H23" i="42"/>
  <c r="H46" i="42" s="1"/>
  <c r="H27" i="42"/>
  <c r="K18" i="42"/>
  <c r="K39" i="42" s="1"/>
  <c r="K23" i="42"/>
  <c r="K46" i="42" s="1"/>
  <c r="K27" i="42"/>
  <c r="N18" i="42"/>
  <c r="N39" i="42" s="1"/>
  <c r="N23" i="42"/>
  <c r="N46" i="42" s="1"/>
  <c r="N27" i="42"/>
  <c r="Q18" i="42"/>
  <c r="Q39" i="42" s="1"/>
  <c r="Q23" i="42"/>
  <c r="Q46" i="42" s="1"/>
  <c r="Q27" i="42"/>
  <c r="F18" i="42"/>
  <c r="F39" i="42" s="1"/>
  <c r="F23" i="42"/>
  <c r="F46" i="42" s="1"/>
  <c r="F27" i="42"/>
  <c r="I18" i="42"/>
  <c r="I39" i="42" s="1"/>
  <c r="I23" i="42"/>
  <c r="I46" i="42" s="1"/>
  <c r="I27" i="42"/>
  <c r="L18" i="42"/>
  <c r="L39" i="42" s="1"/>
  <c r="L23" i="42"/>
  <c r="L46" i="42" s="1"/>
  <c r="L27" i="42"/>
  <c r="O18" i="42"/>
  <c r="O39" i="42" s="1"/>
  <c r="O23" i="42"/>
  <c r="O46" i="42" s="1"/>
  <c r="O27" i="42"/>
  <c r="R27" i="42"/>
  <c r="S27" i="42"/>
  <c r="T27" i="42"/>
  <c r="U27" i="42"/>
  <c r="V27" i="42"/>
  <c r="W27" i="42"/>
  <c r="E27" i="42"/>
  <c r="D27" i="42"/>
  <c r="C27" i="42"/>
  <c r="W45" i="42"/>
  <c r="W23" i="42"/>
  <c r="W46" i="42" s="1"/>
  <c r="W47" i="42"/>
  <c r="W52" i="42"/>
  <c r="W48" i="42"/>
  <c r="V45" i="42"/>
  <c r="V23" i="42"/>
  <c r="V46" i="42" s="1"/>
  <c r="V47" i="42"/>
  <c r="V52" i="42"/>
  <c r="V48" i="42"/>
  <c r="U45" i="42"/>
  <c r="U23" i="42"/>
  <c r="U46" i="42" s="1"/>
  <c r="U47" i="42"/>
  <c r="U52" i="42"/>
  <c r="U48" i="42"/>
  <c r="T48" i="42"/>
  <c r="T45" i="42"/>
  <c r="T23" i="42"/>
  <c r="T47" i="42"/>
  <c r="T52" i="42"/>
  <c r="S48" i="42"/>
  <c r="S45" i="42"/>
  <c r="S23" i="42"/>
  <c r="S46" i="42" s="1"/>
  <c r="S47" i="42"/>
  <c r="S52" i="42"/>
  <c r="R48" i="42"/>
  <c r="R45" i="42"/>
  <c r="R23" i="42"/>
  <c r="R46" i="42" s="1"/>
  <c r="R47" i="42"/>
  <c r="R52" i="42"/>
  <c r="Q48" i="42"/>
  <c r="Q45" i="42"/>
  <c r="Q47" i="42"/>
  <c r="Q52" i="42"/>
  <c r="P48" i="42"/>
  <c r="P45" i="42"/>
  <c r="P47" i="42"/>
  <c r="P52" i="42"/>
  <c r="O48" i="42"/>
  <c r="O45" i="42"/>
  <c r="O47" i="42"/>
  <c r="O52" i="42"/>
  <c r="N48" i="42"/>
  <c r="N45" i="42"/>
  <c r="N47" i="42"/>
  <c r="N52" i="42"/>
  <c r="M48" i="42"/>
  <c r="M45" i="42"/>
  <c r="M47" i="42"/>
  <c r="M52" i="42"/>
  <c r="L48" i="42"/>
  <c r="L45" i="42"/>
  <c r="L47" i="42"/>
  <c r="L52" i="42"/>
  <c r="K48" i="42"/>
  <c r="K45" i="42"/>
  <c r="K47" i="42"/>
  <c r="K52" i="42"/>
  <c r="J48" i="42"/>
  <c r="J45" i="42"/>
  <c r="J47" i="42"/>
  <c r="J52" i="42"/>
  <c r="I45" i="42"/>
  <c r="I47" i="42"/>
  <c r="I48" i="42"/>
  <c r="I52" i="42"/>
  <c r="H48" i="42"/>
  <c r="H45" i="42"/>
  <c r="H47" i="42"/>
  <c r="H52" i="42"/>
  <c r="G48" i="42"/>
  <c r="G45" i="42"/>
  <c r="G47" i="42"/>
  <c r="G52" i="42"/>
  <c r="F48" i="42"/>
  <c r="F45" i="42"/>
  <c r="F47" i="42"/>
  <c r="F52" i="42"/>
  <c r="E45" i="42"/>
  <c r="E23" i="42"/>
  <c r="E46" i="42" s="1"/>
  <c r="E47" i="42"/>
  <c r="E48" i="42"/>
  <c r="E52" i="42"/>
  <c r="D45" i="42"/>
  <c r="D23" i="42"/>
  <c r="D46" i="42" s="1"/>
  <c r="D47" i="42"/>
  <c r="D48" i="42"/>
  <c r="D52" i="42"/>
  <c r="C45" i="42"/>
  <c r="C23" i="42"/>
  <c r="C47" i="42"/>
  <c r="C52" i="42"/>
  <c r="W18" i="42"/>
  <c r="W39" i="42" s="1"/>
  <c r="V18" i="42"/>
  <c r="V39" i="42" s="1"/>
  <c r="U18" i="42"/>
  <c r="U39" i="42" s="1"/>
  <c r="E18" i="42"/>
  <c r="E39" i="42" s="1"/>
  <c r="D18" i="42"/>
  <c r="D39" i="42" s="1"/>
  <c r="C39" i="42"/>
  <c r="R18" i="42"/>
  <c r="R39" i="42" s="1"/>
  <c r="S18" i="42"/>
  <c r="S39" i="42" s="1"/>
  <c r="T18" i="42"/>
  <c r="T39" i="42" s="1"/>
  <c r="W59" i="42" l="1"/>
  <c r="C37" i="42"/>
  <c r="C40" i="42" s="1"/>
  <c r="C41" i="42" s="1"/>
  <c r="C46" i="42"/>
  <c r="C59" i="42"/>
  <c r="D59" i="42"/>
  <c r="P37" i="42"/>
  <c r="P40" i="42" s="1"/>
  <c r="P41" i="42" s="1"/>
  <c r="M37" i="42"/>
  <c r="M40" i="42" s="1"/>
  <c r="M41" i="42" s="1"/>
  <c r="W37" i="42"/>
  <c r="W40" i="42" s="1"/>
  <c r="W41" i="42" s="1"/>
  <c r="N37" i="42"/>
  <c r="N40" i="42" s="1"/>
  <c r="N41" i="42" s="1"/>
  <c r="E37" i="42"/>
  <c r="E40" i="42" s="1"/>
  <c r="E41" i="42" s="1"/>
  <c r="P59" i="42"/>
  <c r="Q59" i="42"/>
  <c r="S59" i="42"/>
  <c r="V59" i="42"/>
  <c r="I59" i="42"/>
  <c r="U59" i="42"/>
  <c r="F59" i="42"/>
  <c r="G59" i="42"/>
  <c r="H59" i="42"/>
  <c r="J59" i="42"/>
  <c r="K59" i="42"/>
  <c r="L59" i="42"/>
  <c r="M59" i="42"/>
  <c r="N59" i="42"/>
  <c r="O59" i="42"/>
  <c r="R59" i="42"/>
  <c r="E59" i="42"/>
  <c r="G37" i="42"/>
  <c r="G40" i="42" s="1"/>
  <c r="G41" i="42" s="1"/>
  <c r="I37" i="42"/>
  <c r="I40" i="42" s="1"/>
  <c r="I41" i="42" s="1"/>
  <c r="V37" i="42"/>
  <c r="V40" i="42" s="1"/>
  <c r="V41" i="42" s="1"/>
  <c r="O37" i="42"/>
  <c r="O40" i="42" s="1"/>
  <c r="O41" i="42" s="1"/>
  <c r="J37" i="42"/>
  <c r="J40" i="42" s="1"/>
  <c r="J41" i="42" s="1"/>
  <c r="S37" i="42"/>
  <c r="S40" i="42" s="1"/>
  <c r="S41" i="42" s="1"/>
  <c r="D37" i="42"/>
  <c r="D40" i="42" s="1"/>
  <c r="D41" i="42" s="1"/>
  <c r="T37" i="42"/>
  <c r="T40" i="42" s="1"/>
  <c r="T41" i="42" s="1"/>
  <c r="F37" i="42"/>
  <c r="F40" i="42" s="1"/>
  <c r="F41" i="42" s="1"/>
  <c r="L37" i="42"/>
  <c r="L40" i="42" s="1"/>
  <c r="L41" i="42" s="1"/>
  <c r="R37" i="42"/>
  <c r="R40" i="42" s="1"/>
  <c r="R41" i="42" s="1"/>
  <c r="U37" i="42"/>
  <c r="U40" i="42" s="1"/>
  <c r="U41" i="42" s="1"/>
  <c r="K37" i="42"/>
  <c r="K40" i="42" s="1"/>
  <c r="K41" i="42" s="1"/>
  <c r="H37" i="42"/>
  <c r="H40" i="42" s="1"/>
  <c r="H41" i="42" s="1"/>
  <c r="T46" i="42"/>
  <c r="T59" i="42" s="1"/>
  <c r="Q37" i="42"/>
  <c r="Q40" i="42" s="1"/>
  <c r="Q41" i="42" s="1"/>
</calcChain>
</file>

<file path=xl/sharedStrings.xml><?xml version="1.0" encoding="utf-8"?>
<sst xmlns="http://schemas.openxmlformats.org/spreadsheetml/2006/main" count="117" uniqueCount="68">
  <si>
    <t>区分</t>
  </si>
  <si>
    <t>開票区</t>
  </si>
  <si>
    <t>男</t>
  </si>
  <si>
    <t>女</t>
  </si>
  <si>
    <t>計</t>
  </si>
  <si>
    <t>秋田市</t>
  </si>
  <si>
    <t>能代市</t>
  </si>
  <si>
    <t>横手市</t>
  </si>
  <si>
    <t>大館市</t>
  </si>
  <si>
    <t>市計</t>
  </si>
  <si>
    <t>鹿角郡</t>
  </si>
  <si>
    <t>北秋田郡</t>
  </si>
  <si>
    <t>山本郡</t>
  </si>
  <si>
    <t>南秋田郡</t>
  </si>
  <si>
    <t>仙北郡</t>
  </si>
  <si>
    <t>雄勝郡</t>
  </si>
  <si>
    <t>郡計</t>
  </si>
  <si>
    <t>県計</t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</si>
  <si>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</si>
  <si>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</si>
  <si>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</si>
  <si>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</si>
  <si>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</si>
  <si>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</si>
  <si>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</si>
  <si>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</si>
  <si>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</si>
  <si>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郡</t>
    <rPh sb="0" eb="1">
      <t>グン</t>
    </rPh>
    <phoneticPr fontId="3"/>
  </si>
  <si>
    <t>（小坂町）</t>
    <rPh sb="1" eb="4">
      <t>コサカマチ</t>
    </rPh>
    <phoneticPr fontId="3"/>
  </si>
  <si>
    <t>（上小阿仁村）</t>
    <rPh sb="1" eb="6">
      <t>カミコアニムラ</t>
    </rPh>
    <phoneticPr fontId="3"/>
  </si>
  <si>
    <t>（藤里町）</t>
    <rPh sb="1" eb="4">
      <t>フジサトマチ</t>
    </rPh>
    <phoneticPr fontId="3"/>
  </si>
  <si>
    <t>（三種町）</t>
    <rPh sb="1" eb="3">
      <t>ミタネ</t>
    </rPh>
    <rPh sb="3" eb="4">
      <t>チョウ</t>
    </rPh>
    <phoneticPr fontId="3"/>
  </si>
  <si>
    <t>（八峰町）</t>
    <rPh sb="1" eb="2">
      <t>ハチ</t>
    </rPh>
    <rPh sb="2" eb="4">
      <t>ミネチョウ</t>
    </rPh>
    <phoneticPr fontId="3"/>
  </si>
  <si>
    <t>（五城目町）</t>
    <rPh sb="1" eb="5">
      <t>ゴジョウメマチ</t>
    </rPh>
    <phoneticPr fontId="3"/>
  </si>
  <si>
    <t>（八郎潟町）</t>
    <rPh sb="1" eb="5">
      <t>ハチロウガタマチ</t>
    </rPh>
    <phoneticPr fontId="3"/>
  </si>
  <si>
    <t>（井川町）</t>
    <rPh sb="1" eb="4">
      <t>イカワマチ</t>
    </rPh>
    <phoneticPr fontId="3"/>
  </si>
  <si>
    <t>（大潟村）</t>
    <rPh sb="1" eb="4">
      <t>オオガタムラ</t>
    </rPh>
    <phoneticPr fontId="3"/>
  </si>
  <si>
    <t>（美郷町）</t>
    <rPh sb="1" eb="4">
      <t>ミサトチョウ</t>
    </rPh>
    <phoneticPr fontId="3"/>
  </si>
  <si>
    <t>（羽後町）</t>
    <rPh sb="1" eb="4">
      <t>ウゴマチ</t>
    </rPh>
    <phoneticPr fontId="3"/>
  </si>
  <si>
    <t>（東成瀬村）</t>
    <rPh sb="1" eb="5">
      <t>ヒガシナルセムラ</t>
    </rPh>
    <phoneticPr fontId="3"/>
  </si>
  <si>
    <t>能代市山本郡</t>
    <rPh sb="0" eb="3">
      <t>ノシロシ</t>
    </rPh>
    <rPh sb="3" eb="6">
      <t>ヤマモトグン</t>
    </rPh>
    <phoneticPr fontId="4"/>
  </si>
  <si>
    <t>湯沢市雄勝郡</t>
    <rPh sb="0" eb="3">
      <t>ユザワシ</t>
    </rPh>
    <rPh sb="3" eb="6">
      <t>オガチグン</t>
    </rPh>
    <phoneticPr fontId="4"/>
  </si>
  <si>
    <t>鹿角市鹿角郡</t>
    <rPh sb="0" eb="3">
      <t>カヅノシ</t>
    </rPh>
    <rPh sb="3" eb="6">
      <t>カヅノグン</t>
    </rPh>
    <phoneticPr fontId="4"/>
  </si>
  <si>
    <t>由利本荘市</t>
    <rPh sb="0" eb="2">
      <t>ユリ</t>
    </rPh>
    <rPh sb="2" eb="5">
      <t>ホンジョウシ</t>
    </rPh>
    <phoneticPr fontId="4"/>
  </si>
  <si>
    <t>潟上市</t>
    <rPh sb="0" eb="2">
      <t>カタガミ</t>
    </rPh>
    <rPh sb="2" eb="3">
      <t>シ</t>
    </rPh>
    <phoneticPr fontId="4"/>
  </si>
  <si>
    <t>大仙市仙北郡</t>
    <rPh sb="0" eb="3">
      <t>ダイセンシ</t>
    </rPh>
    <rPh sb="3" eb="6">
      <t>センボクグン</t>
    </rPh>
    <phoneticPr fontId="4"/>
  </si>
  <si>
    <t>北秋田市北秋田郡</t>
    <rPh sb="0" eb="3">
      <t>キタアキタ</t>
    </rPh>
    <rPh sb="3" eb="4">
      <t>シ</t>
    </rPh>
    <rPh sb="4" eb="8">
      <t>キタアキタグン</t>
    </rPh>
    <phoneticPr fontId="4"/>
  </si>
  <si>
    <t>にかほ市</t>
    <rPh sb="3" eb="4">
      <t>シ</t>
    </rPh>
    <phoneticPr fontId="4"/>
  </si>
  <si>
    <t>仙北市</t>
    <rPh sb="0" eb="2">
      <t>センボク</t>
    </rPh>
    <rPh sb="2" eb="3">
      <t>シ</t>
    </rPh>
    <phoneticPr fontId="4"/>
  </si>
  <si>
    <t>南秋田郡</t>
    <rPh sb="0" eb="4">
      <t>ミナミアキタグン</t>
    </rPh>
    <phoneticPr fontId="4"/>
  </si>
  <si>
    <t>秋田市</t>
    <rPh sb="0" eb="3">
      <t>アキタシ</t>
    </rPh>
    <phoneticPr fontId="4"/>
  </si>
  <si>
    <t>横手市</t>
    <rPh sb="0" eb="3">
      <t>ヨコテシ</t>
    </rPh>
    <phoneticPr fontId="4"/>
  </si>
  <si>
    <t>大館市</t>
    <rPh sb="0" eb="3">
      <t>オオダテシ</t>
    </rPh>
    <phoneticPr fontId="4"/>
  </si>
  <si>
    <t>男鹿市</t>
    <rPh sb="0" eb="3">
      <t>オガシ</t>
    </rPh>
    <phoneticPr fontId="4"/>
  </si>
  <si>
    <t>県計</t>
    <rPh sb="0" eb="1">
      <t>ケン</t>
    </rPh>
    <rPh sb="1" eb="2">
      <t>ケイ</t>
    </rPh>
    <phoneticPr fontId="4"/>
  </si>
  <si>
    <t>E</t>
    <phoneticPr fontId="3"/>
  </si>
  <si>
    <t>選挙区</t>
    <rPh sb="0" eb="3">
      <t>センキョク</t>
    </rPh>
    <phoneticPr fontId="3"/>
  </si>
  <si>
    <t>市</t>
    <rPh sb="0" eb="1">
      <t>シ</t>
    </rPh>
    <phoneticPr fontId="3"/>
  </si>
  <si>
    <t>Ｄ　失権者数</t>
    <phoneticPr fontId="3"/>
  </si>
  <si>
    <t>Ｂ　Ａ以後における
補正登録者数</t>
    <rPh sb="3" eb="5">
      <t>イゴ</t>
    </rPh>
    <rPh sb="10" eb="16">
      <t>ホセイトウロクシャスウ</t>
    </rPh>
    <phoneticPr fontId="3"/>
  </si>
  <si>
    <t>Ｃ　Ａ以後における
随時抹消者数</t>
    <rPh sb="3" eb="5">
      <t>イゴ</t>
    </rPh>
    <rPh sb="10" eb="12">
      <t>ズイジ</t>
    </rPh>
    <rPh sb="12" eb="16">
      <t>マッショウシャスウ</t>
    </rPh>
    <phoneticPr fontId="3"/>
  </si>
  <si>
    <t xml:space="preserve">Ｆ　期日前投票をした後
選挙権を失った者の数等 </t>
    <rPh sb="2" eb="7">
      <t>キジツゼン</t>
    </rPh>
    <rPh sb="10" eb="11">
      <t>ノチ</t>
    </rPh>
    <rPh sb="12" eb="15">
      <t>センキョケン</t>
    </rPh>
    <rPh sb="16" eb="17">
      <t>ウシナ</t>
    </rPh>
    <rPh sb="19" eb="20">
      <t>モノ</t>
    </rPh>
    <rPh sb="21" eb="22">
      <t>カズ</t>
    </rPh>
    <rPh sb="22" eb="23">
      <t>トウ</t>
    </rPh>
    <phoneticPr fontId="3"/>
  </si>
  <si>
    <t>Ｇ　当日有権者見込数
（G）=E+F</t>
    <rPh sb="2" eb="4">
      <t>トウジツ</t>
    </rPh>
    <rPh sb="4" eb="7">
      <t>ユウケンシャ</t>
    </rPh>
    <rPh sb="7" eb="9">
      <t>ミコミ</t>
    </rPh>
    <rPh sb="9" eb="10">
      <t>スウ</t>
    </rPh>
    <phoneticPr fontId="3"/>
  </si>
  <si>
    <t>【集計表１】</t>
    <rPh sb="1" eb="4">
      <t>シュウケイヒョウ</t>
    </rPh>
    <phoneticPr fontId="3"/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</si>
  <si>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3"/>
  </si>
  <si>
    <t>Ｅ　小計
（E）=A+B-C-D</t>
    <rPh sb="2" eb="3">
      <t>ショウ</t>
    </rPh>
    <rPh sb="3" eb="4">
      <t>ケイ</t>
    </rPh>
    <phoneticPr fontId="3"/>
  </si>
  <si>
    <t>秋田県議会議員一般選挙　当日有権者見込数</t>
    <phoneticPr fontId="3"/>
  </si>
  <si>
    <t>Ａ　選挙人名簿登録者数
（3月30日現在）</t>
    <rPh sb="14" eb="15">
      <t>ガツ</t>
    </rPh>
    <rPh sb="17" eb="18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</si>
</sst>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2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vertical="top"/>
    </xf>
    <xf numFmtId="0" fontId="5" fillId="0" borderId="19" xfId="0" applyFont="1" applyBorder="1" applyAlignment="1" applyProtection="1">
      <alignment horizontal="left" vertical="top"/>
    </xf>
    <xf numFmtId="0" fontId="6" fillId="0" borderId="20" xfId="0" applyFont="1" applyBorder="1" applyAlignment="1" applyProtection="1">
      <alignment horizontal="center" vertical="top"/>
    </xf>
    <xf numFmtId="0" fontId="5" fillId="0" borderId="18" xfId="0" applyFont="1" applyBorder="1" applyAlignment="1" applyProtection="1">
      <alignment horizontal="left" vertical="top"/>
    </xf>
    <xf numFmtId="0" fontId="5" fillId="0" borderId="19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top"/>
    </xf>
    <xf numFmtId="0" fontId="6" fillId="0" borderId="11" xfId="0" applyFont="1" applyBorder="1" applyAlignment="1" applyProtection="1">
      <alignment horizontal="center" vertical="top"/>
    </xf>
    <xf numFmtId="0" fontId="6" fillId="0" borderId="12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38" fontId="5" fillId="0" borderId="20" xfId="1" applyFont="1" applyBorder="1" applyAlignment="1" applyProtection="1">
      <alignment vertical="top"/>
    </xf>
    <xf numFmtId="38" fontId="5" fillId="0" borderId="18" xfId="1" applyFont="1" applyBorder="1" applyAlignment="1" applyProtection="1">
      <alignment vertical="top"/>
    </xf>
    <xf numFmtId="38" fontId="5" fillId="0" borderId="19" xfId="1" applyFont="1" applyBorder="1" applyAlignment="1" applyProtection="1">
      <alignment vertical="top"/>
    </xf>
    <xf numFmtId="38" fontId="5" fillId="0" borderId="0" xfId="1" applyFont="1" applyBorder="1" applyAlignment="1" applyProtection="1">
      <alignment vertical="top"/>
    </xf>
    <xf numFmtId="38" fontId="5" fillId="0" borderId="11" xfId="1" applyFont="1" applyBorder="1" applyAlignment="1" applyProtection="1">
      <alignment vertical="top"/>
    </xf>
    <xf numFmtId="38" fontId="5" fillId="0" borderId="12" xfId="1" applyFont="1" applyBorder="1" applyAlignment="1" applyProtection="1">
      <alignment vertical="top"/>
    </xf>
    <xf numFmtId="38" fontId="5" fillId="0" borderId="10" xfId="1" applyFont="1" applyBorder="1" applyAlignment="1" applyProtection="1">
      <alignment vertical="top"/>
    </xf>
    <xf numFmtId="38" fontId="5" fillId="0" borderId="4" xfId="1" applyFont="1" applyBorder="1" applyAlignment="1" applyProtection="1">
      <alignment horizontal="center" vertical="top"/>
    </xf>
    <xf numFmtId="38" fontId="5" fillId="0" borderId="3" xfId="1" applyFont="1" applyBorder="1" applyAlignment="1" applyProtection="1">
      <alignment horizontal="center" vertical="top"/>
    </xf>
    <xf numFmtId="38" fontId="5" fillId="0" borderId="18" xfId="1" applyFont="1" applyBorder="1" applyAlignment="1" applyProtection="1">
      <alignment horizontal="right" vertical="top"/>
    </xf>
    <xf numFmtId="38" fontId="5" fillId="0" borderId="19" xfId="1" applyFont="1" applyBorder="1" applyAlignment="1" applyProtection="1">
      <alignment horizontal="right" vertical="top"/>
    </xf>
    <xf numFmtId="38" fontId="5" fillId="0" borderId="13" xfId="1" applyFont="1" applyBorder="1" applyAlignment="1" applyProtection="1">
      <alignment vertical="top"/>
    </xf>
    <xf numFmtId="38" fontId="5" fillId="2" borderId="18" xfId="1" applyFont="1" applyFill="1" applyBorder="1" applyAlignment="1" applyProtection="1">
      <alignment vertical="top"/>
      <protection locked="0"/>
    </xf>
    <xf numFmtId="38" fontId="5" fillId="2" borderId="19" xfId="1" applyFont="1" applyFill="1" applyBorder="1" applyAlignment="1" applyProtection="1">
      <alignment vertical="top"/>
      <protection locked="0"/>
    </xf>
    <xf numFmtId="38" fontId="5" fillId="0" borderId="18" xfId="1" applyFont="1" applyFill="1" applyBorder="1" applyAlignment="1" applyProtection="1">
      <alignment horizontal="left" vertical="top"/>
    </xf>
    <xf numFmtId="0" fontId="5" fillId="0" borderId="19" xfId="0" applyFont="1" applyFill="1" applyBorder="1" applyAlignment="1" applyProtection="1">
      <alignment horizontal="left" vertical="top"/>
    </xf>
    <xf numFmtId="0" fontId="6" fillId="0" borderId="20" xfId="0" applyFont="1" applyFill="1" applyBorder="1" applyAlignment="1" applyProtection="1">
      <alignment horizontal="center" vertical="top"/>
    </xf>
    <xf numFmtId="176" fontId="5" fillId="0" borderId="13" xfId="0" applyNumberFormat="1" applyFont="1" applyBorder="1" applyAlignment="1" applyProtection="1">
      <alignment horizontal="center" vertical="top"/>
    </xf>
    <xf numFmtId="176" fontId="5" fillId="0" borderId="9" xfId="0" applyNumberFormat="1" applyFont="1" applyBorder="1" applyAlignment="1" applyProtection="1">
      <alignment horizontal="center" vertical="top"/>
    </xf>
    <xf numFmtId="38" fontId="5" fillId="0" borderId="5" xfId="1" applyFont="1" applyBorder="1" applyAlignment="1" applyProtection="1">
      <alignment horizontal="center" vertical="top"/>
    </xf>
    <xf numFmtId="38" fontId="5" fillId="0" borderId="19" xfId="1" applyFont="1" applyFill="1" applyBorder="1" applyAlignment="1" applyProtection="1">
      <alignment horizontal="right" vertical="top"/>
    </xf>
    <xf numFmtId="38" fontId="5" fillId="2" borderId="26" xfId="1" applyFont="1" applyFill="1" applyBorder="1" applyAlignment="1" applyProtection="1">
      <alignment horizontal="center" vertical="top"/>
    </xf>
    <xf numFmtId="38" fontId="5" fillId="2" borderId="26" xfId="1" applyFont="1" applyFill="1" applyBorder="1" applyAlignment="1" applyProtection="1">
      <alignment vertical="top"/>
      <protection locked="0"/>
    </xf>
    <xf numFmtId="38" fontId="5" fillId="0" borderId="26" xfId="1" applyFont="1" applyBorder="1" applyAlignment="1" applyProtection="1">
      <alignment horizontal="right" vertical="top"/>
    </xf>
    <xf numFmtId="38" fontId="5" fillId="0" borderId="27" xfId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21" xfId="0" applyFont="1" applyBorder="1" applyAlignment="1" applyProtection="1">
      <alignment horizontal="left" vertical="top"/>
    </xf>
    <xf numFmtId="0" fontId="5" fillId="0" borderId="25" xfId="0" applyFont="1" applyBorder="1" applyAlignment="1" applyProtection="1">
      <alignment horizontal="left" vertical="top"/>
    </xf>
    <xf numFmtId="0" fontId="5" fillId="0" borderId="22" xfId="0" applyFont="1" applyBorder="1" applyAlignment="1" applyProtection="1">
      <alignment horizontal="left" vertical="top"/>
    </xf>
    <xf numFmtId="0" fontId="5" fillId="0" borderId="24" xfId="0" applyFont="1" applyBorder="1" applyAlignment="1" applyProtection="1">
      <alignment horizontal="left" vertical="top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  <xf numFmtId="38" fontId="5" fillId="0" borderId="1" xfId="1" applyFont="1" applyBorder="1" applyAlignment="1" applyProtection="1">
      <alignment horizontal="center" vertical="center" wrapText="1"/>
    </xf>
    <xf numFmtId="38" fontId="5" fillId="0" borderId="2" xfId="1" applyFont="1" applyBorder="1" applyAlignment="1" applyProtection="1">
      <alignment horizontal="center" vertical="center"/>
    </xf>
    <xf numFmtId="38" fontId="5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38" fontId="5" fillId="0" borderId="14" xfId="1" applyFont="1" applyBorder="1" applyAlignment="1" applyProtection="1">
      <alignment horizontal="center" vertical="center"/>
    </xf>
    <xf numFmtId="38" fontId="5" fillId="0" borderId="15" xfId="1" applyFont="1" applyBorder="1" applyAlignment="1" applyProtection="1">
      <alignment horizontal="center" vertical="center"/>
    </xf>
    <xf numFmtId="38" fontId="5" fillId="0" borderId="16" xfId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center" vertical="top"/>
    </xf>
    <xf numFmtId="0" fontId="5" fillId="0" borderId="23" xfId="0" applyFont="1" applyBorder="1" applyAlignment="1" applyProtection="1">
      <alignment horizontal="left" vertical="top"/>
    </xf>
    <xf numFmtId="0" fontId="5" fillId="0" borderId="17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9"/>
  <sheetViews>
    <sheetView tabSelected="1" zoomScaleNormal="100" workbookViewId="0">
      <selection activeCell="A2" sqref="A2:W2"/>
    </sheetView>
  </sheetViews>
  <sheetFormatPr defaultColWidth="9.625" defaultRowHeight="18.95" customHeight="1" x14ac:dyDescent="0.15"/>
  <cols>
    <col min="1" max="1" width="4.625" style="1" customWidth="1"/>
    <col min="2" max="2" width="15.375" style="9" bestFit="1" customWidth="1"/>
    <col min="3" max="23" width="8.5" style="4" customWidth="1"/>
    <col min="24" max="16384" width="9.625" style="4"/>
  </cols>
  <sheetData>
    <row r="1" spans="1:23" ht="18.95" customHeight="1" x14ac:dyDescent="0.15">
      <c r="A1" s="38" t="s">
        <v>63</v>
      </c>
      <c r="B1" s="38"/>
      <c r="U1" s="40" t="s">
        <v>64</v>
      </c>
      <c r="V1" s="40"/>
      <c r="W1" s="40"/>
    </row>
    <row r="2" spans="1:23" ht="33" x14ac:dyDescent="0.15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s="1" customFormat="1" ht="41.25" customHeight="1" x14ac:dyDescent="0.15">
      <c r="A3" s="53" t="s">
        <v>0</v>
      </c>
      <c r="B3" s="54"/>
      <c r="C3" s="62" t="s">
        <v>67</v>
      </c>
      <c r="D3" s="63"/>
      <c r="E3" s="54"/>
      <c r="F3" s="62" t="s">
        <v>59</v>
      </c>
      <c r="G3" s="63"/>
      <c r="H3" s="54"/>
      <c r="I3" s="62" t="s">
        <v>60</v>
      </c>
      <c r="J3" s="63"/>
      <c r="K3" s="54"/>
      <c r="L3" s="64" t="s">
        <v>58</v>
      </c>
      <c r="M3" s="65"/>
      <c r="N3" s="66"/>
      <c r="O3" s="62" t="s">
        <v>65</v>
      </c>
      <c r="P3" s="63"/>
      <c r="Q3" s="54"/>
      <c r="R3" s="62" t="s">
        <v>61</v>
      </c>
      <c r="S3" s="63"/>
      <c r="T3" s="54"/>
      <c r="U3" s="62" t="s">
        <v>62</v>
      </c>
      <c r="V3" s="63"/>
      <c r="W3" s="54"/>
    </row>
    <row r="4" spans="1:23" ht="15" customHeight="1" x14ac:dyDescent="0.15">
      <c r="A4" s="48" t="s">
        <v>1</v>
      </c>
      <c r="B4" s="49"/>
      <c r="C4" s="30" t="s">
        <v>2</v>
      </c>
      <c r="D4" s="30" t="s">
        <v>3</v>
      </c>
      <c r="E4" s="30" t="s">
        <v>4</v>
      </c>
      <c r="F4" s="30" t="s">
        <v>2</v>
      </c>
      <c r="G4" s="30" t="s">
        <v>3</v>
      </c>
      <c r="H4" s="30" t="s">
        <v>4</v>
      </c>
      <c r="I4" s="30" t="s">
        <v>2</v>
      </c>
      <c r="J4" s="30" t="s">
        <v>3</v>
      </c>
      <c r="K4" s="30" t="s">
        <v>4</v>
      </c>
      <c r="L4" s="31" t="s">
        <v>2</v>
      </c>
      <c r="M4" s="31" t="s">
        <v>3</v>
      </c>
      <c r="N4" s="31" t="s">
        <v>4</v>
      </c>
      <c r="O4" s="30" t="s">
        <v>2</v>
      </c>
      <c r="P4" s="30" t="s">
        <v>3</v>
      </c>
      <c r="Q4" s="30" t="s">
        <v>4</v>
      </c>
      <c r="R4" s="2" t="s">
        <v>2</v>
      </c>
      <c r="S4" s="3" t="s">
        <v>3</v>
      </c>
      <c r="T4" s="3" t="s">
        <v>4</v>
      </c>
      <c r="U4" s="2" t="s">
        <v>2</v>
      </c>
      <c r="V4" s="3" t="s">
        <v>3</v>
      </c>
      <c r="W4" s="3" t="s">
        <v>4</v>
      </c>
    </row>
    <row r="5" spans="1:23" ht="18.95" customHeight="1" x14ac:dyDescent="0.15">
      <c r="A5" s="45" t="s">
        <v>57</v>
      </c>
      <c r="B5" s="27" t="s">
        <v>5</v>
      </c>
      <c r="C5" s="25">
        <v>120839</v>
      </c>
      <c r="D5" s="25">
        <v>138742</v>
      </c>
      <c r="E5" s="25">
        <v>259581</v>
      </c>
      <c r="F5" s="25">
        <v>0</v>
      </c>
      <c r="G5" s="25">
        <v>0</v>
      </c>
      <c r="H5" s="25">
        <v>0</v>
      </c>
      <c r="I5" s="25">
        <v>114</v>
      </c>
      <c r="J5" s="25">
        <v>108</v>
      </c>
      <c r="K5" s="25">
        <v>222</v>
      </c>
      <c r="L5" s="25">
        <v>2247</v>
      </c>
      <c r="M5" s="25">
        <v>1645</v>
      </c>
      <c r="N5" s="25">
        <v>3892</v>
      </c>
      <c r="O5" s="25">
        <v>118478</v>
      </c>
      <c r="P5" s="25">
        <v>136989</v>
      </c>
      <c r="Q5" s="25">
        <v>255467</v>
      </c>
      <c r="R5" s="25">
        <v>44</v>
      </c>
      <c r="S5" s="25">
        <v>24</v>
      </c>
      <c r="T5" s="25">
        <v>68</v>
      </c>
      <c r="U5" s="25">
        <v>118522</v>
      </c>
      <c r="V5" s="25">
        <v>137013</v>
      </c>
      <c r="W5" s="25">
        <v>255535</v>
      </c>
    </row>
    <row r="6" spans="1:23" ht="18.95" customHeight="1" x14ac:dyDescent="0.15">
      <c r="A6" s="46"/>
      <c r="B6" s="28" t="s">
        <v>6</v>
      </c>
      <c r="C6" s="26">
        <v>20102</v>
      </c>
      <c r="D6" s="26">
        <v>23723</v>
      </c>
      <c r="E6" s="26">
        <v>43825</v>
      </c>
      <c r="F6" s="26">
        <v>0</v>
      </c>
      <c r="G6" s="26">
        <v>0</v>
      </c>
      <c r="H6" s="26">
        <v>0</v>
      </c>
      <c r="I6" s="26">
        <v>12</v>
      </c>
      <c r="J6" s="26">
        <v>33</v>
      </c>
      <c r="K6" s="26">
        <v>45</v>
      </c>
      <c r="L6" s="26">
        <v>310</v>
      </c>
      <c r="M6" s="26">
        <v>255</v>
      </c>
      <c r="N6" s="26">
        <v>565</v>
      </c>
      <c r="O6" s="26">
        <v>19780</v>
      </c>
      <c r="P6" s="26">
        <v>23435</v>
      </c>
      <c r="Q6" s="26">
        <v>43215</v>
      </c>
      <c r="R6" s="26">
        <v>20</v>
      </c>
      <c r="S6" s="26">
        <v>13</v>
      </c>
      <c r="T6" s="26">
        <v>33</v>
      </c>
      <c r="U6" s="26">
        <v>19800</v>
      </c>
      <c r="V6" s="26">
        <v>23448</v>
      </c>
      <c r="W6" s="26">
        <v>43248</v>
      </c>
    </row>
    <row r="7" spans="1:23" ht="18.95" customHeight="1" x14ac:dyDescent="0.15">
      <c r="A7" s="46"/>
      <c r="B7" s="28" t="s">
        <v>7</v>
      </c>
      <c r="C7" s="26">
        <v>34770</v>
      </c>
      <c r="D7" s="26">
        <v>39023</v>
      </c>
      <c r="E7" s="26">
        <v>73793</v>
      </c>
      <c r="F7" s="26">
        <v>0</v>
      </c>
      <c r="G7" s="26">
        <v>0</v>
      </c>
      <c r="H7" s="26">
        <v>0</v>
      </c>
      <c r="I7" s="26">
        <v>34</v>
      </c>
      <c r="J7" s="26">
        <v>36</v>
      </c>
      <c r="K7" s="26">
        <v>70</v>
      </c>
      <c r="L7" s="26">
        <v>480</v>
      </c>
      <c r="M7" s="26">
        <v>424</v>
      </c>
      <c r="N7" s="26">
        <v>904</v>
      </c>
      <c r="O7" s="26">
        <v>34256</v>
      </c>
      <c r="P7" s="26">
        <v>38563</v>
      </c>
      <c r="Q7" s="26">
        <v>72819</v>
      </c>
      <c r="R7" s="26">
        <v>22</v>
      </c>
      <c r="S7" s="26">
        <v>15</v>
      </c>
      <c r="T7" s="26">
        <v>37</v>
      </c>
      <c r="U7" s="26">
        <v>34278</v>
      </c>
      <c r="V7" s="26">
        <v>38578</v>
      </c>
      <c r="W7" s="26">
        <v>72856</v>
      </c>
    </row>
    <row r="8" spans="1:23" ht="18.95" customHeight="1" x14ac:dyDescent="0.15">
      <c r="A8" s="46"/>
      <c r="B8" s="28" t="s">
        <v>8</v>
      </c>
      <c r="C8" s="26">
        <v>28004</v>
      </c>
      <c r="D8" s="26">
        <v>31864</v>
      </c>
      <c r="E8" s="26">
        <v>59868</v>
      </c>
      <c r="F8" s="26">
        <v>0</v>
      </c>
      <c r="G8" s="26">
        <v>0</v>
      </c>
      <c r="H8" s="26">
        <v>0</v>
      </c>
      <c r="I8" s="26">
        <v>44</v>
      </c>
      <c r="J8" s="26">
        <v>27</v>
      </c>
      <c r="K8" s="26">
        <v>71</v>
      </c>
      <c r="L8" s="26">
        <v>434</v>
      </c>
      <c r="M8" s="26">
        <v>343</v>
      </c>
      <c r="N8" s="26">
        <v>777</v>
      </c>
      <c r="O8" s="26">
        <v>27526</v>
      </c>
      <c r="P8" s="26">
        <v>31494</v>
      </c>
      <c r="Q8" s="26">
        <v>59020</v>
      </c>
      <c r="R8" s="26">
        <v>8</v>
      </c>
      <c r="S8" s="26">
        <v>6</v>
      </c>
      <c r="T8" s="26">
        <v>14</v>
      </c>
      <c r="U8" s="26">
        <v>27534</v>
      </c>
      <c r="V8" s="26">
        <v>31500</v>
      </c>
      <c r="W8" s="26">
        <v>59034</v>
      </c>
    </row>
    <row r="9" spans="1:23" ht="18.95" customHeight="1" x14ac:dyDescent="0.15">
      <c r="A9" s="46"/>
      <c r="B9" s="28" t="s">
        <v>18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18.95" customHeight="1" x14ac:dyDescent="0.15">
      <c r="A10" s="46"/>
      <c r="B10" s="28" t="s">
        <v>19</v>
      </c>
      <c r="C10" s="26">
        <v>17782</v>
      </c>
      <c r="D10" s="26">
        <v>19287</v>
      </c>
      <c r="E10" s="26">
        <v>37069</v>
      </c>
      <c r="F10" s="26">
        <v>0</v>
      </c>
      <c r="G10" s="26">
        <v>0</v>
      </c>
      <c r="H10" s="26">
        <v>0</v>
      </c>
      <c r="I10" s="26">
        <v>23</v>
      </c>
      <c r="J10" s="26">
        <v>13</v>
      </c>
      <c r="K10" s="26">
        <v>36</v>
      </c>
      <c r="L10" s="26">
        <v>151</v>
      </c>
      <c r="M10" s="26">
        <v>133</v>
      </c>
      <c r="N10" s="26">
        <v>284</v>
      </c>
      <c r="O10" s="26">
        <v>17608</v>
      </c>
      <c r="P10" s="26">
        <v>19141</v>
      </c>
      <c r="Q10" s="26">
        <v>36749</v>
      </c>
      <c r="R10" s="26">
        <v>8</v>
      </c>
      <c r="S10" s="26">
        <v>6</v>
      </c>
      <c r="T10" s="26">
        <v>14</v>
      </c>
      <c r="U10" s="26">
        <v>17616</v>
      </c>
      <c r="V10" s="26">
        <v>19147</v>
      </c>
      <c r="W10" s="26">
        <v>36763</v>
      </c>
    </row>
    <row r="11" spans="1:23" ht="18.95" customHeight="1" x14ac:dyDescent="0.15">
      <c r="A11" s="46"/>
      <c r="B11" s="28" t="s">
        <v>20</v>
      </c>
      <c r="C11" s="26">
        <v>11778</v>
      </c>
      <c r="D11" s="26">
        <v>13190</v>
      </c>
      <c r="E11" s="26">
        <v>24968</v>
      </c>
      <c r="F11" s="26">
        <v>0</v>
      </c>
      <c r="G11" s="26">
        <v>0</v>
      </c>
      <c r="H11" s="26">
        <v>0</v>
      </c>
      <c r="I11" s="26">
        <v>17</v>
      </c>
      <c r="J11" s="26">
        <v>25</v>
      </c>
      <c r="K11" s="26">
        <v>42</v>
      </c>
      <c r="L11" s="26">
        <v>205</v>
      </c>
      <c r="M11" s="26">
        <v>170</v>
      </c>
      <c r="N11" s="26">
        <v>375</v>
      </c>
      <c r="O11" s="26">
        <v>11556</v>
      </c>
      <c r="P11" s="26">
        <v>12995</v>
      </c>
      <c r="Q11" s="26">
        <v>24551</v>
      </c>
      <c r="R11" s="26">
        <v>12</v>
      </c>
      <c r="S11" s="26">
        <v>9</v>
      </c>
      <c r="T11" s="26">
        <v>21</v>
      </c>
      <c r="U11" s="26">
        <v>11568</v>
      </c>
      <c r="V11" s="26">
        <v>13004</v>
      </c>
      <c r="W11" s="26">
        <v>24572</v>
      </c>
    </row>
    <row r="12" spans="1:23" ht="18.95" customHeight="1" x14ac:dyDescent="0.15">
      <c r="A12" s="46"/>
      <c r="B12" s="28" t="s">
        <v>21</v>
      </c>
      <c r="C12" s="26">
        <v>30391</v>
      </c>
      <c r="D12" s="26">
        <v>33256</v>
      </c>
      <c r="E12" s="26">
        <v>63647</v>
      </c>
      <c r="F12" s="26">
        <v>0</v>
      </c>
      <c r="G12" s="26">
        <v>0</v>
      </c>
      <c r="H12" s="26">
        <v>0</v>
      </c>
      <c r="I12" s="26">
        <v>41</v>
      </c>
      <c r="J12" s="26">
        <v>42</v>
      </c>
      <c r="K12" s="26">
        <v>83</v>
      </c>
      <c r="L12" s="26">
        <v>355</v>
      </c>
      <c r="M12" s="26">
        <v>315</v>
      </c>
      <c r="N12" s="26">
        <v>670</v>
      </c>
      <c r="O12" s="26">
        <v>29995</v>
      </c>
      <c r="P12" s="26">
        <v>32899</v>
      </c>
      <c r="Q12" s="26">
        <v>62894</v>
      </c>
      <c r="R12" s="26">
        <v>19</v>
      </c>
      <c r="S12" s="26">
        <v>12</v>
      </c>
      <c r="T12" s="26">
        <v>31</v>
      </c>
      <c r="U12" s="26">
        <v>30014</v>
      </c>
      <c r="V12" s="26">
        <v>32911</v>
      </c>
      <c r="W12" s="26">
        <v>62925</v>
      </c>
    </row>
    <row r="13" spans="1:23" ht="18.95" customHeight="1" x14ac:dyDescent="0.15">
      <c r="A13" s="46"/>
      <c r="B13" s="28" t="s">
        <v>22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8.95" customHeight="1" x14ac:dyDescent="0.15">
      <c r="A14" s="46"/>
      <c r="B14" s="28" t="s">
        <v>23</v>
      </c>
      <c r="C14" s="26">
        <v>31275</v>
      </c>
      <c r="D14" s="26">
        <v>35796</v>
      </c>
      <c r="E14" s="26">
        <v>67071</v>
      </c>
      <c r="F14" s="26">
        <v>0</v>
      </c>
      <c r="G14" s="26">
        <v>0</v>
      </c>
      <c r="H14" s="26">
        <v>0</v>
      </c>
      <c r="I14" s="26">
        <v>30</v>
      </c>
      <c r="J14" s="26">
        <v>39</v>
      </c>
      <c r="K14" s="26">
        <v>69</v>
      </c>
      <c r="L14" s="26">
        <v>399</v>
      </c>
      <c r="M14" s="26">
        <v>349</v>
      </c>
      <c r="N14" s="26">
        <v>748</v>
      </c>
      <c r="O14" s="26">
        <v>30846</v>
      </c>
      <c r="P14" s="26">
        <v>35408</v>
      </c>
      <c r="Q14" s="26">
        <v>66254</v>
      </c>
      <c r="R14" s="26">
        <v>25</v>
      </c>
      <c r="S14" s="26">
        <v>24</v>
      </c>
      <c r="T14" s="26">
        <v>49</v>
      </c>
      <c r="U14" s="26">
        <v>30871</v>
      </c>
      <c r="V14" s="26">
        <v>35432</v>
      </c>
      <c r="W14" s="26">
        <v>66303</v>
      </c>
    </row>
    <row r="15" spans="1:23" ht="18.95" customHeight="1" x14ac:dyDescent="0.15">
      <c r="A15" s="46"/>
      <c r="B15" s="28" t="s">
        <v>24</v>
      </c>
      <c r="C15" s="26">
        <v>12294</v>
      </c>
      <c r="D15" s="26">
        <v>13979</v>
      </c>
      <c r="E15" s="26">
        <v>26273</v>
      </c>
      <c r="F15" s="26">
        <v>0</v>
      </c>
      <c r="G15" s="26">
        <v>0</v>
      </c>
      <c r="H15" s="26">
        <v>0</v>
      </c>
      <c r="I15" s="26">
        <v>13</v>
      </c>
      <c r="J15" s="26">
        <v>17</v>
      </c>
      <c r="K15" s="26">
        <v>30</v>
      </c>
      <c r="L15" s="26">
        <v>166</v>
      </c>
      <c r="M15" s="26">
        <v>160</v>
      </c>
      <c r="N15" s="26">
        <v>326</v>
      </c>
      <c r="O15" s="26">
        <v>12115</v>
      </c>
      <c r="P15" s="26">
        <v>13802</v>
      </c>
      <c r="Q15" s="26">
        <v>25917</v>
      </c>
      <c r="R15" s="26">
        <v>12</v>
      </c>
      <c r="S15" s="26">
        <v>12</v>
      </c>
      <c r="T15" s="26">
        <v>24</v>
      </c>
      <c r="U15" s="26">
        <v>12127</v>
      </c>
      <c r="V15" s="26">
        <v>13814</v>
      </c>
      <c r="W15" s="26">
        <v>25941</v>
      </c>
    </row>
    <row r="16" spans="1:23" ht="18.95" customHeight="1" x14ac:dyDescent="0.15">
      <c r="A16" s="46"/>
      <c r="B16" s="28" t="s">
        <v>25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18.95" customHeight="1" x14ac:dyDescent="0.15">
      <c r="A17" s="46"/>
      <c r="B17" s="28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18.95" customHeight="1" x14ac:dyDescent="0.15">
      <c r="A18" s="47"/>
      <c r="B18" s="29" t="s">
        <v>9</v>
      </c>
      <c r="C18" s="13">
        <f>SUM(C5:C17)</f>
        <v>307235</v>
      </c>
      <c r="D18" s="13">
        <f t="shared" ref="D18:T18" si="0">SUM(D5:D17)</f>
        <v>348860</v>
      </c>
      <c r="E18" s="13">
        <f t="shared" si="0"/>
        <v>656095</v>
      </c>
      <c r="F18" s="13">
        <f t="shared" si="0"/>
        <v>0</v>
      </c>
      <c r="G18" s="13">
        <f t="shared" si="0"/>
        <v>0</v>
      </c>
      <c r="H18" s="13">
        <f t="shared" si="0"/>
        <v>0</v>
      </c>
      <c r="I18" s="13">
        <f t="shared" si="0"/>
        <v>328</v>
      </c>
      <c r="J18" s="13">
        <f t="shared" si="0"/>
        <v>340</v>
      </c>
      <c r="K18" s="13">
        <f t="shared" si="0"/>
        <v>668</v>
      </c>
      <c r="L18" s="13">
        <f t="shared" si="0"/>
        <v>4747</v>
      </c>
      <c r="M18" s="13">
        <f t="shared" si="0"/>
        <v>3794</v>
      </c>
      <c r="N18" s="13">
        <f t="shared" si="0"/>
        <v>8541</v>
      </c>
      <c r="O18" s="13">
        <f t="shared" si="0"/>
        <v>302160</v>
      </c>
      <c r="P18" s="13">
        <f t="shared" si="0"/>
        <v>344726</v>
      </c>
      <c r="Q18" s="13">
        <f t="shared" si="0"/>
        <v>646886</v>
      </c>
      <c r="R18" s="13">
        <f t="shared" si="0"/>
        <v>170</v>
      </c>
      <c r="S18" s="13">
        <f t="shared" si="0"/>
        <v>121</v>
      </c>
      <c r="T18" s="13">
        <f t="shared" si="0"/>
        <v>291</v>
      </c>
      <c r="U18" s="13">
        <f>SUM(U5:U17)</f>
        <v>302330</v>
      </c>
      <c r="V18" s="13">
        <f>SUM(V5:V17)</f>
        <v>344847</v>
      </c>
      <c r="W18" s="13">
        <f>SUM(W5:W17)</f>
        <v>647177</v>
      </c>
    </row>
    <row r="19" spans="1:23" ht="18.95" customHeight="1" x14ac:dyDescent="0.15">
      <c r="A19" s="45" t="s">
        <v>27</v>
      </c>
      <c r="B19" s="7" t="s">
        <v>10</v>
      </c>
      <c r="C19" s="14">
        <f t="shared" ref="C19:T21" si="1">C20</f>
        <v>1929</v>
      </c>
      <c r="D19" s="14">
        <f t="shared" si="1"/>
        <v>2262</v>
      </c>
      <c r="E19" s="14">
        <f t="shared" si="1"/>
        <v>4191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1</v>
      </c>
      <c r="J19" s="14">
        <f t="shared" si="1"/>
        <v>2</v>
      </c>
      <c r="K19" s="14">
        <f t="shared" si="1"/>
        <v>3</v>
      </c>
      <c r="L19" s="14">
        <f t="shared" si="1"/>
        <v>34</v>
      </c>
      <c r="M19" s="14">
        <f t="shared" si="1"/>
        <v>26</v>
      </c>
      <c r="N19" s="14">
        <f t="shared" si="1"/>
        <v>60</v>
      </c>
      <c r="O19" s="14">
        <f t="shared" si="1"/>
        <v>1894</v>
      </c>
      <c r="P19" s="14">
        <f t="shared" si="1"/>
        <v>2234</v>
      </c>
      <c r="Q19" s="14">
        <f t="shared" si="1"/>
        <v>4128</v>
      </c>
      <c r="R19" s="14">
        <f t="shared" si="1"/>
        <v>0</v>
      </c>
      <c r="S19" s="14">
        <f t="shared" si="1"/>
        <v>0</v>
      </c>
      <c r="T19" s="14">
        <f t="shared" si="1"/>
        <v>0</v>
      </c>
      <c r="U19" s="14">
        <f>U20</f>
        <v>1894</v>
      </c>
      <c r="V19" s="14">
        <f>V20</f>
        <v>2234</v>
      </c>
      <c r="W19" s="14">
        <f>W20</f>
        <v>4128</v>
      </c>
    </row>
    <row r="20" spans="1:23" ht="18.95" customHeight="1" x14ac:dyDescent="0.15">
      <c r="A20" s="46"/>
      <c r="B20" s="8" t="s">
        <v>28</v>
      </c>
      <c r="C20" s="26">
        <v>1929</v>
      </c>
      <c r="D20" s="26">
        <v>2262</v>
      </c>
      <c r="E20" s="26">
        <v>4191</v>
      </c>
      <c r="F20" s="26">
        <v>0</v>
      </c>
      <c r="G20" s="26">
        <v>0</v>
      </c>
      <c r="H20" s="26">
        <v>0</v>
      </c>
      <c r="I20" s="26">
        <v>1</v>
      </c>
      <c r="J20" s="26">
        <v>2</v>
      </c>
      <c r="K20" s="26">
        <v>3</v>
      </c>
      <c r="L20" s="26">
        <v>34</v>
      </c>
      <c r="M20" s="26">
        <v>26</v>
      </c>
      <c r="N20" s="26">
        <v>60</v>
      </c>
      <c r="O20" s="26">
        <v>1894</v>
      </c>
      <c r="P20" s="26">
        <v>2234</v>
      </c>
      <c r="Q20" s="26">
        <v>4128</v>
      </c>
      <c r="R20" s="26">
        <v>0</v>
      </c>
      <c r="S20" s="26">
        <v>0</v>
      </c>
      <c r="T20" s="26">
        <v>0</v>
      </c>
      <c r="U20" s="26">
        <v>1894</v>
      </c>
      <c r="V20" s="26">
        <v>2234</v>
      </c>
      <c r="W20" s="26">
        <v>4128</v>
      </c>
    </row>
    <row r="21" spans="1:23" ht="18.95" customHeight="1" x14ac:dyDescent="0.15">
      <c r="A21" s="46"/>
      <c r="B21" s="5" t="s">
        <v>11</v>
      </c>
      <c r="C21" s="33">
        <f>C22</f>
        <v>889</v>
      </c>
      <c r="D21" s="33">
        <f t="shared" si="1"/>
        <v>969</v>
      </c>
      <c r="E21" s="33">
        <f t="shared" si="1"/>
        <v>1858</v>
      </c>
      <c r="F21" s="33">
        <f t="shared" si="1"/>
        <v>0</v>
      </c>
      <c r="G21" s="33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2</v>
      </c>
      <c r="K21" s="33">
        <f t="shared" si="1"/>
        <v>2</v>
      </c>
      <c r="L21" s="33">
        <f t="shared" si="1"/>
        <v>9</v>
      </c>
      <c r="M21" s="33">
        <f t="shared" si="1"/>
        <v>7</v>
      </c>
      <c r="N21" s="33">
        <f t="shared" si="1"/>
        <v>16</v>
      </c>
      <c r="O21" s="33">
        <f t="shared" si="1"/>
        <v>880</v>
      </c>
      <c r="P21" s="33">
        <f t="shared" si="1"/>
        <v>960</v>
      </c>
      <c r="Q21" s="33">
        <f t="shared" si="1"/>
        <v>1840</v>
      </c>
      <c r="R21" s="33">
        <f t="shared" si="1"/>
        <v>2</v>
      </c>
      <c r="S21" s="33">
        <f t="shared" si="1"/>
        <v>1</v>
      </c>
      <c r="T21" s="33">
        <f t="shared" si="1"/>
        <v>3</v>
      </c>
      <c r="U21" s="33">
        <f>U22</f>
        <v>882</v>
      </c>
      <c r="V21" s="33">
        <f>V22</f>
        <v>961</v>
      </c>
      <c r="W21" s="33">
        <f>W22</f>
        <v>1843</v>
      </c>
    </row>
    <row r="22" spans="1:23" ht="18.95" customHeight="1" x14ac:dyDescent="0.15">
      <c r="A22" s="46"/>
      <c r="B22" s="8" t="s">
        <v>29</v>
      </c>
      <c r="C22" s="26">
        <v>889</v>
      </c>
      <c r="D22" s="26">
        <v>969</v>
      </c>
      <c r="E22" s="26">
        <v>1858</v>
      </c>
      <c r="F22" s="26">
        <v>0</v>
      </c>
      <c r="G22" s="26">
        <v>0</v>
      </c>
      <c r="H22" s="26">
        <v>0</v>
      </c>
      <c r="I22" s="26">
        <v>0</v>
      </c>
      <c r="J22" s="26">
        <v>2</v>
      </c>
      <c r="K22" s="26">
        <v>2</v>
      </c>
      <c r="L22" s="26">
        <v>9</v>
      </c>
      <c r="M22" s="26">
        <v>7</v>
      </c>
      <c r="N22" s="26">
        <v>16</v>
      </c>
      <c r="O22" s="26">
        <v>880</v>
      </c>
      <c r="P22" s="26">
        <v>960</v>
      </c>
      <c r="Q22" s="26">
        <v>1840</v>
      </c>
      <c r="R22" s="26">
        <v>2</v>
      </c>
      <c r="S22" s="26">
        <v>1</v>
      </c>
      <c r="T22" s="26">
        <v>3</v>
      </c>
      <c r="U22" s="26">
        <v>882</v>
      </c>
      <c r="V22" s="26">
        <v>961</v>
      </c>
      <c r="W22" s="26">
        <v>1843</v>
      </c>
    </row>
    <row r="23" spans="1:23" ht="18.95" customHeight="1" x14ac:dyDescent="0.15">
      <c r="A23" s="46"/>
      <c r="B23" s="5" t="s">
        <v>12</v>
      </c>
      <c r="C23" s="15">
        <f t="shared" ref="C23:T23" si="2">SUM(C24:C26)</f>
        <v>10311</v>
      </c>
      <c r="D23" s="15">
        <f t="shared" si="2"/>
        <v>11759</v>
      </c>
      <c r="E23" s="15">
        <f t="shared" si="2"/>
        <v>22070</v>
      </c>
      <c r="F23" s="15">
        <f t="shared" si="2"/>
        <v>0</v>
      </c>
      <c r="G23" s="15">
        <f t="shared" si="2"/>
        <v>0</v>
      </c>
      <c r="H23" s="15">
        <f t="shared" si="2"/>
        <v>0</v>
      </c>
      <c r="I23" s="15">
        <f t="shared" si="2"/>
        <v>12</v>
      </c>
      <c r="J23" s="15">
        <f t="shared" si="2"/>
        <v>17</v>
      </c>
      <c r="K23" s="15">
        <f t="shared" si="2"/>
        <v>29</v>
      </c>
      <c r="L23" s="15">
        <f t="shared" si="2"/>
        <v>97</v>
      </c>
      <c r="M23" s="15">
        <f t="shared" si="2"/>
        <v>100</v>
      </c>
      <c r="N23" s="15">
        <f t="shared" si="2"/>
        <v>197</v>
      </c>
      <c r="O23" s="15">
        <f t="shared" si="2"/>
        <v>10202</v>
      </c>
      <c r="P23" s="15">
        <f t="shared" si="2"/>
        <v>11642</v>
      </c>
      <c r="Q23" s="15">
        <f t="shared" si="2"/>
        <v>21844</v>
      </c>
      <c r="R23" s="15">
        <f t="shared" si="2"/>
        <v>3</v>
      </c>
      <c r="S23" s="15">
        <f t="shared" si="2"/>
        <v>6</v>
      </c>
      <c r="T23" s="15">
        <f t="shared" si="2"/>
        <v>9</v>
      </c>
      <c r="U23" s="15">
        <f>SUM(U24:U26)</f>
        <v>10205</v>
      </c>
      <c r="V23" s="15">
        <f>SUM(V24:V26)</f>
        <v>11648</v>
      </c>
      <c r="W23" s="15">
        <f>SUM(W24:W26)</f>
        <v>21853</v>
      </c>
    </row>
    <row r="24" spans="1:23" ht="18.95" customHeight="1" x14ac:dyDescent="0.15">
      <c r="A24" s="46"/>
      <c r="B24" s="8" t="s">
        <v>30</v>
      </c>
      <c r="C24" s="26">
        <v>1246</v>
      </c>
      <c r="D24" s="26">
        <v>1382</v>
      </c>
      <c r="E24" s="26">
        <v>2628</v>
      </c>
      <c r="F24" s="26">
        <v>0</v>
      </c>
      <c r="G24" s="26">
        <v>0</v>
      </c>
      <c r="H24" s="26">
        <v>0</v>
      </c>
      <c r="I24" s="26"/>
      <c r="J24" s="26">
        <v>2</v>
      </c>
      <c r="K24" s="26">
        <v>2</v>
      </c>
      <c r="L24" s="26">
        <v>8</v>
      </c>
      <c r="M24" s="26">
        <v>12</v>
      </c>
      <c r="N24" s="26">
        <v>20</v>
      </c>
      <c r="O24" s="26">
        <v>1238</v>
      </c>
      <c r="P24" s="26">
        <v>1368</v>
      </c>
      <c r="Q24" s="26">
        <v>2606</v>
      </c>
      <c r="R24" s="26">
        <v>1</v>
      </c>
      <c r="S24" s="26">
        <v>1</v>
      </c>
      <c r="T24" s="26">
        <v>2</v>
      </c>
      <c r="U24" s="26">
        <v>1239</v>
      </c>
      <c r="V24" s="26">
        <v>1369</v>
      </c>
      <c r="W24" s="26">
        <v>2608</v>
      </c>
    </row>
    <row r="25" spans="1:23" ht="18.95" customHeight="1" x14ac:dyDescent="0.15">
      <c r="A25" s="46"/>
      <c r="B25" s="8" t="s">
        <v>31</v>
      </c>
      <c r="C25" s="26">
        <v>6276</v>
      </c>
      <c r="D25" s="26">
        <v>7267</v>
      </c>
      <c r="E25" s="26">
        <v>13543</v>
      </c>
      <c r="F25" s="26">
        <v>0</v>
      </c>
      <c r="G25" s="26">
        <v>0</v>
      </c>
      <c r="H25" s="26">
        <v>0</v>
      </c>
      <c r="I25" s="26">
        <v>7</v>
      </c>
      <c r="J25" s="26">
        <v>8</v>
      </c>
      <c r="K25" s="26">
        <v>15</v>
      </c>
      <c r="L25" s="26">
        <v>62</v>
      </c>
      <c r="M25" s="26">
        <v>65</v>
      </c>
      <c r="N25" s="26">
        <v>127</v>
      </c>
      <c r="O25" s="26">
        <v>6207</v>
      </c>
      <c r="P25" s="26">
        <v>7194</v>
      </c>
      <c r="Q25" s="26">
        <v>13401</v>
      </c>
      <c r="R25" s="26">
        <v>2</v>
      </c>
      <c r="S25" s="26">
        <v>4</v>
      </c>
      <c r="T25" s="26">
        <v>6</v>
      </c>
      <c r="U25" s="26">
        <v>6209</v>
      </c>
      <c r="V25" s="26">
        <v>7198</v>
      </c>
      <c r="W25" s="26">
        <v>13407</v>
      </c>
    </row>
    <row r="26" spans="1:23" ht="18.95" customHeight="1" x14ac:dyDescent="0.15">
      <c r="A26" s="46"/>
      <c r="B26" s="8" t="s">
        <v>32</v>
      </c>
      <c r="C26" s="26">
        <v>2789</v>
      </c>
      <c r="D26" s="26">
        <v>3110</v>
      </c>
      <c r="E26" s="26">
        <v>5899</v>
      </c>
      <c r="F26" s="26">
        <v>0</v>
      </c>
      <c r="G26" s="26">
        <v>0</v>
      </c>
      <c r="H26" s="26">
        <v>0</v>
      </c>
      <c r="I26" s="26">
        <v>5</v>
      </c>
      <c r="J26" s="26">
        <v>7</v>
      </c>
      <c r="K26" s="26">
        <v>12</v>
      </c>
      <c r="L26" s="26">
        <v>27</v>
      </c>
      <c r="M26" s="26">
        <v>23</v>
      </c>
      <c r="N26" s="26">
        <v>50</v>
      </c>
      <c r="O26" s="26">
        <v>2757</v>
      </c>
      <c r="P26" s="26">
        <v>3080</v>
      </c>
      <c r="Q26" s="26">
        <v>5837</v>
      </c>
      <c r="R26" s="26">
        <v>0</v>
      </c>
      <c r="S26" s="26">
        <v>1</v>
      </c>
      <c r="T26" s="26">
        <v>1</v>
      </c>
      <c r="U26" s="26">
        <v>2757</v>
      </c>
      <c r="V26" s="26">
        <v>3081</v>
      </c>
      <c r="W26" s="26">
        <v>5838</v>
      </c>
    </row>
    <row r="27" spans="1:23" ht="18.95" customHeight="1" x14ac:dyDescent="0.15">
      <c r="A27" s="46"/>
      <c r="B27" s="5" t="s">
        <v>13</v>
      </c>
      <c r="C27" s="15">
        <f>SUM(C28:C31)</f>
        <v>0</v>
      </c>
      <c r="D27" s="15">
        <f>SUM(D28:D31)</f>
        <v>0</v>
      </c>
      <c r="E27" s="15">
        <f>SUM(E28:E31)</f>
        <v>0</v>
      </c>
      <c r="F27" s="15">
        <f t="shared" ref="F27:W27" si="3">SUM(F28:F31)</f>
        <v>0</v>
      </c>
      <c r="G27" s="15">
        <f t="shared" si="3"/>
        <v>0</v>
      </c>
      <c r="H27" s="15">
        <f t="shared" si="3"/>
        <v>0</v>
      </c>
      <c r="I27" s="15">
        <f t="shared" si="3"/>
        <v>0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15">
        <f t="shared" si="3"/>
        <v>0</v>
      </c>
      <c r="O27" s="15">
        <f t="shared" si="3"/>
        <v>0</v>
      </c>
      <c r="P27" s="15">
        <f t="shared" si="3"/>
        <v>0</v>
      </c>
      <c r="Q27" s="15">
        <f t="shared" si="3"/>
        <v>0</v>
      </c>
      <c r="R27" s="15">
        <f t="shared" si="3"/>
        <v>0</v>
      </c>
      <c r="S27" s="15">
        <f t="shared" si="3"/>
        <v>0</v>
      </c>
      <c r="T27" s="15">
        <f t="shared" si="3"/>
        <v>0</v>
      </c>
      <c r="U27" s="15">
        <f t="shared" si="3"/>
        <v>0</v>
      </c>
      <c r="V27" s="15">
        <f t="shared" si="3"/>
        <v>0</v>
      </c>
      <c r="W27" s="15">
        <f t="shared" si="3"/>
        <v>0</v>
      </c>
    </row>
    <row r="28" spans="1:23" ht="18.95" customHeight="1" x14ac:dyDescent="0.15">
      <c r="A28" s="46"/>
      <c r="B28" s="8" t="s">
        <v>33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18.95" customHeight="1" x14ac:dyDescent="0.15">
      <c r="A29" s="46"/>
      <c r="B29" s="8" t="s">
        <v>34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18.95" customHeight="1" x14ac:dyDescent="0.15">
      <c r="A30" s="46"/>
      <c r="B30" s="8" t="s">
        <v>35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.95" customHeight="1" x14ac:dyDescent="0.15">
      <c r="A31" s="46"/>
      <c r="B31" s="8" t="s">
        <v>36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ht="18.95" customHeight="1" x14ac:dyDescent="0.15">
      <c r="A32" s="46"/>
      <c r="B32" s="5" t="s">
        <v>14</v>
      </c>
      <c r="C32" s="33">
        <f>C33</f>
        <v>7532</v>
      </c>
      <c r="D32" s="33">
        <f t="shared" ref="D32:T32" si="4">D33</f>
        <v>8487</v>
      </c>
      <c r="E32" s="33">
        <f t="shared" si="4"/>
        <v>16019</v>
      </c>
      <c r="F32" s="33">
        <f t="shared" si="4"/>
        <v>0</v>
      </c>
      <c r="G32" s="33">
        <f t="shared" si="4"/>
        <v>0</v>
      </c>
      <c r="H32" s="33">
        <f t="shared" si="4"/>
        <v>0</v>
      </c>
      <c r="I32" s="33">
        <f t="shared" si="4"/>
        <v>5</v>
      </c>
      <c r="J32" s="33">
        <f t="shared" si="4"/>
        <v>5</v>
      </c>
      <c r="K32" s="33">
        <f t="shared" si="4"/>
        <v>10</v>
      </c>
      <c r="L32" s="33">
        <f t="shared" si="4"/>
        <v>70</v>
      </c>
      <c r="M32" s="33">
        <f t="shared" si="4"/>
        <v>72</v>
      </c>
      <c r="N32" s="33">
        <f t="shared" si="4"/>
        <v>142</v>
      </c>
      <c r="O32" s="33">
        <f t="shared" si="4"/>
        <v>7457</v>
      </c>
      <c r="P32" s="33">
        <f t="shared" si="4"/>
        <v>8410</v>
      </c>
      <c r="Q32" s="33">
        <f t="shared" si="4"/>
        <v>15867</v>
      </c>
      <c r="R32" s="33">
        <f t="shared" si="4"/>
        <v>3</v>
      </c>
      <c r="S32" s="33">
        <f t="shared" si="4"/>
        <v>3</v>
      </c>
      <c r="T32" s="33">
        <f t="shared" si="4"/>
        <v>6</v>
      </c>
      <c r="U32" s="33">
        <f>U33</f>
        <v>7460</v>
      </c>
      <c r="V32" s="33">
        <f>V33</f>
        <v>8413</v>
      </c>
      <c r="W32" s="33">
        <f>W33</f>
        <v>15873</v>
      </c>
    </row>
    <row r="33" spans="1:23" ht="18.95" customHeight="1" x14ac:dyDescent="0.15">
      <c r="A33" s="46"/>
      <c r="B33" s="8" t="s">
        <v>37</v>
      </c>
      <c r="C33" s="26">
        <v>7532</v>
      </c>
      <c r="D33" s="26">
        <v>8487</v>
      </c>
      <c r="E33" s="26">
        <v>16019</v>
      </c>
      <c r="F33" s="26">
        <v>0</v>
      </c>
      <c r="G33" s="26">
        <v>0</v>
      </c>
      <c r="H33" s="26">
        <v>0</v>
      </c>
      <c r="I33" s="26">
        <v>5</v>
      </c>
      <c r="J33" s="26">
        <v>5</v>
      </c>
      <c r="K33" s="26">
        <v>10</v>
      </c>
      <c r="L33" s="26">
        <v>70</v>
      </c>
      <c r="M33" s="26">
        <v>72</v>
      </c>
      <c r="N33" s="26">
        <v>142</v>
      </c>
      <c r="O33" s="26">
        <v>7457</v>
      </c>
      <c r="P33" s="26">
        <v>8410</v>
      </c>
      <c r="Q33" s="26">
        <v>15867</v>
      </c>
      <c r="R33" s="26">
        <v>3</v>
      </c>
      <c r="S33" s="26">
        <v>3</v>
      </c>
      <c r="T33" s="26">
        <v>6</v>
      </c>
      <c r="U33" s="26">
        <v>7460</v>
      </c>
      <c r="V33" s="26">
        <v>8413</v>
      </c>
      <c r="W33" s="26">
        <v>15873</v>
      </c>
    </row>
    <row r="34" spans="1:23" ht="18.95" customHeight="1" x14ac:dyDescent="0.15">
      <c r="A34" s="46"/>
      <c r="B34" s="5" t="s">
        <v>15</v>
      </c>
      <c r="C34" s="33">
        <f>SUM(C35:C36)</f>
        <v>6786</v>
      </c>
      <c r="D34" s="33">
        <f t="shared" ref="D34:W34" si="5">SUM(D35:D36)</f>
        <v>7262</v>
      </c>
      <c r="E34" s="33">
        <f t="shared" si="5"/>
        <v>14048</v>
      </c>
      <c r="F34" s="33">
        <f t="shared" si="5"/>
        <v>0</v>
      </c>
      <c r="G34" s="33">
        <f t="shared" si="5"/>
        <v>0</v>
      </c>
      <c r="H34" s="33">
        <f t="shared" si="5"/>
        <v>0</v>
      </c>
      <c r="I34" s="33">
        <f t="shared" si="5"/>
        <v>8</v>
      </c>
      <c r="J34" s="33">
        <f t="shared" si="5"/>
        <v>3</v>
      </c>
      <c r="K34" s="33">
        <f t="shared" si="5"/>
        <v>11</v>
      </c>
      <c r="L34" s="33">
        <f t="shared" si="5"/>
        <v>66</v>
      </c>
      <c r="M34" s="33">
        <f t="shared" si="5"/>
        <v>61</v>
      </c>
      <c r="N34" s="33">
        <f t="shared" si="5"/>
        <v>127</v>
      </c>
      <c r="O34" s="33">
        <f t="shared" si="5"/>
        <v>6712</v>
      </c>
      <c r="P34" s="33">
        <f t="shared" si="5"/>
        <v>7198</v>
      </c>
      <c r="Q34" s="33">
        <f t="shared" si="5"/>
        <v>13910</v>
      </c>
      <c r="R34" s="33">
        <f t="shared" si="5"/>
        <v>3</v>
      </c>
      <c r="S34" s="33">
        <f t="shared" si="5"/>
        <v>3</v>
      </c>
      <c r="T34" s="33">
        <f t="shared" si="5"/>
        <v>6</v>
      </c>
      <c r="U34" s="33">
        <f t="shared" si="5"/>
        <v>6715</v>
      </c>
      <c r="V34" s="33">
        <f t="shared" si="5"/>
        <v>7201</v>
      </c>
      <c r="W34" s="33">
        <f t="shared" si="5"/>
        <v>13916</v>
      </c>
    </row>
    <row r="35" spans="1:23" ht="18.95" customHeight="1" x14ac:dyDescent="0.15">
      <c r="A35" s="46"/>
      <c r="B35" s="8" t="s">
        <v>38</v>
      </c>
      <c r="C35" s="26">
        <v>5794</v>
      </c>
      <c r="D35" s="26">
        <v>6192</v>
      </c>
      <c r="E35" s="26">
        <v>11986</v>
      </c>
      <c r="F35" s="26">
        <v>0</v>
      </c>
      <c r="G35" s="26">
        <v>0</v>
      </c>
      <c r="H35" s="26">
        <v>0</v>
      </c>
      <c r="I35" s="26">
        <v>6</v>
      </c>
      <c r="J35" s="26">
        <v>2</v>
      </c>
      <c r="K35" s="26">
        <v>8</v>
      </c>
      <c r="L35" s="26">
        <v>53</v>
      </c>
      <c r="M35" s="26">
        <v>49</v>
      </c>
      <c r="N35" s="26">
        <v>102</v>
      </c>
      <c r="O35" s="26">
        <v>5735</v>
      </c>
      <c r="P35" s="26">
        <v>6141</v>
      </c>
      <c r="Q35" s="26">
        <v>11876</v>
      </c>
      <c r="R35" s="26">
        <v>3</v>
      </c>
      <c r="S35" s="26">
        <v>2</v>
      </c>
      <c r="T35" s="26">
        <v>5</v>
      </c>
      <c r="U35" s="26">
        <v>5738</v>
      </c>
      <c r="V35" s="26">
        <v>6143</v>
      </c>
      <c r="W35" s="26">
        <v>11881</v>
      </c>
    </row>
    <row r="36" spans="1:23" ht="18.95" customHeight="1" x14ac:dyDescent="0.15">
      <c r="A36" s="46"/>
      <c r="B36" s="8" t="s">
        <v>39</v>
      </c>
      <c r="C36" s="26">
        <v>992</v>
      </c>
      <c r="D36" s="26">
        <v>1070</v>
      </c>
      <c r="E36" s="26">
        <v>2062</v>
      </c>
      <c r="F36" s="26">
        <v>0</v>
      </c>
      <c r="G36" s="26">
        <v>0</v>
      </c>
      <c r="H36" s="26">
        <v>0</v>
      </c>
      <c r="I36" s="26">
        <v>2</v>
      </c>
      <c r="J36" s="26">
        <v>1</v>
      </c>
      <c r="K36" s="26">
        <v>3</v>
      </c>
      <c r="L36" s="26">
        <v>13</v>
      </c>
      <c r="M36" s="26">
        <v>12</v>
      </c>
      <c r="N36" s="26">
        <v>25</v>
      </c>
      <c r="O36" s="26">
        <v>977</v>
      </c>
      <c r="P36" s="26">
        <v>1057</v>
      </c>
      <c r="Q36" s="26">
        <v>2034</v>
      </c>
      <c r="R36" s="26">
        <v>0</v>
      </c>
      <c r="S36" s="26">
        <v>1</v>
      </c>
      <c r="T36" s="26">
        <v>1</v>
      </c>
      <c r="U36" s="26">
        <v>977</v>
      </c>
      <c r="V36" s="26">
        <v>1058</v>
      </c>
      <c r="W36" s="26">
        <v>2035</v>
      </c>
    </row>
    <row r="37" spans="1:23" ht="18.95" customHeight="1" x14ac:dyDescent="0.15">
      <c r="A37" s="47"/>
      <c r="B37" s="6" t="s">
        <v>16</v>
      </c>
      <c r="C37" s="13">
        <f>SUM(C19,C21,C23,C27,C32,C34)</f>
        <v>27447</v>
      </c>
      <c r="D37" s="13">
        <f t="shared" ref="D37:T37" si="6">SUM(D19,D21,D23,D27,D32,D34)</f>
        <v>30739</v>
      </c>
      <c r="E37" s="13">
        <f t="shared" si="6"/>
        <v>58186</v>
      </c>
      <c r="F37" s="13">
        <f t="shared" si="6"/>
        <v>0</v>
      </c>
      <c r="G37" s="13">
        <f t="shared" si="6"/>
        <v>0</v>
      </c>
      <c r="H37" s="13">
        <f t="shared" si="6"/>
        <v>0</v>
      </c>
      <c r="I37" s="13">
        <f t="shared" si="6"/>
        <v>26</v>
      </c>
      <c r="J37" s="13">
        <f t="shared" si="6"/>
        <v>29</v>
      </c>
      <c r="K37" s="13">
        <f t="shared" si="6"/>
        <v>55</v>
      </c>
      <c r="L37" s="13">
        <f t="shared" si="6"/>
        <v>276</v>
      </c>
      <c r="M37" s="13">
        <f t="shared" si="6"/>
        <v>266</v>
      </c>
      <c r="N37" s="13">
        <f t="shared" si="6"/>
        <v>542</v>
      </c>
      <c r="O37" s="13">
        <f t="shared" si="6"/>
        <v>27145</v>
      </c>
      <c r="P37" s="13">
        <f t="shared" si="6"/>
        <v>30444</v>
      </c>
      <c r="Q37" s="13">
        <f t="shared" si="6"/>
        <v>57589</v>
      </c>
      <c r="R37" s="13">
        <f t="shared" si="6"/>
        <v>11</v>
      </c>
      <c r="S37" s="13">
        <f t="shared" si="6"/>
        <v>13</v>
      </c>
      <c r="T37" s="13">
        <f t="shared" si="6"/>
        <v>24</v>
      </c>
      <c r="U37" s="13">
        <f>SUM(U19,U21,U23,U27,U32,U34)</f>
        <v>27156</v>
      </c>
      <c r="V37" s="13">
        <f>SUM(V19,V21,V23,V27,V32,V34)</f>
        <v>30457</v>
      </c>
      <c r="W37" s="13">
        <f>SUM(W19,W21,W23,W27,W32,W34)</f>
        <v>57613</v>
      </c>
    </row>
    <row r="38" spans="1:23" ht="18.9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ht="18.95" customHeight="1" x14ac:dyDescent="0.15">
      <c r="A39" s="45" t="s">
        <v>4</v>
      </c>
      <c r="B39" s="10" t="s">
        <v>9</v>
      </c>
      <c r="C39" s="17">
        <f t="shared" ref="C39:T39" si="7">C18</f>
        <v>307235</v>
      </c>
      <c r="D39" s="17">
        <f t="shared" si="7"/>
        <v>348860</v>
      </c>
      <c r="E39" s="17">
        <f t="shared" si="7"/>
        <v>656095</v>
      </c>
      <c r="F39" s="17">
        <f t="shared" si="7"/>
        <v>0</v>
      </c>
      <c r="G39" s="17">
        <f t="shared" si="7"/>
        <v>0</v>
      </c>
      <c r="H39" s="17">
        <f t="shared" si="7"/>
        <v>0</v>
      </c>
      <c r="I39" s="17">
        <f t="shared" si="7"/>
        <v>328</v>
      </c>
      <c r="J39" s="17">
        <f t="shared" si="7"/>
        <v>340</v>
      </c>
      <c r="K39" s="17">
        <f t="shared" si="7"/>
        <v>668</v>
      </c>
      <c r="L39" s="17">
        <f t="shared" si="7"/>
        <v>4747</v>
      </c>
      <c r="M39" s="17">
        <f t="shared" si="7"/>
        <v>3794</v>
      </c>
      <c r="N39" s="17">
        <f t="shared" si="7"/>
        <v>8541</v>
      </c>
      <c r="O39" s="17">
        <f t="shared" si="7"/>
        <v>302160</v>
      </c>
      <c r="P39" s="17">
        <f t="shared" si="7"/>
        <v>344726</v>
      </c>
      <c r="Q39" s="17">
        <f t="shared" si="7"/>
        <v>646886</v>
      </c>
      <c r="R39" s="17">
        <f t="shared" si="7"/>
        <v>170</v>
      </c>
      <c r="S39" s="17">
        <f t="shared" si="7"/>
        <v>121</v>
      </c>
      <c r="T39" s="17">
        <f t="shared" si="7"/>
        <v>291</v>
      </c>
      <c r="U39" s="17">
        <f>U18</f>
        <v>302330</v>
      </c>
      <c r="V39" s="17">
        <f>V18</f>
        <v>344847</v>
      </c>
      <c r="W39" s="17">
        <f>W18</f>
        <v>647177</v>
      </c>
    </row>
    <row r="40" spans="1:23" ht="18.95" customHeight="1" x14ac:dyDescent="0.15">
      <c r="A40" s="46"/>
      <c r="B40" s="11" t="s">
        <v>16</v>
      </c>
      <c r="C40" s="18">
        <f t="shared" ref="C40:T40" si="8">C37</f>
        <v>27447</v>
      </c>
      <c r="D40" s="18">
        <f t="shared" si="8"/>
        <v>30739</v>
      </c>
      <c r="E40" s="18">
        <f t="shared" si="8"/>
        <v>58186</v>
      </c>
      <c r="F40" s="18">
        <f t="shared" si="8"/>
        <v>0</v>
      </c>
      <c r="G40" s="18">
        <f t="shared" si="8"/>
        <v>0</v>
      </c>
      <c r="H40" s="18">
        <f t="shared" si="8"/>
        <v>0</v>
      </c>
      <c r="I40" s="18">
        <f t="shared" si="8"/>
        <v>26</v>
      </c>
      <c r="J40" s="18">
        <f t="shared" si="8"/>
        <v>29</v>
      </c>
      <c r="K40" s="18">
        <f t="shared" si="8"/>
        <v>55</v>
      </c>
      <c r="L40" s="18">
        <f t="shared" si="8"/>
        <v>276</v>
      </c>
      <c r="M40" s="18">
        <f t="shared" si="8"/>
        <v>266</v>
      </c>
      <c r="N40" s="18">
        <f t="shared" si="8"/>
        <v>542</v>
      </c>
      <c r="O40" s="18">
        <f t="shared" si="8"/>
        <v>27145</v>
      </c>
      <c r="P40" s="18">
        <f t="shared" si="8"/>
        <v>30444</v>
      </c>
      <c r="Q40" s="18">
        <f t="shared" si="8"/>
        <v>57589</v>
      </c>
      <c r="R40" s="18">
        <f t="shared" si="8"/>
        <v>11</v>
      </c>
      <c r="S40" s="18">
        <f t="shared" si="8"/>
        <v>13</v>
      </c>
      <c r="T40" s="18">
        <f t="shared" si="8"/>
        <v>24</v>
      </c>
      <c r="U40" s="18">
        <f>U37</f>
        <v>27156</v>
      </c>
      <c r="V40" s="18">
        <f>V37</f>
        <v>30457</v>
      </c>
      <c r="W40" s="18">
        <f>W37</f>
        <v>57613</v>
      </c>
    </row>
    <row r="41" spans="1:23" ht="18.95" customHeight="1" x14ac:dyDescent="0.15">
      <c r="A41" s="47"/>
      <c r="B41" s="12" t="s">
        <v>17</v>
      </c>
      <c r="C41" s="19">
        <f t="shared" ref="C41:T41" si="9">SUM(C39:C40)</f>
        <v>334682</v>
      </c>
      <c r="D41" s="19">
        <f t="shared" si="9"/>
        <v>379599</v>
      </c>
      <c r="E41" s="19">
        <f t="shared" si="9"/>
        <v>714281</v>
      </c>
      <c r="F41" s="19">
        <f t="shared" si="9"/>
        <v>0</v>
      </c>
      <c r="G41" s="19">
        <f t="shared" si="9"/>
        <v>0</v>
      </c>
      <c r="H41" s="19">
        <f t="shared" si="9"/>
        <v>0</v>
      </c>
      <c r="I41" s="19">
        <f t="shared" si="9"/>
        <v>354</v>
      </c>
      <c r="J41" s="19">
        <f t="shared" si="9"/>
        <v>369</v>
      </c>
      <c r="K41" s="19">
        <f t="shared" si="9"/>
        <v>723</v>
      </c>
      <c r="L41" s="19">
        <f t="shared" si="9"/>
        <v>5023</v>
      </c>
      <c r="M41" s="19">
        <f t="shared" si="9"/>
        <v>4060</v>
      </c>
      <c r="N41" s="19">
        <f t="shared" si="9"/>
        <v>9083</v>
      </c>
      <c r="O41" s="19">
        <f t="shared" si="9"/>
        <v>329305</v>
      </c>
      <c r="P41" s="19">
        <f t="shared" si="9"/>
        <v>375170</v>
      </c>
      <c r="Q41" s="19">
        <f t="shared" si="9"/>
        <v>704475</v>
      </c>
      <c r="R41" s="19">
        <f t="shared" si="9"/>
        <v>181</v>
      </c>
      <c r="S41" s="19">
        <f t="shared" si="9"/>
        <v>134</v>
      </c>
      <c r="T41" s="19">
        <f t="shared" si="9"/>
        <v>315</v>
      </c>
      <c r="U41" s="19">
        <f>SUM(U39:U40)</f>
        <v>329486</v>
      </c>
      <c r="V41" s="19">
        <f>SUM(V39:V40)</f>
        <v>375304</v>
      </c>
      <c r="W41" s="19">
        <f>SUM(W39:W40)</f>
        <v>704790</v>
      </c>
    </row>
    <row r="42" spans="1:23" ht="18.95" customHeight="1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s="1" customFormat="1" ht="37.5" customHeight="1" x14ac:dyDescent="0.15">
      <c r="A43" s="53" t="s">
        <v>0</v>
      </c>
      <c r="B43" s="54"/>
      <c r="C43" s="50" t="s">
        <v>67</v>
      </c>
      <c r="D43" s="51"/>
      <c r="E43" s="52"/>
      <c r="F43" s="50" t="s">
        <v>59</v>
      </c>
      <c r="G43" s="51"/>
      <c r="H43" s="52"/>
      <c r="I43" s="50" t="s">
        <v>60</v>
      </c>
      <c r="J43" s="51"/>
      <c r="K43" s="52"/>
      <c r="L43" s="55" t="s">
        <v>58</v>
      </c>
      <c r="M43" s="56"/>
      <c r="N43" s="57"/>
      <c r="O43" s="50" t="s">
        <v>65</v>
      </c>
      <c r="P43" s="51"/>
      <c r="Q43" s="52"/>
      <c r="R43" s="50" t="s">
        <v>61</v>
      </c>
      <c r="S43" s="51"/>
      <c r="T43" s="52"/>
      <c r="U43" s="50" t="s">
        <v>62</v>
      </c>
      <c r="V43" s="51"/>
      <c r="W43" s="52"/>
    </row>
    <row r="44" spans="1:23" ht="18.95" customHeight="1" x14ac:dyDescent="0.15">
      <c r="A44" s="48" t="s">
        <v>56</v>
      </c>
      <c r="B44" s="49"/>
      <c r="C44" s="20" t="s">
        <v>2</v>
      </c>
      <c r="D44" s="20" t="s">
        <v>3</v>
      </c>
      <c r="E44" s="20" t="s">
        <v>4</v>
      </c>
      <c r="F44" s="20" t="s">
        <v>2</v>
      </c>
      <c r="G44" s="20" t="s">
        <v>3</v>
      </c>
      <c r="H44" s="20" t="s">
        <v>55</v>
      </c>
      <c r="I44" s="20" t="s">
        <v>2</v>
      </c>
      <c r="J44" s="20" t="s">
        <v>3</v>
      </c>
      <c r="K44" s="20" t="s">
        <v>4</v>
      </c>
      <c r="L44" s="32" t="s">
        <v>2</v>
      </c>
      <c r="M44" s="32" t="s">
        <v>3</v>
      </c>
      <c r="N44" s="32" t="s">
        <v>4</v>
      </c>
      <c r="O44" s="20" t="s">
        <v>2</v>
      </c>
      <c r="P44" s="20" t="s">
        <v>3</v>
      </c>
      <c r="Q44" s="20" t="s">
        <v>4</v>
      </c>
      <c r="R44" s="20" t="s">
        <v>2</v>
      </c>
      <c r="S44" s="21" t="s">
        <v>3</v>
      </c>
      <c r="T44" s="21" t="s">
        <v>4</v>
      </c>
      <c r="U44" s="20" t="s">
        <v>2</v>
      </c>
      <c r="V44" s="21" t="s">
        <v>3</v>
      </c>
      <c r="W44" s="21" t="s">
        <v>4</v>
      </c>
    </row>
    <row r="45" spans="1:23" ht="18.95" customHeight="1" x14ac:dyDescent="0.15">
      <c r="A45" s="41" t="s">
        <v>50</v>
      </c>
      <c r="B45" s="42"/>
      <c r="C45" s="22">
        <f>$C$5</f>
        <v>120839</v>
      </c>
      <c r="D45" s="22">
        <f>$D$5</f>
        <v>138742</v>
      </c>
      <c r="E45" s="22">
        <f>$E$5</f>
        <v>259581</v>
      </c>
      <c r="F45" s="22">
        <f>$F$5</f>
        <v>0</v>
      </c>
      <c r="G45" s="22">
        <f>$G$5</f>
        <v>0</v>
      </c>
      <c r="H45" s="22">
        <f>$H$5</f>
        <v>0</v>
      </c>
      <c r="I45" s="22">
        <f>$I$5</f>
        <v>114</v>
      </c>
      <c r="J45" s="22">
        <f>$J$5</f>
        <v>108</v>
      </c>
      <c r="K45" s="22">
        <f>$K$5</f>
        <v>222</v>
      </c>
      <c r="L45" s="22">
        <f>$L$5</f>
        <v>2247</v>
      </c>
      <c r="M45" s="22">
        <f>$M$5</f>
        <v>1645</v>
      </c>
      <c r="N45" s="22">
        <f>$N$5</f>
        <v>3892</v>
      </c>
      <c r="O45" s="22">
        <f>$O$5</f>
        <v>118478</v>
      </c>
      <c r="P45" s="22">
        <f>$P$5</f>
        <v>136989</v>
      </c>
      <c r="Q45" s="22">
        <f>$Q$5</f>
        <v>255467</v>
      </c>
      <c r="R45" s="22">
        <f>$R$5</f>
        <v>44</v>
      </c>
      <c r="S45" s="22">
        <f>$S$5</f>
        <v>24</v>
      </c>
      <c r="T45" s="22">
        <f>$T$5</f>
        <v>68</v>
      </c>
      <c r="U45" s="22">
        <f>$U$5</f>
        <v>118522</v>
      </c>
      <c r="V45" s="22">
        <f>$V$5</f>
        <v>137013</v>
      </c>
      <c r="W45" s="22">
        <f>$W$5</f>
        <v>255535</v>
      </c>
    </row>
    <row r="46" spans="1:23" ht="18.95" customHeight="1" x14ac:dyDescent="0.15">
      <c r="A46" s="43" t="s">
        <v>40</v>
      </c>
      <c r="B46" s="44"/>
      <c r="C46" s="23">
        <f>$C$6+$C$23</f>
        <v>30413</v>
      </c>
      <c r="D46" s="23">
        <f>$D$6+$D$23</f>
        <v>35482</v>
      </c>
      <c r="E46" s="23">
        <f>$E$6+$E$23</f>
        <v>65895</v>
      </c>
      <c r="F46" s="23">
        <f>$F$6+$F$23</f>
        <v>0</v>
      </c>
      <c r="G46" s="23">
        <f>$G$6+$G$23</f>
        <v>0</v>
      </c>
      <c r="H46" s="23">
        <f>$H$6+$H$23</f>
        <v>0</v>
      </c>
      <c r="I46" s="23">
        <f>$I$6+$I$23</f>
        <v>24</v>
      </c>
      <c r="J46" s="23">
        <f>$J$6+$J$23</f>
        <v>50</v>
      </c>
      <c r="K46" s="23">
        <f>$K$6+$K$23</f>
        <v>74</v>
      </c>
      <c r="L46" s="23">
        <f>$L$6+$L$23</f>
        <v>407</v>
      </c>
      <c r="M46" s="23">
        <f>$M$6+$M$23</f>
        <v>355</v>
      </c>
      <c r="N46" s="23">
        <f>$N$6+$N$23</f>
        <v>762</v>
      </c>
      <c r="O46" s="23">
        <f>$O$6+$O$23</f>
        <v>29982</v>
      </c>
      <c r="P46" s="23">
        <f>$P$6+$P$23</f>
        <v>35077</v>
      </c>
      <c r="Q46" s="23">
        <f>$Q$6+$Q$23</f>
        <v>65059</v>
      </c>
      <c r="R46" s="23">
        <f>$R$6+$R$23</f>
        <v>23</v>
      </c>
      <c r="S46" s="23">
        <f>$S$6+$S$23</f>
        <v>19</v>
      </c>
      <c r="T46" s="23">
        <f>$T$6+$T$23</f>
        <v>42</v>
      </c>
      <c r="U46" s="23">
        <f>$U$6+$U$23</f>
        <v>30005</v>
      </c>
      <c r="V46" s="23">
        <f>$V$6+$V$23</f>
        <v>35096</v>
      </c>
      <c r="W46" s="23">
        <f>$W$6+$W$23</f>
        <v>65101</v>
      </c>
    </row>
    <row r="47" spans="1:23" ht="18.95" customHeight="1" x14ac:dyDescent="0.15">
      <c r="A47" s="43" t="s">
        <v>51</v>
      </c>
      <c r="B47" s="44"/>
      <c r="C47" s="23">
        <f>$C$7</f>
        <v>34770</v>
      </c>
      <c r="D47" s="23">
        <f>$D$7</f>
        <v>39023</v>
      </c>
      <c r="E47" s="23">
        <f>$E$7</f>
        <v>73793</v>
      </c>
      <c r="F47" s="23">
        <f>$F$7</f>
        <v>0</v>
      </c>
      <c r="G47" s="23">
        <f>$G$7</f>
        <v>0</v>
      </c>
      <c r="H47" s="23">
        <f>$H$7</f>
        <v>0</v>
      </c>
      <c r="I47" s="23">
        <f>$I$7</f>
        <v>34</v>
      </c>
      <c r="J47" s="23">
        <f>$J$7</f>
        <v>36</v>
      </c>
      <c r="K47" s="23">
        <f>$K$7</f>
        <v>70</v>
      </c>
      <c r="L47" s="23">
        <f>$L$7</f>
        <v>480</v>
      </c>
      <c r="M47" s="23">
        <f>$M$7</f>
        <v>424</v>
      </c>
      <c r="N47" s="23">
        <f>$N$7</f>
        <v>904</v>
      </c>
      <c r="O47" s="23">
        <f>$O$7</f>
        <v>34256</v>
      </c>
      <c r="P47" s="23">
        <f>$P$7</f>
        <v>38563</v>
      </c>
      <c r="Q47" s="23">
        <f>$Q$7</f>
        <v>72819</v>
      </c>
      <c r="R47" s="23">
        <f>$R$7</f>
        <v>22</v>
      </c>
      <c r="S47" s="23">
        <f>$S$7</f>
        <v>15</v>
      </c>
      <c r="T47" s="23">
        <f>$T$7</f>
        <v>37</v>
      </c>
      <c r="U47" s="23">
        <f>$U$7</f>
        <v>34278</v>
      </c>
      <c r="V47" s="23">
        <f>$V$7</f>
        <v>38578</v>
      </c>
      <c r="W47" s="23">
        <f>$W$7</f>
        <v>72856</v>
      </c>
    </row>
    <row r="48" spans="1:23" ht="18.95" customHeight="1" x14ac:dyDescent="0.15">
      <c r="A48" s="43" t="s">
        <v>52</v>
      </c>
      <c r="B48" s="44"/>
      <c r="C48" s="23">
        <f>$C$8</f>
        <v>28004</v>
      </c>
      <c r="D48" s="23">
        <f>$D$8</f>
        <v>31864</v>
      </c>
      <c r="E48" s="23">
        <f>$E$8</f>
        <v>59868</v>
      </c>
      <c r="F48" s="23">
        <f>$F$8</f>
        <v>0</v>
      </c>
      <c r="G48" s="23">
        <f>$G$8</f>
        <v>0</v>
      </c>
      <c r="H48" s="23">
        <f>$H$8</f>
        <v>0</v>
      </c>
      <c r="I48" s="23">
        <f>$I$8</f>
        <v>44</v>
      </c>
      <c r="J48" s="23">
        <f>$J$8</f>
        <v>27</v>
      </c>
      <c r="K48" s="23">
        <f>$K$8</f>
        <v>71</v>
      </c>
      <c r="L48" s="23">
        <f>$L$8</f>
        <v>434</v>
      </c>
      <c r="M48" s="23">
        <f>$M$8</f>
        <v>343</v>
      </c>
      <c r="N48" s="23">
        <f>$N$8</f>
        <v>777</v>
      </c>
      <c r="O48" s="23">
        <f>$O$8</f>
        <v>27526</v>
      </c>
      <c r="P48" s="23">
        <f>$P$8</f>
        <v>31494</v>
      </c>
      <c r="Q48" s="23">
        <f>$Q$8</f>
        <v>59020</v>
      </c>
      <c r="R48" s="23">
        <f>$R$8</f>
        <v>8</v>
      </c>
      <c r="S48" s="23">
        <f>$S$8</f>
        <v>6</v>
      </c>
      <c r="T48" s="23">
        <f>$T$8</f>
        <v>14</v>
      </c>
      <c r="U48" s="23">
        <f>$U$8</f>
        <v>27534</v>
      </c>
      <c r="V48" s="23">
        <f>$V$8</f>
        <v>31500</v>
      </c>
      <c r="W48" s="23">
        <f>$W$8</f>
        <v>59034</v>
      </c>
    </row>
    <row r="49" spans="1:23" ht="18.95" customHeight="1" x14ac:dyDescent="0.15">
      <c r="A49" s="43" t="s">
        <v>53</v>
      </c>
      <c r="B49" s="44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1:23" ht="18.95" customHeight="1" x14ac:dyDescent="0.15">
      <c r="A50" s="43" t="s">
        <v>41</v>
      </c>
      <c r="B50" s="44"/>
      <c r="C50" s="23">
        <f>C10+C34</f>
        <v>24568</v>
      </c>
      <c r="D50" s="23">
        <f>D10+D34</f>
        <v>26549</v>
      </c>
      <c r="E50" s="23">
        <f t="shared" ref="E50:W50" si="10">E10+E34</f>
        <v>51117</v>
      </c>
      <c r="F50" s="23">
        <f t="shared" si="10"/>
        <v>0</v>
      </c>
      <c r="G50" s="23">
        <f t="shared" si="10"/>
        <v>0</v>
      </c>
      <c r="H50" s="23">
        <f t="shared" si="10"/>
        <v>0</v>
      </c>
      <c r="I50" s="23">
        <f t="shared" si="10"/>
        <v>31</v>
      </c>
      <c r="J50" s="23">
        <f t="shared" si="10"/>
        <v>16</v>
      </c>
      <c r="K50" s="23">
        <f t="shared" si="10"/>
        <v>47</v>
      </c>
      <c r="L50" s="23">
        <f t="shared" si="10"/>
        <v>217</v>
      </c>
      <c r="M50" s="23">
        <f t="shared" si="10"/>
        <v>194</v>
      </c>
      <c r="N50" s="23">
        <f t="shared" si="10"/>
        <v>411</v>
      </c>
      <c r="O50" s="23">
        <f t="shared" si="10"/>
        <v>24320</v>
      </c>
      <c r="P50" s="23">
        <f t="shared" si="10"/>
        <v>26339</v>
      </c>
      <c r="Q50" s="23">
        <f t="shared" si="10"/>
        <v>50659</v>
      </c>
      <c r="R50" s="23">
        <f t="shared" si="10"/>
        <v>11</v>
      </c>
      <c r="S50" s="23">
        <f t="shared" si="10"/>
        <v>9</v>
      </c>
      <c r="T50" s="23">
        <f t="shared" si="10"/>
        <v>20</v>
      </c>
      <c r="U50" s="23">
        <f t="shared" si="10"/>
        <v>24331</v>
      </c>
      <c r="V50" s="23">
        <f t="shared" si="10"/>
        <v>26348</v>
      </c>
      <c r="W50" s="23">
        <f t="shared" si="10"/>
        <v>50679</v>
      </c>
    </row>
    <row r="51" spans="1:23" ht="18.95" customHeight="1" x14ac:dyDescent="0.15">
      <c r="A51" s="43" t="s">
        <v>42</v>
      </c>
      <c r="B51" s="44"/>
      <c r="C51" s="23">
        <f>C11+C20</f>
        <v>13707</v>
      </c>
      <c r="D51" s="23">
        <f t="shared" ref="D51:W51" si="11">D11+D20</f>
        <v>15452</v>
      </c>
      <c r="E51" s="23">
        <f t="shared" si="11"/>
        <v>29159</v>
      </c>
      <c r="F51" s="23">
        <f t="shared" si="11"/>
        <v>0</v>
      </c>
      <c r="G51" s="23">
        <f t="shared" si="11"/>
        <v>0</v>
      </c>
      <c r="H51" s="23">
        <f t="shared" si="11"/>
        <v>0</v>
      </c>
      <c r="I51" s="23">
        <f t="shared" si="11"/>
        <v>18</v>
      </c>
      <c r="J51" s="23">
        <f t="shared" si="11"/>
        <v>27</v>
      </c>
      <c r="K51" s="23">
        <f t="shared" si="11"/>
        <v>45</v>
      </c>
      <c r="L51" s="23">
        <f t="shared" si="11"/>
        <v>239</v>
      </c>
      <c r="M51" s="23">
        <f t="shared" si="11"/>
        <v>196</v>
      </c>
      <c r="N51" s="23">
        <f t="shared" si="11"/>
        <v>435</v>
      </c>
      <c r="O51" s="23">
        <f t="shared" si="11"/>
        <v>13450</v>
      </c>
      <c r="P51" s="23">
        <f t="shared" si="11"/>
        <v>15229</v>
      </c>
      <c r="Q51" s="23">
        <f t="shared" si="11"/>
        <v>28679</v>
      </c>
      <c r="R51" s="23">
        <f t="shared" si="11"/>
        <v>12</v>
      </c>
      <c r="S51" s="23">
        <f t="shared" si="11"/>
        <v>9</v>
      </c>
      <c r="T51" s="23">
        <f t="shared" si="11"/>
        <v>21</v>
      </c>
      <c r="U51" s="23">
        <f t="shared" si="11"/>
        <v>13462</v>
      </c>
      <c r="V51" s="23">
        <f t="shared" si="11"/>
        <v>15238</v>
      </c>
      <c r="W51" s="23">
        <f t="shared" si="11"/>
        <v>28700</v>
      </c>
    </row>
    <row r="52" spans="1:23" ht="18.95" customHeight="1" x14ac:dyDescent="0.15">
      <c r="A52" s="43" t="s">
        <v>43</v>
      </c>
      <c r="B52" s="44"/>
      <c r="C52" s="23">
        <f>$C$12</f>
        <v>30391</v>
      </c>
      <c r="D52" s="23">
        <f>$D$12</f>
        <v>33256</v>
      </c>
      <c r="E52" s="23">
        <f>$E$12</f>
        <v>63647</v>
      </c>
      <c r="F52" s="23">
        <f>$F$12</f>
        <v>0</v>
      </c>
      <c r="G52" s="23">
        <f>$G$12</f>
        <v>0</v>
      </c>
      <c r="H52" s="23">
        <f>$H$12</f>
        <v>0</v>
      </c>
      <c r="I52" s="23">
        <f>$I$12</f>
        <v>41</v>
      </c>
      <c r="J52" s="23">
        <f>$J$12</f>
        <v>42</v>
      </c>
      <c r="K52" s="23">
        <f>$K$12</f>
        <v>83</v>
      </c>
      <c r="L52" s="23">
        <f>$L$12</f>
        <v>355</v>
      </c>
      <c r="M52" s="23">
        <f>$M$12</f>
        <v>315</v>
      </c>
      <c r="N52" s="23">
        <f>$N$12</f>
        <v>670</v>
      </c>
      <c r="O52" s="23">
        <f>$O$12</f>
        <v>29995</v>
      </c>
      <c r="P52" s="23">
        <f>$P$12</f>
        <v>32899</v>
      </c>
      <c r="Q52" s="23">
        <f>$Q$12</f>
        <v>62894</v>
      </c>
      <c r="R52" s="23">
        <f>$R$12</f>
        <v>19</v>
      </c>
      <c r="S52" s="23">
        <f>$S$12</f>
        <v>12</v>
      </c>
      <c r="T52" s="23">
        <f>$T$12</f>
        <v>31</v>
      </c>
      <c r="U52" s="23">
        <f>$U$12</f>
        <v>30014</v>
      </c>
      <c r="V52" s="23">
        <f>$V$12</f>
        <v>32911</v>
      </c>
      <c r="W52" s="23">
        <f>$W$12</f>
        <v>62925</v>
      </c>
    </row>
    <row r="53" spans="1:23" ht="18.95" customHeight="1" x14ac:dyDescent="0.15">
      <c r="A53" s="43" t="s">
        <v>44</v>
      </c>
      <c r="B53" s="44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4" spans="1:23" ht="18.95" customHeight="1" x14ac:dyDescent="0.15">
      <c r="A54" s="43" t="s">
        <v>45</v>
      </c>
      <c r="B54" s="44"/>
      <c r="C54" s="23">
        <f>C14+C32</f>
        <v>38807</v>
      </c>
      <c r="D54" s="23">
        <f t="shared" ref="D54:W54" si="12">D14+D32</f>
        <v>44283</v>
      </c>
      <c r="E54" s="23">
        <f t="shared" si="12"/>
        <v>83090</v>
      </c>
      <c r="F54" s="23">
        <f t="shared" si="12"/>
        <v>0</v>
      </c>
      <c r="G54" s="23">
        <f t="shared" si="12"/>
        <v>0</v>
      </c>
      <c r="H54" s="23">
        <f t="shared" si="12"/>
        <v>0</v>
      </c>
      <c r="I54" s="23">
        <f t="shared" si="12"/>
        <v>35</v>
      </c>
      <c r="J54" s="23">
        <f t="shared" si="12"/>
        <v>44</v>
      </c>
      <c r="K54" s="23">
        <f t="shared" si="12"/>
        <v>79</v>
      </c>
      <c r="L54" s="23">
        <f t="shared" si="12"/>
        <v>469</v>
      </c>
      <c r="M54" s="23">
        <f t="shared" si="12"/>
        <v>421</v>
      </c>
      <c r="N54" s="23">
        <f t="shared" si="12"/>
        <v>890</v>
      </c>
      <c r="O54" s="23">
        <f t="shared" si="12"/>
        <v>38303</v>
      </c>
      <c r="P54" s="23">
        <f t="shared" si="12"/>
        <v>43818</v>
      </c>
      <c r="Q54" s="23">
        <f t="shared" si="12"/>
        <v>82121</v>
      </c>
      <c r="R54" s="23">
        <f t="shared" si="12"/>
        <v>28</v>
      </c>
      <c r="S54" s="23">
        <f t="shared" si="12"/>
        <v>27</v>
      </c>
      <c r="T54" s="23">
        <f t="shared" si="12"/>
        <v>55</v>
      </c>
      <c r="U54" s="23">
        <f t="shared" si="12"/>
        <v>38331</v>
      </c>
      <c r="V54" s="23">
        <f t="shared" si="12"/>
        <v>43845</v>
      </c>
      <c r="W54" s="23">
        <f t="shared" si="12"/>
        <v>82176</v>
      </c>
    </row>
    <row r="55" spans="1:23" ht="18.95" customHeight="1" x14ac:dyDescent="0.15">
      <c r="A55" s="43" t="s">
        <v>46</v>
      </c>
      <c r="B55" s="44"/>
      <c r="C55" s="23">
        <f>C15+C21</f>
        <v>13183</v>
      </c>
      <c r="D55" s="23">
        <f t="shared" ref="D55:W55" si="13">D15+D21</f>
        <v>14948</v>
      </c>
      <c r="E55" s="23">
        <f t="shared" si="13"/>
        <v>28131</v>
      </c>
      <c r="F55" s="23">
        <f t="shared" si="13"/>
        <v>0</v>
      </c>
      <c r="G55" s="23">
        <f t="shared" si="13"/>
        <v>0</v>
      </c>
      <c r="H55" s="23">
        <f t="shared" si="13"/>
        <v>0</v>
      </c>
      <c r="I55" s="23">
        <f t="shared" si="13"/>
        <v>13</v>
      </c>
      <c r="J55" s="23">
        <f t="shared" si="13"/>
        <v>19</v>
      </c>
      <c r="K55" s="23">
        <f t="shared" si="13"/>
        <v>32</v>
      </c>
      <c r="L55" s="23">
        <f t="shared" si="13"/>
        <v>175</v>
      </c>
      <c r="M55" s="23">
        <f t="shared" si="13"/>
        <v>167</v>
      </c>
      <c r="N55" s="23">
        <f t="shared" si="13"/>
        <v>342</v>
      </c>
      <c r="O55" s="23">
        <f t="shared" si="13"/>
        <v>12995</v>
      </c>
      <c r="P55" s="23">
        <f t="shared" si="13"/>
        <v>14762</v>
      </c>
      <c r="Q55" s="23">
        <f t="shared" si="13"/>
        <v>27757</v>
      </c>
      <c r="R55" s="23">
        <f t="shared" si="13"/>
        <v>14</v>
      </c>
      <c r="S55" s="23">
        <f t="shared" si="13"/>
        <v>13</v>
      </c>
      <c r="T55" s="23">
        <f t="shared" si="13"/>
        <v>27</v>
      </c>
      <c r="U55" s="23">
        <f t="shared" si="13"/>
        <v>13009</v>
      </c>
      <c r="V55" s="23">
        <f t="shared" si="13"/>
        <v>14775</v>
      </c>
      <c r="W55" s="23">
        <f t="shared" si="13"/>
        <v>27784</v>
      </c>
    </row>
    <row r="56" spans="1:23" ht="18.95" customHeight="1" x14ac:dyDescent="0.15">
      <c r="A56" s="43" t="s">
        <v>47</v>
      </c>
      <c r="B56" s="44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1:23" ht="18.95" customHeight="1" x14ac:dyDescent="0.15">
      <c r="A57" s="43" t="s">
        <v>48</v>
      </c>
      <c r="B57" s="44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</row>
    <row r="58" spans="1:23" ht="18.95" customHeight="1" x14ac:dyDescent="0.15">
      <c r="A58" s="60" t="s">
        <v>49</v>
      </c>
      <c r="B58" s="61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</row>
    <row r="59" spans="1:23" ht="18.95" customHeight="1" x14ac:dyDescent="0.15">
      <c r="A59" s="58" t="s">
        <v>54</v>
      </c>
      <c r="B59" s="59"/>
      <c r="C59" s="24">
        <f>SUM($C$45:$C$58)</f>
        <v>334682</v>
      </c>
      <c r="D59" s="24">
        <f>SUM($D$45:$D$58)</f>
        <v>379599</v>
      </c>
      <c r="E59" s="24">
        <f>SUM($E$45:$E$58)</f>
        <v>714281</v>
      </c>
      <c r="F59" s="24">
        <f>SUM($F$45:$F$58)</f>
        <v>0</v>
      </c>
      <c r="G59" s="24">
        <f>SUM($G$45:$G$58)</f>
        <v>0</v>
      </c>
      <c r="H59" s="24">
        <f>SUM($H$45:$H$58)</f>
        <v>0</v>
      </c>
      <c r="I59" s="24">
        <f>SUM($I$45:$I$58)</f>
        <v>354</v>
      </c>
      <c r="J59" s="24">
        <f>SUM($J$45:$J$58)</f>
        <v>369</v>
      </c>
      <c r="K59" s="24">
        <f>SUM($K$45:$K$58)</f>
        <v>723</v>
      </c>
      <c r="L59" s="24">
        <f>SUM($L$45:$L$58)</f>
        <v>5023</v>
      </c>
      <c r="M59" s="24">
        <f>SUM($M$45:$M$58)</f>
        <v>4060</v>
      </c>
      <c r="N59" s="24">
        <f>SUM($N$45:$N$58)</f>
        <v>9083</v>
      </c>
      <c r="O59" s="24">
        <f>SUM($O$45:$O$58)</f>
        <v>329305</v>
      </c>
      <c r="P59" s="24">
        <f>SUM(P$45:$P$58)</f>
        <v>375170</v>
      </c>
      <c r="Q59" s="24">
        <f>SUM($Q$45:$Q$58)</f>
        <v>704475</v>
      </c>
      <c r="R59" s="24">
        <f>SUM($R$45:$R$58)</f>
        <v>181</v>
      </c>
      <c r="S59" s="24">
        <f>SUM($S$45:$S$58)</f>
        <v>134</v>
      </c>
      <c r="T59" s="24">
        <f>SUM($T$45:$T$58)</f>
        <v>315</v>
      </c>
      <c r="U59" s="24">
        <f>SUM($U$45:$U$58)</f>
        <v>329486</v>
      </c>
      <c r="V59" s="24">
        <f>SUM($V$45:$V$58)</f>
        <v>375304</v>
      </c>
      <c r="W59" s="24">
        <f>SUM($W$45:$W$58)</f>
        <v>704790</v>
      </c>
    </row>
  </sheetData>
  <sheetProtection selectLockedCells="1"/>
  <mergeCells count="39">
    <mergeCell ref="U3:W3"/>
    <mergeCell ref="A43:B43"/>
    <mergeCell ref="C3:E3"/>
    <mergeCell ref="A4:B4"/>
    <mergeCell ref="F3:H3"/>
    <mergeCell ref="I3:K3"/>
    <mergeCell ref="L3:N3"/>
    <mergeCell ref="O3:Q3"/>
    <mergeCell ref="R3:T3"/>
    <mergeCell ref="A5:A18"/>
    <mergeCell ref="A47:B47"/>
    <mergeCell ref="A53:B53"/>
    <mergeCell ref="A59:B59"/>
    <mergeCell ref="A58:B58"/>
    <mergeCell ref="A57:B57"/>
    <mergeCell ref="A56:B56"/>
    <mergeCell ref="A55:B55"/>
    <mergeCell ref="A54:B54"/>
    <mergeCell ref="A48:B48"/>
    <mergeCell ref="A52:B52"/>
    <mergeCell ref="A51:B51"/>
    <mergeCell ref="A50:B50"/>
    <mergeCell ref="A49:B49"/>
    <mergeCell ref="A1:B1"/>
    <mergeCell ref="A2:W2"/>
    <mergeCell ref="U1:W1"/>
    <mergeCell ref="A45:B45"/>
    <mergeCell ref="A46:B46"/>
    <mergeCell ref="A19:A37"/>
    <mergeCell ref="A44:B44"/>
    <mergeCell ref="A39:A41"/>
    <mergeCell ref="R43:T43"/>
    <mergeCell ref="C43:E43"/>
    <mergeCell ref="U43:W43"/>
    <mergeCell ref="A3:B3"/>
    <mergeCell ref="F43:H43"/>
    <mergeCell ref="I43:K43"/>
    <mergeCell ref="L43:N43"/>
    <mergeCell ref="O43:Q43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scale="70" orientation="landscape" blackAndWhite="1" r:id="rId1"/>
  <headerFooter alignWithMargins="0">
    <oddFooter>&amp;C&amp;A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集計表１</vt:lpstr>
      <vt:lpstr>集計表１!Print_Titles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伊藤　昭人</cp:lastModifiedBy>
  <cp:lastPrinted>2023-01-30T02:15:52Z</cp:lastPrinted>
  <dcterms:created xsi:type="dcterms:W3CDTF">2001-02-13T10:35:27Z</dcterms:created>
  <dcterms:modified xsi:type="dcterms:W3CDTF">2023-04-09T00:14:12Z</dcterms:modified>
</cp:coreProperties>
</file>