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5.92.75\01.総務系 04.財政\15財政分析（財政状況資料集）国\普通会計\令和３年度財政状況資料集\20231002\"/>
    </mc:Choice>
  </mc:AlternateContent>
  <xr:revisionPtr revIDLastSave="0" documentId="13_ncr:1_{450013C3-8F56-472A-9694-E0A18579FF35}" xr6:coauthVersionLast="44" xr6:coauthVersionMax="44" xr10:uidLastSave="{00000000-0000-0000-0000-000000000000}"/>
  <bookViews>
    <workbookView xWindow="-120" yWindow="-120" windowWidth="29040" windowHeight="15840" tabRatio="73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102" i="12" l="1"/>
  <c r="CR102" i="12"/>
  <c r="AU88" i="12"/>
  <c r="AP88" i="12"/>
  <c r="AF88" i="12"/>
  <c r="AU63" i="12"/>
  <c r="AP63" i="12"/>
  <c r="AP23" i="12"/>
  <c r="AA23" i="12"/>
  <c r="V23" i="12"/>
  <c r="Q2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W34" i="10" l="1"/>
  <c r="BW35" i="10" s="1"/>
  <c r="BW36" i="10" s="1"/>
  <c r="BW37" i="10" s="1"/>
  <c r="BW38" i="10" s="1"/>
  <c r="BW39" i="10" s="1"/>
  <c r="BW40" i="10" s="1"/>
  <c r="BW41" i="10" s="1"/>
  <c r="BE34" i="10"/>
  <c r="BE35" i="10" s="1"/>
  <c r="CO34" i="10" l="1"/>
  <c r="CO35" i="10" s="1"/>
  <c r="CO36" i="10" s="1"/>
</calcChain>
</file>

<file path=xl/sharedStrings.xml><?xml version="1.0" encoding="utf-8"?>
<sst xmlns="http://schemas.openxmlformats.org/spreadsheetml/2006/main" count="1143" uniqueCount="616">
  <si>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</si>
  <si>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</si>
  <si>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</si>
  <si>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</si>
  <si>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</si>
  <si>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</si>
  <si>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</si>
  <si>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</si>
  <si>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</si>
  <si>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</si>
  <si>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</si>
  <si>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</si>
  <si>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</si>
  <si>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</si>
  <si>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</si>
  <si>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</si>
  <si>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</si>
  <si>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</si>
  <si>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</si>
  <si>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</si>
  <si>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</si>
  <si>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</si>
  <si>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</si>
  <si>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</si>
  <si>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</si>
  <si>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</si>
  <si>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</si>
  <si>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</si>
  <si>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</si>
  <si>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</si>
  <si>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</si>
  <si>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</si>
  <si>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</si>
  <si>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</si>
  <si>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</si>
  <si>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</si>
  <si>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</si>
  <si>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</si>
  <si>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</si>
  <si>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</si>
  <si>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</si>
  <si>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</si>
  <si>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</si>
  <si>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</si>
  <si>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</si>
  <si>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</si>
  <si>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</si>
  <si>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</si>
  <si>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</si>
  <si>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</si>
  <si>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</si>
  <si>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</si>
  <si>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</si>
  <si>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</si>
  <si>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</si>
  <si>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</si>
  <si>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</si>
  <si>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</si>
  <si>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</si>
  <si>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</si>
  <si>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</si>
  <si>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</si>
  <si>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</si>
  <si>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</si>
  <si>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</si>
  <si>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</si>
  <si>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</si>
  <si>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</si>
  <si>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</si>
  <si>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</si>
  <si>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</si>
  <si>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</si>
  <si>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</si>
  <si>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</si>
  <si>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</si>
  <si>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</si>
  <si>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</si>
  <si>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</si>
  <si>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</si>
  <si>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</si>
  <si>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</si>
  <si>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</si>
  <si>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</si>
  <si>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</si>
  <si>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</si>
  <si>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</si>
  <si>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</si>
  <si>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</si>
  <si>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</si>
  <si>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</si>
  <si>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</si>
  <si>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</si>
  <si>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</si>
  <si>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</si>
  <si>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</si>
  <si>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</si>
  <si>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</si>
  <si>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</si>
  <si>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</si>
  <si>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</si>
  <si>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</si>
  <si>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</si>
  <si>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</si>
  <si>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</si>
  <si>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</si>
  <si>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</si>
  <si>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</si>
  <si>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</si>
  <si>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</si>
  <si>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</si>
  <si>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</si>
  <si>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</si>
  <si>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</si>
  <si>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</si>
  <si>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</si>
  <si>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</si>
  <si>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</si>
  <si>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</si>
  <si>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</si>
  <si>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</si>
  <si>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</si>
  <si>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</si>
  <si>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</si>
  <si>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</si>
  <si>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</si>
  <si>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</si>
  <si>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</si>
  <si>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</si>
  <si>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</si>
  <si>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</si>
  <si>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</si>
  <si>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</si>
  <si>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</si>
  <si>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</si>
  <si>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</si>
  <si>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</si>
  <si>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</si>
  <si>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</si>
  <si>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</si>
  <si>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</si>
  <si>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</si>
  <si>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</si>
  <si>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</si>
  <si>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</si>
  <si>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</si>
  <si>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</si>
  <si>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</si>
  <si>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</si>
  <si>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</si>
  <si>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</si>
  <si>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</si>
  <si>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</si>
  <si>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</si>
  <si>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</si>
  <si>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</si>
  <si>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</si>
  <si>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</si>
  <si>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</si>
  <si>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</si>
  <si>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</si>
  <si>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</si>
  <si>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</si>
  <si>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</si>
  <si>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</si>
  <si>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</si>
  <si>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</si>
  <si>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</si>
  <si>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</si>
  <si>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</si>
  <si>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</si>
  <si>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</si>
  <si>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</si>
  <si>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</si>
  <si>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</si>
  <si>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</si>
  <si>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</si>
  <si>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</si>
  <si>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</si>
  <si>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</si>
  <si>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</si>
  <si>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</si>
  <si>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</si>
  <si>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</si>
  <si>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</si>
  <si>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</si>
  <si>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</si>
  <si>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</si>
  <si>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</si>
  <si>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</si>
  <si>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</si>
  <si>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</si>
  <si>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</si>
  <si>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</si>
  <si>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</si>
  <si>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</si>
  <si>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</si>
  <si>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</si>
  <si>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</si>
  <si>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</si>
  <si>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</si>
  <si>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</si>
  <si>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</si>
  <si>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</si>
  <si>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</si>
  <si>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</si>
  <si>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</si>
  <si>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</si>
  <si>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</si>
  <si>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</si>
  <si>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</si>
  <si>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</si>
  <si>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</si>
  <si>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</si>
  <si>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</si>
  <si>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</si>
  <si>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</si>
  <si>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秋田県東成瀬村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</si>
  <si>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</si>
  <si>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</si>
  <si>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</si>
  <si>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</si>
  <si>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</si>
  <si>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</si>
  <si>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</si>
  <si>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</si>
  <si>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</si>
  <si>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</si>
  <si>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</si>
  <si>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</si>
  <si>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</si>
  <si>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</si>
  <si>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</si>
  <si>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</si>
  <si>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</si>
  <si>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</si>
  <si>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</si>
  <si>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</si>
  <si>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</si>
  <si>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</si>
  <si>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</si>
  <si>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</si>
  <si>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</si>
  <si>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</si>
  <si>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</si>
  <si>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</si>
  <si>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</si>
  <si>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</si>
  <si>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</si>
  <si>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</si>
  <si>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</si>
  <si>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</si>
  <si>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</si>
  <si>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</si>
  <si>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</si>
  <si>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</si>
  <si>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</si>
  <si>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</si>
  <si>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</si>
  <si>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</si>
  <si>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</si>
  <si>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</si>
  <si>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</si>
  <si>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</si>
  <si>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</si>
  <si>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</si>
  <si>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</si>
  <si>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</si>
  <si>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</si>
  <si>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</si>
  <si>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</si>
  <si>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</si>
  <si>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</si>
  <si>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</si>
  <si>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</si>
  <si>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</si>
  <si>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</si>
  <si>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</si>
  <si>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</si>
  <si>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</si>
  <si>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</si>
  <si>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</si>
  <si>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</si>
  <si>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</si>
  <si>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</si>
  <si>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</si>
  <si>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</si>
  <si>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</si>
  <si>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</si>
  <si>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</si>
  <si>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</si>
  <si>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</si>
  <si>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</si>
  <si>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</si>
  <si>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</si>
  <si>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</si>
  <si>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</si>
  <si>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</si>
  <si>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</si>
  <si>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</si>
  <si>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</si>
  <si>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</si>
  <si>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</si>
  <si>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</si>
  <si>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</si>
  <si>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</si>
  <si>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</si>
  <si>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</si>
  <si>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</si>
  <si>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</si>
  <si>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</si>
  <si>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</si>
  <si>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</si>
  <si>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</si>
  <si>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</si>
  <si>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</si>
  <si>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</si>
  <si>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</si>
  <si>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</si>
  <si>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</si>
  <si>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</si>
  <si>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</si>
  <si>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</si>
  <si>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</si>
  <si>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</si>
  <si>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</si>
  <si>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</si>
  <si>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</si>
  <si>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</si>
  <si>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</si>
  <si>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</si>
  <si>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</si>
  <si>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</si>
  <si>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</si>
  <si>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</si>
  <si>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</si>
  <si>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</si>
  <si>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</si>
  <si>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</si>
  <si>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</si>
  <si>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</si>
  <si>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</si>
  <si>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</si>
  <si>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</si>
  <si>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</si>
  <si>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</si>
  <si>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</si>
  <si>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</si>
  <si>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</si>
  <si>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</si>
  <si>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</si>
  <si>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</si>
  <si>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</si>
  <si>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</si>
  <si>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</si>
  <si>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</si>
  <si>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</si>
  <si>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</si>
  <si>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</si>
  <si>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</si>
  <si>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</si>
  <si>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</si>
  <si>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</si>
  <si>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</si>
  <si>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</si>
  <si>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</si>
  <si>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</si>
  <si>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</si>
  <si>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</si>
  <si>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</si>
  <si>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</si>
  <si>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</si>
  <si>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</si>
  <si>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秋田県東成瀬村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</si>
  <si>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</si>
  <si>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</si>
  <si>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</si>
  <si>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</si>
  <si>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</si>
  <si>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</si>
  <si>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</si>
  <si>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</si>
  <si>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</si>
  <si>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</si>
  <si>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</si>
  <si>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</si>
  <si>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</si>
  <si>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</si>
  <si>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</si>
  <si>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</si>
  <si>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</si>
  <si>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</si>
  <si>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</si>
  <si>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</si>
  <si>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</si>
  <si>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</si>
  <si>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</si>
  <si>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</si>
  <si>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</si>
  <si>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</si>
  <si>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</si>
  <si>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</si>
  <si>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</si>
  <si>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</si>
  <si>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</si>
  <si>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</si>
  <si>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</si>
  <si>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</si>
  <si>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</si>
  <si>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</si>
  <si>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</si>
  <si>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</si>
  <si>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</si>
  <si>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</si>
  <si>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</si>
  <si>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</si>
  <si>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</si>
  <si>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</si>
  <si>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</si>
  <si>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</si>
  <si>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</si>
  <si>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</si>
  <si>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</si>
  <si>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</si>
  <si>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</si>
  <si>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</si>
  <si>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</si>
  <si>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</si>
  <si>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</si>
  <si>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</si>
  <si>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</si>
  <si>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</si>
  <si>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</si>
  <si>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</si>
  <si>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</si>
  <si>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</si>
  <si>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</si>
  <si>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</si>
  <si>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</si>
  <si>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</si>
  <si>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</si>
  <si>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</si>
  <si>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</si>
  <si>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</si>
  <si>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</si>
  <si>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</si>
  <si>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</si>
  <si>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</si>
  <si>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</si>
  <si>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</si>
  <si>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</si>
  <si>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</si>
  <si>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</si>
  <si>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</si>
  <si>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</si>
  <si>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</si>
  <si>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</si>
  <si>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</si>
  <si>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</si>
  <si>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</si>
  <si>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</si>
  <si>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</si>
  <si>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</si>
  <si>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</si>
  <si>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</si>
  <si>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</si>
  <si>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</si>
  <si>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</si>
  <si>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</si>
  <si>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</si>
  <si>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</si>
  <si>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</si>
  <si>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</si>
  <si>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</si>
  <si>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</si>
  <si>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</si>
  <si>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</si>
  <si>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</si>
  <si>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</si>
  <si>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</si>
  <si>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</si>
  <si>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</si>
  <si>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</si>
  <si>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</si>
  <si>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</si>
  <si>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</si>
  <si>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</si>
  <si>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</si>
  <si>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</si>
  <si>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</si>
  <si>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</si>
  <si>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</si>
  <si>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</si>
  <si>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</si>
  <si>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</si>
  <si>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</si>
  <si>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</si>
  <si>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</si>
  <si>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</si>
  <si>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</si>
  <si>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</si>
  <si>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</si>
  <si>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</si>
  <si>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</si>
  <si>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</si>
  <si>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</si>
  <si>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</si>
  <si>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</si>
  <si>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</si>
  <si>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</si>
  <si>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</si>
  <si>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</si>
  <si>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</si>
  <si>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</si>
  <si>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</si>
  <si>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</si>
  <si>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</si>
  <si>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</si>
  <si>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</si>
  <si>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</si>
  <si>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</si>
  <si>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</si>
  <si>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</si>
  <si>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</si>
  <si>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</si>
  <si>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</si>
  <si>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</si>
  <si>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</si>
  <si>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</si>
  <si>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</si>
  <si>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</si>
  <si>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</si>
  <si>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</si>
  <si>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</si>
  <si>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</si>
  <si>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</si>
  <si>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</si>
  <si>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</si>
  <si>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</si>
  <si>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</si>
  <si>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</si>
  <si>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</si>
  <si>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</si>
  <si>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</si>
  <si>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</si>
  <si>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</si>
  <si>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</si>
  <si>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</si>
  <si>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</si>
  <si>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</si>
  <si>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</si>
  <si>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</si>
  <si>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</si>
  <si>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</si>
  <si>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</si>
  <si>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</si>
  <si>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</si>
  <si>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</si>
  <si>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</si>
  <si>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</si>
  <si>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</si>
  <si>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</si>
  <si>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</si>
  <si>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</si>
  <si>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</si>
  <si>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</si>
  <si>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</si>
  <si>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</si>
  <si>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</si>
  <si>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13.92</t>
  </si>
  <si>
    <t>▲ 5.79</t>
  </si>
  <si>
    <t>▲ 2.98</t>
  </si>
  <si>
    <t>▲ 4.05</t>
  </si>
  <si>
    <t>一般会計</t>
  </si>
  <si>
    <t>介護保険特別会計（保険事業勘定）</t>
  </si>
  <si>
    <t>国民健康保険特別会計（事業勘定）</t>
  </si>
  <si>
    <t>国民健康保険特別会計（直営診療施設勘定）</t>
  </si>
  <si>
    <t>後期高齢者医療特別会計</t>
  </si>
  <si>
    <t>下水道事業特別会計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</si>
  <si>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</si>
  <si>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</si>
  <si>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</si>
  <si>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</si>
  <si>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</si>
  <si>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</si>
  <si>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</si>
  <si>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</si>
  <si>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</si>
  <si>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</si>
  <si>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t>
    <phoneticPr fontId="2"/>
  </si>
  <si>
    <t>○</t>
    <phoneticPr fontId="2"/>
  </si>
  <si>
    <t>秋田栗駒リゾート</t>
    <rPh sb="0" eb="2">
      <t>アキタ</t>
    </rPh>
    <rPh sb="2" eb="4">
      <t>クリコマ</t>
    </rPh>
    <phoneticPr fontId="2"/>
  </si>
  <si>
    <t>栗駒開発</t>
    <rPh sb="0" eb="2">
      <t>クリコマ</t>
    </rPh>
    <rPh sb="2" eb="4">
      <t>カイハツ</t>
    </rPh>
    <phoneticPr fontId="2"/>
  </si>
  <si>
    <t>栗駒ハイランド</t>
    <rPh sb="0" eb="2">
      <t>クリコマ</t>
    </rPh>
    <phoneticPr fontId="2"/>
  </si>
  <si>
    <t>湯沢雄勝広域市町村圏組合（一般会計）</t>
    <rPh sb="0" eb="2">
      <t>ユザワ</t>
    </rPh>
    <rPh sb="2" eb="4">
      <t>オガチ</t>
    </rPh>
    <rPh sb="4" eb="6">
      <t>コウイキ</t>
    </rPh>
    <rPh sb="6" eb="9">
      <t>シチョウソン</t>
    </rPh>
    <rPh sb="9" eb="10">
      <t>ケン</t>
    </rPh>
    <rPh sb="10" eb="12">
      <t>クミア</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</si>
  <si>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</si>
  <si>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</si>
  <si>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</si>
  <si>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秋田県市町村会館管理組合（一般会計）</t>
    <rPh sb="0" eb="3">
      <t>アキタケン</t>
    </rPh>
    <rPh sb="3" eb="6">
      <t>シチョウソン</t>
    </rPh>
    <rPh sb="6" eb="8">
      <t>カイカン</t>
    </rPh>
    <rPh sb="8" eb="10">
      <t>カンリ</t>
    </rPh>
    <rPh sb="10" eb="12">
      <t>クミア</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</si>
  <si>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</si>
  <si>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秋田県後期高齢者医療広域連合（後期高齢医療特別会計）</t>
    <rPh sb="0" eb="3">
      <t>アキタケン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</si>
  <si>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秋田県町村電算システム共同事業組合</t>
    <rPh sb="0" eb="3">
      <t>アキタケン</t>
    </rPh>
    <rPh sb="3" eb="5">
      <t>チョウソン</t>
    </rPh>
    <rPh sb="5" eb="7">
      <t>デンサン</t>
    </rPh>
    <rPh sb="11" eb="15">
      <t>キョウドウジギョウ</t>
    </rPh>
    <rPh sb="15" eb="17">
      <t>クミアイ</t>
    </rPh>
    <phoneticPr fontId="2"/>
  </si>
  <si>
    <t>地域福祉基金</t>
    <rPh sb="0" eb="2">
      <t>チイキ</t>
    </rPh>
    <rPh sb="2" eb="4">
      <t>フクシ</t>
    </rPh>
    <rPh sb="4" eb="6">
      <t>キキン</t>
    </rPh>
    <phoneticPr fontId="5"/>
  </si>
  <si>
    <t>さわやかなるせ仙人の郷基金</t>
    <rPh sb="7" eb="9">
      <t>センニン</t>
    </rPh>
    <rPh sb="10" eb="11">
      <t>サト</t>
    </rPh>
    <rPh sb="11" eb="13">
      <t>キキン</t>
    </rPh>
    <phoneticPr fontId="5"/>
  </si>
  <si>
    <t>ふるさと水と土保全基金</t>
    <rPh sb="4" eb="5">
      <t>ミズ</t>
    </rPh>
    <rPh sb="6" eb="7">
      <t>ツチ</t>
    </rPh>
    <rPh sb="7" eb="9">
      <t>ホゼン</t>
    </rPh>
    <rPh sb="9" eb="11">
      <t>キキン</t>
    </rPh>
    <phoneticPr fontId="5"/>
  </si>
  <si>
    <t>森林環境譲与税基金</t>
    <rPh sb="0" eb="2">
      <t>シンリン</t>
    </rPh>
    <rPh sb="2" eb="4">
      <t>カンキョウ</t>
    </rPh>
    <rPh sb="4" eb="7">
      <t>ジョウヨゼイ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</si>
  <si>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</si>
  <si>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</si>
  <si>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</si>
  <si>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</si>
  <si>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</si>
  <si>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</si>
  <si>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</si>
  <si>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</si>
  <si>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</si>
  <si>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対前年度で0.5ポイント高い16.2％、将来負担比率は前年度から29.3ポイント低い17.3％となっている。実質公債費比率増加の最たる要因は、これまでに発行した地方債の元利償還金の増加である。令和３年度は、平成２７年度に着手した食肉加工センターや学校給食センター移転事業に充当した過疎対策事業債の償還を行い、元利償還金のピークとなった。しかし、令和２年度国勢調査による人口の増により普通交付税が大幅に増加したため、単年度の実質公債費比率については前年から3.3ポイント低下した15.3％となり、3カ年平均の比率も0.5ポイントの増に留まった。将来負担比率についても普通交付税の増が影響し前年を下回っている。
　こうした状況から今後も繰上償還を実施しつつ、地方債残高減少を中心とした実質公債費比率と将来負担比率の減少に努めたい。</t>
    <rPh sb="49" eb="50">
      <t>ヒク</t>
    </rPh>
    <rPh sb="160" eb="161">
      <t>オコナ</t>
    </rPh>
    <rPh sb="181" eb="183">
      <t>レイワ</t>
    </rPh>
    <rPh sb="184" eb="186">
      <t>ネンド</t>
    </rPh>
    <rPh sb="186" eb="188">
      <t>コクセイ</t>
    </rPh>
    <rPh sb="188" eb="190">
      <t>チョウサ</t>
    </rPh>
    <rPh sb="193" eb="195">
      <t>ジンコウ</t>
    </rPh>
    <rPh sb="196" eb="197">
      <t>ゾウ</t>
    </rPh>
    <rPh sb="200" eb="202">
      <t>フツウ</t>
    </rPh>
    <rPh sb="202" eb="205">
      <t>コウフゼイ</t>
    </rPh>
    <rPh sb="206" eb="208">
      <t>オオハバ</t>
    </rPh>
    <rPh sb="209" eb="211">
      <t>ゾウカ</t>
    </rPh>
    <rPh sb="216" eb="219">
      <t>タンネンド</t>
    </rPh>
    <rPh sb="220" eb="222">
      <t>ジッシツ</t>
    </rPh>
    <rPh sb="222" eb="225">
      <t>コウサイヒ</t>
    </rPh>
    <rPh sb="225" eb="227">
      <t>ヒリツ</t>
    </rPh>
    <rPh sb="232" eb="234">
      <t>ゼンネン</t>
    </rPh>
    <rPh sb="243" eb="245">
      <t>テイカ</t>
    </rPh>
    <rPh sb="258" eb="259">
      <t>ネン</t>
    </rPh>
    <rPh sb="259" eb="261">
      <t>ヘイキン</t>
    </rPh>
    <rPh sb="262" eb="264">
      <t>ヒリツ</t>
    </rPh>
    <rPh sb="273" eb="274">
      <t>ゾウ</t>
    </rPh>
    <rPh sb="275" eb="276">
      <t>トド</t>
    </rPh>
    <rPh sb="291" eb="293">
      <t>フツウ</t>
    </rPh>
    <rPh sb="293" eb="296">
      <t>コウフゼイ</t>
    </rPh>
    <rPh sb="297" eb="298">
      <t>ゾウ</t>
    </rPh>
    <rPh sb="299" eb="301">
      <t>エイキョウ</t>
    </rPh>
    <rPh sb="302" eb="304">
      <t>ゼンネン</t>
    </rPh>
    <rPh sb="305" eb="307">
      <t>シタマワ</t>
    </rPh>
    <phoneticPr fontId="5"/>
  </si>
  <si>
    <t>　将来負担比率は減少傾向、有形固定資産減価償却率は増加傾向にあり、将来負担比率は前年度から29.3ポイントの減、有形固定資産減価償却率は前年度から1.6ポイント増加している。
将来負担比率は、繰上償還の実施及び将来負担額から差し引く財政調整基金等の充当可能財源が増加したことによる分子の減少や、普通交付税の大幅な増加による分母の増により、比率が改善した。
有形固定資産減価償却率は昨年同様、各施設の老朽化が進んでいるためである。
　令和５年度もこの傾向は続くと見込まれることから、財源を有効に活用しながら各公共施設の維持管理に努め、有形固定資産減価償却率の減少に努める。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</si>
</sst>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1DFB540-3215-4E12-8AFB-2CA6C2A76C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6BB4-4DF1-819D-F8CAC05F41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271356</c:v>
                </c:pt>
                <c:pt idx="1">
                  <c:v>204106</c:v>
                </c:pt>
                <c:pt idx="2">
                  <c:v>188311</c:v>
                </c:pt>
                <c:pt idx="3">
                  <c:v>143916</c:v>
                </c:pt>
                <c:pt idx="4">
                  <c:v>159305</c:v>
                </c:pt>
              </c:numCache>
            </c:numRef>
          </c:val>
          <c:smooth val="0"/>
          <c:extLst>
            <c:ext xmlns:c16="http://schemas.microsoft.com/office/drawing/2014/chart" uri="{C3380CC4-5D6E-409C-BE32-E72D297353CC}">
              <c16:uniqueId val="{00000001-6BB4-4DF1-819D-F8CAC05F41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1.57</c:v>
                </c:pt>
                <c:pt idx="1">
                  <c:v>1.37</c:v>
                </c:pt>
                <c:pt idx="2">
                  <c:v>2.85</c:v>
                </c:pt>
                <c:pt idx="3">
                  <c:v>0.55000000000000004</c:v>
                </c:pt>
                <c:pt idx="4">
                  <c:v>2.68</c:v>
                </c:pt>
              </c:numCache>
            </c:numRef>
          </c:val>
          <c:extLst>
            <c:ext xmlns:c16="http://schemas.microsoft.com/office/drawing/2014/chart" uri="{C3380CC4-5D6E-409C-BE32-E72D297353CC}">
              <c16:uniqueId val="{00000000-D85B-469E-A91F-1299F3D38B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76.14</c:v>
                </c:pt>
                <c:pt idx="1">
                  <c:v>71.069999999999993</c:v>
                </c:pt>
                <c:pt idx="2">
                  <c:v>65.66</c:v>
                </c:pt>
                <c:pt idx="3">
                  <c:v>55.02</c:v>
                </c:pt>
                <c:pt idx="4">
                  <c:v>58.16</c:v>
                </c:pt>
              </c:numCache>
            </c:numRef>
          </c:val>
          <c:extLst>
            <c:ext xmlns:c16="http://schemas.microsoft.com/office/drawing/2014/chart" uri="{C3380CC4-5D6E-409C-BE32-E72D297353CC}">
              <c16:uniqueId val="{00000001-D85B-469E-A91F-1299F3D38B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-13.92</c:v>
                </c:pt>
                <c:pt idx="1">
                  <c:v>-5.79</c:v>
                </c:pt>
                <c:pt idx="2">
                  <c:v>-2.98</c:v>
                </c:pt>
                <c:pt idx="3">
                  <c:v>-4.05</c:v>
                </c:pt>
                <c:pt idx="4">
                  <c:v>16.899999999999999</c:v>
                </c:pt>
              </c:numCache>
            </c:numRef>
          </c:val>
          <c:smooth val="0"/>
          <c:extLst>
            <c:ext xmlns:c16="http://schemas.microsoft.com/office/drawing/2014/chart" uri="{C3380CC4-5D6E-409C-BE32-E72D297353CC}">
              <c16:uniqueId val="{00000002-D85B-469E-A91F-1299F3D38B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437F-4223-8292-B5123EF6D5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7F-4223-8292-B5123EF6D5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7F-4223-8292-B5123EF6D545}"/>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0.05</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3-437F-4223-8292-B5123EF6D54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4-437F-4223-8292-B5123EF6D54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5-437F-4223-8292-B5123EF6D545}"/>
            </c:ext>
          </c:extLst>
        </c:ser>
        <c:ser>
          <c:idx val="6"/>
          <c:order val="6"/>
          <c:tx>
            <c:strRef>
              <c:f>データシート!$A$33</c:f>
              <c:strCache>
                <c:ptCount val="1"/>
                <c:pt idx="0">
                  <c:v>国民健康保険特別会計（直営診療施設勘定）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0.2</c:v>
                </c:pt>
                <c:pt idx="4">
                  <c:v>#N/A</c:v>
                </c:pt>
                <c:pt idx="5">
                  <c:v>0.22</c:v>
                </c:pt>
                <c:pt idx="6">
                  <c:v>#N/A</c:v>
                </c:pt>
                <c:pt idx="7">
                  <c:v>0.27</c:v>
                </c:pt>
                <c:pt idx="8">
                  <c:v>#N/A</c:v>
                </c:pt>
                <c:pt idx="9">
                  <c:v>0.23</c:v>
                </c:pt>
              </c:numCache>
            </c:numRef>
          </c:val>
          <c:extLst>
            <c:ext xmlns:c16="http://schemas.microsoft.com/office/drawing/2014/chart" uri="{C3380CC4-5D6E-409C-BE32-E72D297353CC}">
              <c16:uniqueId val="{00000006-437F-4223-8292-B5123EF6D54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0.03</c:v>
                </c:pt>
                <c:pt idx="4">
                  <c:v>#N/A</c:v>
                </c:pt>
                <c:pt idx="5">
                  <c:v>0.48</c:v>
                </c:pt>
                <c:pt idx="6">
                  <c:v>#N/A</c:v>
                </c:pt>
                <c:pt idx="7">
                  <c:v>0.23</c:v>
                </c:pt>
                <c:pt idx="8">
                  <c:v>#N/A</c:v>
                </c:pt>
                <c:pt idx="9">
                  <c:v>0.33</c:v>
                </c:pt>
              </c:numCache>
            </c:numRef>
          </c:val>
          <c:extLst>
            <c:ext xmlns:c16="http://schemas.microsoft.com/office/drawing/2014/chart" uri="{C3380CC4-5D6E-409C-BE32-E72D297353CC}">
              <c16:uniqueId val="{00000007-437F-4223-8292-B5123EF6D545}"/>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0.02</c:v>
                </c:pt>
                <c:pt idx="2">
                  <c:v>#N/A</c:v>
                </c:pt>
                <c:pt idx="3">
                  <c:v>0</c:v>
                </c:pt>
                <c:pt idx="4">
                  <c:v>#N/A</c:v>
                </c:pt>
                <c:pt idx="5">
                  <c:v>0.14000000000000001</c:v>
                </c:pt>
                <c:pt idx="6">
                  <c:v>#N/A</c:v>
                </c:pt>
                <c:pt idx="7">
                  <c:v>0.38</c:v>
                </c:pt>
                <c:pt idx="8">
                  <c:v>#N/A</c:v>
                </c:pt>
                <c:pt idx="9">
                  <c:v>0.92</c:v>
                </c:pt>
              </c:numCache>
            </c:numRef>
          </c:val>
          <c:extLst>
            <c:ext xmlns:c16="http://schemas.microsoft.com/office/drawing/2014/chart" uri="{C3380CC4-5D6E-409C-BE32-E72D297353CC}">
              <c16:uniqueId val="{00000008-437F-4223-8292-B5123EF6D5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1.57</c:v>
                </c:pt>
                <c:pt idx="2">
                  <c:v>#N/A</c:v>
                </c:pt>
                <c:pt idx="3">
                  <c:v>1.27</c:v>
                </c:pt>
                <c:pt idx="4">
                  <c:v>#N/A</c:v>
                </c:pt>
                <c:pt idx="5">
                  <c:v>2.85</c:v>
                </c:pt>
                <c:pt idx="6">
                  <c:v>#N/A</c:v>
                </c:pt>
                <c:pt idx="7">
                  <c:v>0.54</c:v>
                </c:pt>
                <c:pt idx="8">
                  <c:v>#N/A</c:v>
                </c:pt>
                <c:pt idx="9">
                  <c:v>2.67</c:v>
                </c:pt>
              </c:numCache>
            </c:numRef>
          </c:val>
          <c:extLst>
            <c:ext xmlns:c16="http://schemas.microsoft.com/office/drawing/2014/chart" uri="{C3380CC4-5D6E-409C-BE32-E72D297353CC}">
              <c16:uniqueId val="{00000009-437F-4223-8292-B5123EF6D5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472</c:v>
                </c:pt>
                <c:pt idx="5">
                  <c:v>491</c:v>
                </c:pt>
                <c:pt idx="8">
                  <c:v>506</c:v>
                </c:pt>
                <c:pt idx="11">
                  <c:v>614</c:v>
                </c:pt>
                <c:pt idx="14">
                  <c:v>644</c:v>
                </c:pt>
              </c:numCache>
            </c:numRef>
          </c:val>
          <c:extLst>
            <c:ext xmlns:c16="http://schemas.microsoft.com/office/drawing/2014/chart" uri="{C3380CC4-5D6E-409C-BE32-E72D297353CC}">
              <c16:uniqueId val="{00000000-BCA1-4991-A827-98F8C8657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A1-4991-A827-98F8C8657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2-BCA1-4991-A827-98F8C8657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7</c:v>
                </c:pt>
                <c:pt idx="6">
                  <c:v>7</c:v>
                </c:pt>
                <c:pt idx="9">
                  <c:v>8</c:v>
                </c:pt>
                <c:pt idx="12">
                  <c:v>11</c:v>
                </c:pt>
              </c:numCache>
            </c:numRef>
          </c:val>
          <c:extLst>
            <c:ext xmlns:c16="http://schemas.microsoft.com/office/drawing/2014/chart" uri="{C3380CC4-5D6E-409C-BE32-E72D297353CC}">
              <c16:uniqueId val="{00000003-BCA1-4991-A827-98F8C8657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c:v>
                </c:pt>
                <c:pt idx="3">
                  <c:v>105</c:v>
                </c:pt>
                <c:pt idx="6">
                  <c:v>110</c:v>
                </c:pt>
                <c:pt idx="9">
                  <c:v>131</c:v>
                </c:pt>
                <c:pt idx="12">
                  <c:v>135</c:v>
                </c:pt>
              </c:numCache>
            </c:numRef>
          </c:val>
          <c:extLst>
            <c:ext xmlns:c16="http://schemas.microsoft.com/office/drawing/2014/chart" uri="{C3380CC4-5D6E-409C-BE32-E72D297353CC}">
              <c16:uniqueId val="{00000004-BCA1-4991-A827-98F8C8657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A1-4991-A827-98F8C8657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A1-4991-A827-98F8C8657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566</c:v>
                </c:pt>
                <c:pt idx="3">
                  <c:v>576</c:v>
                </c:pt>
                <c:pt idx="6">
                  <c:v>605</c:v>
                </c:pt>
                <c:pt idx="9">
                  <c:v>742</c:v>
                </c:pt>
                <c:pt idx="12">
                  <c:v>755</c:v>
                </c:pt>
              </c:numCache>
            </c:numRef>
          </c:val>
          <c:extLst>
            <c:ext xmlns:c16="http://schemas.microsoft.com/office/drawing/2014/chart" uri="{C3380CC4-5D6E-409C-BE32-E72D297353CC}">
              <c16:uniqueId val="{00000007-BCA1-4991-A827-98F8C86570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199</c:v>
                </c:pt>
                <c:pt idx="5">
                  <c:v>#N/A</c:v>
                </c:pt>
                <c:pt idx="6">
                  <c:v>#N/A</c:v>
                </c:pt>
                <c:pt idx="7">
                  <c:v>217</c:v>
                </c:pt>
                <c:pt idx="8">
                  <c:v>#N/A</c:v>
                </c:pt>
                <c:pt idx="9">
                  <c:v>#N/A</c:v>
                </c:pt>
                <c:pt idx="10">
                  <c:v>268</c:v>
                </c:pt>
                <c:pt idx="11">
                  <c:v>#N/A</c:v>
                </c:pt>
                <c:pt idx="12">
                  <c:v>#N/A</c:v>
                </c:pt>
                <c:pt idx="13">
                  <c:v>257</c:v>
                </c:pt>
                <c:pt idx="14">
                  <c:v>#N/A</c:v>
                </c:pt>
              </c:numCache>
            </c:numRef>
          </c:val>
          <c:smooth val="0"/>
          <c:extLst>
            <c:ext xmlns:c16="http://schemas.microsoft.com/office/drawing/2014/chart" uri="{C3380CC4-5D6E-409C-BE32-E72D297353CC}">
              <c16:uniqueId val="{00000008-BCA1-4991-A827-98F8C86570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5536</c:v>
                </c:pt>
                <c:pt idx="5">
                  <c:v>5294</c:v>
                </c:pt>
                <c:pt idx="8">
                  <c:v>5104</c:v>
                </c:pt>
                <c:pt idx="11">
                  <c:v>4782</c:v>
                </c:pt>
                <c:pt idx="14">
                  <c:v>4465</c:v>
                </c:pt>
              </c:numCache>
            </c:numRef>
          </c:val>
          <c:extLst>
            <c:ext xmlns:c16="http://schemas.microsoft.com/office/drawing/2014/chart" uri="{C3380CC4-5D6E-409C-BE32-E72D297353CC}">
              <c16:uniqueId val="{00000000-FCC9-4A6F-952A-7CBD8A49FC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CC9-4A6F-952A-7CBD8A49FC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1871</c:v>
                </c:pt>
                <c:pt idx="5">
                  <c:v>1762</c:v>
                </c:pt>
                <c:pt idx="8">
                  <c:v>1685</c:v>
                </c:pt>
                <c:pt idx="11">
                  <c:v>1544</c:v>
                </c:pt>
                <c:pt idx="14">
                  <c:v>1672</c:v>
                </c:pt>
              </c:numCache>
            </c:numRef>
          </c:val>
          <c:extLst>
            <c:ext xmlns:c16="http://schemas.microsoft.com/office/drawing/2014/chart" uri="{C3380CC4-5D6E-409C-BE32-E72D297353CC}">
              <c16:uniqueId val="{00000002-FCC9-4A6F-952A-7CBD8A49FC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C9-4A6F-952A-7CBD8A49FC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C9-4A6F-952A-7CBD8A49FC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c:v>
                </c:pt>
                <c:pt idx="3">
                  <c:v>45</c:v>
                </c:pt>
                <c:pt idx="6">
                  <c:v>72</c:v>
                </c:pt>
                <c:pt idx="9">
                  <c:v>90</c:v>
                </c:pt>
                <c:pt idx="12">
                  <c:v>90</c:v>
                </c:pt>
              </c:numCache>
            </c:numRef>
          </c:val>
          <c:extLst>
            <c:ext xmlns:c16="http://schemas.microsoft.com/office/drawing/2014/chart" uri="{C3380CC4-5D6E-409C-BE32-E72D297353CC}">
              <c16:uniqueId val="{00000005-FCC9-4A6F-952A-7CBD8A49FC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275</c:v>
                </c:pt>
                <c:pt idx="3">
                  <c:v>305</c:v>
                </c:pt>
                <c:pt idx="6">
                  <c:v>340</c:v>
                </c:pt>
                <c:pt idx="9">
                  <c:v>313</c:v>
                </c:pt>
                <c:pt idx="12">
                  <c:v>274</c:v>
                </c:pt>
              </c:numCache>
            </c:numRef>
          </c:val>
          <c:extLst>
            <c:ext xmlns:c16="http://schemas.microsoft.com/office/drawing/2014/chart" uri="{C3380CC4-5D6E-409C-BE32-E72D297353CC}">
              <c16:uniqueId val="{00000006-FCC9-4A6F-952A-7CBD8A49FC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64</c:v>
                </c:pt>
                <c:pt idx="6">
                  <c:v>67</c:v>
                </c:pt>
                <c:pt idx="9">
                  <c:v>59</c:v>
                </c:pt>
                <c:pt idx="12">
                  <c:v>41</c:v>
                </c:pt>
              </c:numCache>
            </c:numRef>
          </c:val>
          <c:extLst>
            <c:ext xmlns:c16="http://schemas.microsoft.com/office/drawing/2014/chart" uri="{C3380CC4-5D6E-409C-BE32-E72D297353CC}">
              <c16:uniqueId val="{00000007-FCC9-4A6F-952A-7CBD8A49FC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1520</c:v>
                </c:pt>
                <c:pt idx="3">
                  <c:v>1667</c:v>
                </c:pt>
                <c:pt idx="6">
                  <c:v>1757</c:v>
                </c:pt>
                <c:pt idx="9">
                  <c:v>1976</c:v>
                </c:pt>
                <c:pt idx="12">
                  <c:v>1981</c:v>
                </c:pt>
              </c:numCache>
            </c:numRef>
          </c:val>
          <c:extLst>
            <c:ext xmlns:c16="http://schemas.microsoft.com/office/drawing/2014/chart" uri="{C3380CC4-5D6E-409C-BE32-E72D297353CC}">
              <c16:uniqueId val="{00000008-FCC9-4A6F-952A-7CBD8A49FC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C9-4A6F-952A-7CBD8A49FC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5592</c:v>
                </c:pt>
                <c:pt idx="3">
                  <c:v>5374</c:v>
                </c:pt>
                <c:pt idx="6">
                  <c:v>5096</c:v>
                </c:pt>
                <c:pt idx="9">
                  <c:v>4564</c:v>
                </c:pt>
                <c:pt idx="12">
                  <c:v>4043</c:v>
                </c:pt>
              </c:numCache>
            </c:numRef>
          </c:val>
          <c:extLst>
            <c:ext xmlns:c16="http://schemas.microsoft.com/office/drawing/2014/chart" uri="{C3380CC4-5D6E-409C-BE32-E72D297353CC}">
              <c16:uniqueId val="{0000000A-FCC9-4A6F-952A-7CBD8A49FC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c:v>
                </c:pt>
                <c:pt idx="2">
                  <c:v>#N/A</c:v>
                </c:pt>
                <c:pt idx="3">
                  <c:v>#N/A</c:v>
                </c:pt>
                <c:pt idx="4">
                  <c:v>398</c:v>
                </c:pt>
                <c:pt idx="5">
                  <c:v>#N/A</c:v>
                </c:pt>
                <c:pt idx="6">
                  <c:v>#N/A</c:v>
                </c:pt>
                <c:pt idx="7">
                  <c:v>543</c:v>
                </c:pt>
                <c:pt idx="8">
                  <c:v>#N/A</c:v>
                </c:pt>
                <c:pt idx="9">
                  <c:v>#N/A</c:v>
                </c:pt>
                <c:pt idx="10">
                  <c:v>675</c:v>
                </c:pt>
                <c:pt idx="11">
                  <c:v>#N/A</c:v>
                </c:pt>
                <c:pt idx="12">
                  <c:v>#N/A</c:v>
                </c:pt>
                <c:pt idx="13">
                  <c:v>292</c:v>
                </c:pt>
                <c:pt idx="14">
                  <c:v>#N/A</c:v>
                </c:pt>
              </c:numCache>
            </c:numRef>
          </c:val>
          <c:smooth val="0"/>
          <c:extLst>
            <c:ext xmlns:c16="http://schemas.microsoft.com/office/drawing/2014/chart" uri="{C3380CC4-5D6E-409C-BE32-E72D297353CC}">
              <c16:uniqueId val="{0000000B-FCC9-4A6F-952A-7CBD8A49FC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1288</c:v>
                </c:pt>
                <c:pt idx="1">
                  <c:v>1133</c:v>
                </c:pt>
                <c:pt idx="2">
                  <c:v>1352</c:v>
                </c:pt>
              </c:numCache>
            </c:numRef>
          </c:val>
          <c:extLst>
            <c:ext xmlns:c16="http://schemas.microsoft.com/office/drawing/2014/chart" uri="{C3380CC4-5D6E-409C-BE32-E72D297353CC}">
              <c16:uniqueId val="{00000000-BB4B-426F-BC89-E956990C80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165</c:v>
                </c:pt>
                <c:pt idx="1">
                  <c:v>166</c:v>
                </c:pt>
                <c:pt idx="2">
                  <c:v>65</c:v>
                </c:pt>
              </c:numCache>
            </c:numRef>
          </c:val>
          <c:extLst>
            <c:ext xmlns:c16="http://schemas.microsoft.com/office/drawing/2014/chart" uri="{C3380CC4-5D6E-409C-BE32-E72D297353CC}">
              <c16:uniqueId val="{00000001-BB4B-426F-BC89-E956990C80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c:v>
                </c:pt>
                <c:pt idx="1">
                  <c:v>126</c:v>
                </c:pt>
                <c:pt idx="2">
                  <c:v>134</c:v>
                </c:pt>
              </c:numCache>
            </c:numRef>
          </c:val>
          <c:extLst>
            <c:ext xmlns:c16="http://schemas.microsoft.com/office/drawing/2014/chart" uri="{C3380CC4-5D6E-409C-BE32-E72D297353CC}">
              <c16:uniqueId val="{00000002-BB4B-426F-BC89-E956990C80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{030296C4-DFFE-4AF5-ADC9-FA9F0B955ED2}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FC-448D-9E33-0B4110EA23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{B5B77D90-7631-4876-A161-4A9FF323061C}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FC-448D-9E33-0B4110EA23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{E68CBDA8-BCAE-4365-8559-F3D781A5AAC1}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FC-448D-9E33-0B4110EA23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{7740C8D1-BB7A-409B-AD7F-65E0CDBCF686}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FC-448D-9E33-0B4110EA23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{BC8CF246-CDF1-496B-B4C8-38F948B64203}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FC-448D-9E33-0B4110EA230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{23ADB847-610B-4C41-9AEA-B8BAD2982392}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FC-448D-9E33-0B4110EA230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{E78382EE-8C4A-438A-8556-357970D62A92}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FC-448D-9E33-0B4110EA230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{4DE81F78-D3D7-49B7-991F-BDFF45FC0390}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FC-448D-9E33-0B4110EA230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{64D82D5C-8E53-40A5-B82B-15B337D01D37}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FC-448D-9E33-0B4110EA23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67.099999999999994</c:v>
                </c:pt>
                <c:pt idx="16">
                  <c:v>69.099999999999994</c:v>
                </c:pt>
                <c:pt idx="24">
                  <c:v>70.7</c:v>
                </c:pt>
                <c:pt idx="32">
                  <c:v>72.3</c:v>
                </c:pt>
              </c:numCache>
            </c:numRef>
          </c:xVal>
          <c:yVal>
            <c:numRef>
              <c:f>公会計指標分析・財政指標組合せ分析表!$BP$51:$DC$51</c:f>
              <c:numCache>
                <c:formatCode>#,##0.0;"▲ "#,##0.0</c:formatCode>
                <c:ptCount val="40"/>
                <c:pt idx="0">
                  <c:v>4</c:v>
                </c:pt>
                <c:pt idx="8">
                  <c:v>27.5</c:v>
                </c:pt>
                <c:pt idx="16">
                  <c:v>37.200000000000003</c:v>
                </c:pt>
                <c:pt idx="24">
                  <c:v>46.6</c:v>
                </c:pt>
                <c:pt idx="32">
                  <c:v>17.3</c:v>
                </c:pt>
              </c:numCache>
            </c:numRef>
          </c:yVal>
          <c:smooth val="0"/>
          <c:extLst>
            <c:ext xmlns:c16="http://schemas.microsoft.com/office/drawing/2014/chart" uri="{C3380CC4-5D6E-409C-BE32-E72D297353CC}">
              <c16:uniqueId val="{00000009-1FFC-448D-9E33-0B4110EA23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{84BC1695-69B6-4659-8974-E6AD1170D88C}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FC-448D-9E33-0B4110EA23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{747C631C-ADA9-4F2E-94C9-4655921504D6}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FC-448D-9E33-0B4110EA23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{8CF1EB42-D83F-43A7-9553-6563DA284F21}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FC-448D-9E33-0B4110EA23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{6DCE1ECE-9C3C-4FC5-9921-AAE2E56A29DB}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FC-448D-9E33-0B4110EA23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{EC6B3677-63A7-4FA3-AFBE-9775F03AC523}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FC-448D-9E33-0B4110EA2309}"/>
                </c:ext>
              </c:extLst>
            </c:dLbl>
            <c:dLbl>
              <c:idx val="8"/>
              <c:layout>
                <c:manualLayout>
                  <c:x val="-2.2716987165392603E-2"/>
                  <c:y val="-4.511431505635206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{C657340E-0CB5-45C3-BF47-91F1B1C450A2}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FC-448D-9E33-0B4110EA2309}"/>
                </c:ext>
              </c:extLst>
            </c:dLbl>
            <c:dLbl>
              <c:idx val="16"/>
              <c:layout>
                <c:manualLayout>
                  <c:x val="-4.0602976967251382E-2"/>
                  <c:y val="-5.492667858110863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{DC18768E-83EB-427C-8EC0-452FD206E8A8}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FC-448D-9E33-0B4110EA2309}"/>
                </c:ext>
              </c:extLst>
            </c:dLbl>
            <c:dLbl>
              <c:idx val="24"/>
              <c:layout>
                <c:manualLayout>
                  <c:x val="-3.2856664830974068E-2"/>
                  <c:y val="-9.417613268013488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{5C0AC5E6-DCAF-4075-A024-827AFC02D639}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FC-448D-9E33-0B4110EA23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{D8D9614F-2FEB-4617-A1DB-31FA39404776}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FC-448D-9E33-0B4110EA23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FC-448D-9E33-0B4110EA2309}"/>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{A245A943-AAF6-414E-A4CD-BBB8A6B72BF6}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D65-4F3C-9BE5-F2BB505F1F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{6A1FEEA1-BA45-47F0-BC68-A422F23FEAD9}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65-4F3C-9BE5-F2BB505F1F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{04B17093-8226-4A43-86E2-AC55C155BBC2}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65-4F3C-9BE5-F2BB505F1F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{4A68BF6D-5335-4053-801E-90B975659E90}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65-4F3C-9BE5-F2BB505F1F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{707B571E-7909-4E4E-9D57-0F97AC8E63FC}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65-4F3C-9BE5-F2BB505F1F4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{9E848CCE-7EBD-435D-A7B0-872C88CC3FE9}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D65-4F3C-9BE5-F2BB505F1F4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{5772C5D1-F386-4A21-8BA9-59E516422C87}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D65-4F3C-9BE5-F2BB505F1F4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{D18F54BE-A884-4C6B-92A3-02D1861BE165}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D65-4F3C-9BE5-F2BB505F1F4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{7A17B31F-476F-4089-A943-77794F104874}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D65-4F3C-9BE5-F2BB505F1F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12</c:v>
                </c:pt>
                <c:pt idx="16">
                  <c:v>13.6</c:v>
                </c:pt>
                <c:pt idx="24">
                  <c:v>15.7</c:v>
                </c:pt>
                <c:pt idx="32">
                  <c:v>16.2</c:v>
                </c:pt>
              </c:numCache>
            </c:numRef>
          </c:xVal>
          <c:yVal>
            <c:numRef>
              <c:f>公会計指標分析・財政指標組合せ分析表!$BP$73:$DC$73</c:f>
              <c:numCache>
                <c:formatCode>#,##0.0;"▲ "#,##0.0</c:formatCode>
                <c:ptCount val="40"/>
                <c:pt idx="0">
                  <c:v>4</c:v>
                </c:pt>
                <c:pt idx="8">
                  <c:v>27.5</c:v>
                </c:pt>
                <c:pt idx="16">
                  <c:v>37.200000000000003</c:v>
                </c:pt>
                <c:pt idx="24">
                  <c:v>46.6</c:v>
                </c:pt>
                <c:pt idx="32">
                  <c:v>17.3</c:v>
                </c:pt>
              </c:numCache>
            </c:numRef>
          </c:yVal>
          <c:smooth val="0"/>
          <c:extLst>
            <c:ext xmlns:c16="http://schemas.microsoft.com/office/drawing/2014/chart" uri="{C3380CC4-5D6E-409C-BE32-E72D297353CC}">
              <c16:uniqueId val="{00000009-AD65-4F3C-9BE5-F2BB505F1F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27916080828E-2"/>
                  <c:y val="-0.11289640367502861"/>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{582870CF-00DD-4666-8975-78F26ADAB6BE}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D65-4F3C-9BE5-F2BB505F1F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{CBCDE602-5F95-4DEC-9462-383808259AB7}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65-4F3C-9BE5-F2BB505F1F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{47FB306A-598F-4451-AA53-84834EB3FFDF}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65-4F3C-9BE5-F2BB505F1F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{416D52FC-1DCA-4060-99AA-1B6E1E65C990}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65-4F3C-9BE5-F2BB505F1F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{936B99F1-BCAD-4A61-85AC-270DF0D2600F}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65-4F3C-9BE5-F2BB505F1F4C}"/>
                </c:ext>
              </c:extLst>
            </c:dLbl>
            <c:dLbl>
              <c:idx val="8"/>
              <c:layout>
                <c:manualLayout>
                  <c:x val="-2.4592155322140569E-2"/>
                  <c:y val="-6.005142793342315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{0707879C-658A-4D16-B427-F2D57EC727EC}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D65-4F3C-9BE5-F2BB505F1F4C}"/>
                </c:ext>
              </c:extLst>
            </c:dLbl>
            <c:dLbl>
              <c:idx val="16"/>
              <c:layout>
                <c:manualLayout>
                  <c:x val="-3.1570342725075584E-2"/>
                  <c:y val="-9.682123587324438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{E6DF6DB6-8CDF-49F7-BB4C-686E83FC309D}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D65-4F3C-9BE5-F2BB505F1F4C}"/>
                </c:ext>
              </c:extLst>
            </c:dLbl>
            <c:dLbl>
              <c:idx val="24"/>
              <c:layout>
                <c:manualLayout>
                  <c:x val="-3.1570342725075584E-2"/>
                  <c:y val="-8.364659529682370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{77C3F928-4DFB-41FA-9EE2-4457AB990837}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D65-4F3C-9BE5-F2BB505F1F4C}"/>
                </c:ext>
              </c:extLst>
            </c:dLbl>
            <c:dLbl>
              <c:idx val="32"/>
              <c:layout>
                <c:manualLayout>
                  <c:x val="-3.1570342725075584E-2"/>
                  <c:y val="-4.580514375230750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{F24B6722-B65B-4D77-8FEC-106D1B9ADDC3}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D65-4F3C-9BE5-F2BB505F1F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D65-4F3C-9BE5-F2BB505F1F4C}"/>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額が令和３年度は前年度から過疎対策事業債を中心に増加している。また簡易水道事業特別会計における公債費も増加傾向にあるためこれによる準元利償還金の増加傾向にある。しかし令和２年度から実施している繰上償還により公債費等の算入率が増加しているため、実質公債費比率の分子は減少に転じ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本村では、満期一括償還の地方債を発行していないため、減債基金残高と減債基金積立相当額に該当する数値はありません。ここに入力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将来負担額は、令和３年度一般会計等に係る地方債の現在高が、繰上償還と地方債新規発行額の抑制により前年度から大幅に減少している。</a:t>
          </a:r>
        </a:p>
        <a:p>
          <a:r>
            <a:rPr kumimoji="1" lang="ja-JP" altLang="en-US" sz="1400">
              <a:latin typeface="ＭＳ ゴシック" pitchFamily="49" charset="-128"/>
              <a:ea typeface="ＭＳ ゴシック" pitchFamily="49" charset="-128"/>
            </a:rPr>
            <a:t>　また充当可能財源等においても財政調整基金などの基金残高が増加したため、将来負担比率の分子が大幅に減少している。</a:t>
          </a:r>
        </a:p>
        <a:p>
          <a:r>
            <a:rPr kumimoji="1" lang="ja-JP" altLang="en-US" sz="1400">
              <a:latin typeface="ＭＳ ゴシック" pitchFamily="49" charset="-128"/>
              <a:ea typeface="ＭＳ ゴシック" pitchFamily="49" charset="-128"/>
            </a:rPr>
            <a:t>　今後は地方税、普通交付税の動向を注視しながら基金残高の一定数の確保に努める。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秋田県東成瀬村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における財源として減債基金からの繰り入れを行ったため、減債基金残高は減少した。一方、普通交付税増加に伴う財政調整基金積立金の増、ふるさと納税の増収によるさわやかなるせ仙人の郷基金の増加により基金全体としては増加に転じ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財政調整基金の残高は普通交付税額の増加などにより、一定数を確保する見込みである。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ふるさと納税基金では、寄附者の要望に添った事業を実施するなどして計画的に充当していく見込みとなっている。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地域福祉基金・・・高齢者福祉推進事業の財源に充てるもの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さわやかなるせ仙人の郷基金・・・ふるさと納税を基金として積み立てるものであり、寄付者から指定を受けた事業へ充当するもの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ふるさと水と土保全基金・・・土地改良施設の有する多面的機能の保全、集落住民共同活動の強化に関する事業へ充当するもの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森林環境譲与税基金・・・村内の森林整備及びその促進に関する施策へ充当するもの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地域福祉基金は前年度と同水準で積み立てのみを行ったことによる増となっている。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さわやかなるせ仙人の郷基金は、毎年度指定されている事業に対して充当を行っているが、歳入のふるさと納税が伸びたことにより基金全体として増加している。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森林環境譲与税基金は、森林環境譲与税をそのまま積み立て、これを財源とした事業への充当を行った差分が残高として残ったため、基金として増加している。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とふるさと土と水保全基金は、使途に合致した運用を行うことから、一般会計の状況を注視しつつ積み立てと取り崩しを行う。さわやかなるせ仙人の郷基金は、今後も増加することが見込まれており、寄付者の要望に沿った事業を展開しながら適切な運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までは、地方債の償還額増加、簡易水道事業特別会計内での事業費増加に伴う一般会計繰出金の増加に対応するため、財政調整基金繰入金の取り崩しが続き、残高が減少していた。しかし令和３年度は普通交付税の大幅な増加に伴い基金全体の残高としても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今後は普通交付税が一定規模の割合で交付される見込みであることから、災害をはじめとした不測の事態に備え、標準財政規模の１割を下回らないように管理していく。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今後の施設老朽化に対応した地方債の増額や、財政指数改善に向けた地方債の繰上償還が見込まれることから、定額で基金の積み立てを行っている。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万円を取り崩し、繰上償還の一部とした。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実質公債費比率の改善に向けて、一定規模の取り崩しを行い、繰上償還を行う見込みである。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978446F-1F6A-436E-8CA9-D8D234850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5F91BA-A1EA-4D92-87F8-D53F76997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6258172-F650-4391-A907-6957047CB3E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26C822D-8783-4602-92E3-8A96E96B2BD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980EAB8-8C3E-415A-9CF2-C3FB2FEFDE7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8E2A6A8-C140-4859-BBE5-261BE1D8BA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6B67B63-EEA2-44D2-A84D-54438D3020A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2F9D762-8065-4DE9-8013-EFB4D639764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F6B4B40-F5BC-4586-B707-00FE1D5F574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D069A0E-D437-4187-A635-0C433DB1818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8E74041-A988-4EF8-9D35-E455430D1E9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AA3859-22F9-4781-8242-15FC40F5CA6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2,416
2,340
203.69
4,523,312
4,449,970
62,276
2,324,515
3,964,238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972FD69-EDC3-4C12-9EAA-09CF3B63CA4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FCB3B6D-0485-4647-95CF-6F6C793CC25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DFF1252-45FE-463B-B3A5-E7AD28EA8B1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D494421-7333-43CA-9900-E1422B9A65D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C15E118-7599-4FA5-BBC7-F13319481EA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99A0225-D2EF-4C86-A130-44A81D48E44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2C2AF23-3DED-4B01-BEED-B24CFA0AFF1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5E5FAF7-283A-4FCF-9037-2AC32160E47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5F2EB97-E3EA-4CA8-A583-3B0920A6674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EAA936-3A1B-4CDA-B7CC-73344E66BF0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A7635E-3CA5-492A-A0A9-06357A7AE1F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8DF5E4C-1E4C-4050-9D34-D085AEE34B1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BD6558F-2F90-4C13-9360-47D3D616747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0457B66-679F-46EB-B72A-CD92C7B70E1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483E908-D01E-4B0B-B765-241657A9337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4B9BD21-7176-4523-BE10-9B750A313A9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455CED5-D970-4D18-BB8B-658DFCA9AC9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CB297E6-9A25-4D5F-8679-809CB08F867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3F1AB67-6540-4BA2-AC12-6CEBB7FE4A9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1A37B53-9569-41E0-BE6D-571813281F4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4AEF704-8A2C-4BC7-906E-61BC7135262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BCA9F9E-6F99-4483-9E30-339FEC24E15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35F8C8B-567C-45C2-888F-A6FB6307D8A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52B1E20-4220-4BAF-B325-CD11D7D0D8B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D86046-6B7C-4DCF-AE50-E1914705071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5C3FE3D-23FD-44CB-AE02-C7F054F61B5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39A7A23-0424-44D8-A373-DD69E41A961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77B73C8-B8B9-47DB-92DB-F8CD9D065B8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55E9B71-7BE0-40A6-B1E5-703836837C4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06099AA-95BF-4A6F-AEF1-021A2D1C91C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2C71109-9246-47AE-9779-1645E5AB294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17292D4-356D-4FCE-B91E-5C9932AA0CC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7C75DEF-8270-453E-830F-6C569801EDB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8DF036D-35F4-4D2C-AF6A-89295F859C2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18B814A-D7E4-4D78-8D06-3C8E61C3FD4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本村の有形固定資産減価償却率は類似団体平均と比較して</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％となっており、前年度と比較して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昇した。今後も一部の施設を除いては大規模な改修等は計画されていないため、比率の増加が予想される。そのため、基金を活用した公共施設の維持補修を計画的に行い、これと併せて数値の改善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83CC153-424A-4E3F-B7C6-C719D63D541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43425B1-995A-4D49-8621-FBDD29BC177B}"/>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A970F71-2DAB-46AA-983A-79B988FEE71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D832178-9572-418A-AE6C-B73097524E15}"/>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0C3D025-07C2-4917-B578-8F018BB171E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C720A3F-ADC7-49EC-B0CD-5432318EA58B}"/>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3C585A0-2B2A-42E8-8F5E-1B416240AE8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7BCF01F-25C9-4A93-9F87-88EFD6EB4C17}"/>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9B5852D-4E9F-4F25-B9A5-40AC7D12750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CC01617-6609-49D8-A10D-677333EACB9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B32F0E2-3785-4460-8E32-9E0DF56EE2A5}"/>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6771DA0-059A-43CF-8D0A-C89CB908F29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09F5213-8B55-4B67-B067-1851729CE44A}"/>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7D17C3B-2CC5-4D32-97BF-D3397A2B7F3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197DD042-127C-408E-94B2-2707E3D4765C}"/>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939A417-E95D-4969-86C6-E46C4B955E0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02F6EED-2B05-475B-A7C7-52D13A819F5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0766D03-BC49-4AB3-87B8-9ABAE181D1F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7" name="直線コネクタ 66">
          <a:extLst>
            <a:ext uri="{FF2B5EF4-FFF2-40B4-BE49-F238E27FC236}">
              <a16:creationId xmlns:a16="http://schemas.microsoft.com/office/drawing/2014/main" id="{E2F52F4C-EBBD-425A-9E23-84B3024BB32E}"/>
            </a:ext>
          </a:extLst>
        </xdr:cNvPr>
        <xdr:cNvCxnSpPr/>
      </xdr:nvCxnSpPr>
      <xdr:spPr>
        <a:xfrm flipV="1">
          <a:off x="4760595" y="4468314"/>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68" name="有形固定資産減価償却率最小値テキスト">
          <a:extLst>
            <a:ext uri="{FF2B5EF4-FFF2-40B4-BE49-F238E27FC236}">
              <a16:creationId xmlns:a16="http://schemas.microsoft.com/office/drawing/2014/main" id="{F92DF57A-6421-4842-A7D7-D132ACCB2777}"/>
            </a:ext>
          </a:extLst>
        </xdr:cNvPr>
        <xdr:cNvSpPr txBox="1"/>
      </xdr:nvSpPr>
      <xdr:spPr>
        <a:xfrm>
          <a:off x="4813300" y="594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69" name="直線コネクタ 68">
          <a:extLst>
            <a:ext uri="{FF2B5EF4-FFF2-40B4-BE49-F238E27FC236}">
              <a16:creationId xmlns:a16="http://schemas.microsoft.com/office/drawing/2014/main" id="{4CD004BC-6785-4691-B71B-46A82E8B4BA3}"/>
            </a:ext>
          </a:extLst>
        </xdr:cNvPr>
        <xdr:cNvCxnSpPr/>
      </xdr:nvCxnSpPr>
      <xdr:spPr>
        <a:xfrm>
          <a:off x="4673600" y="594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0" name="有形固定資産減価償却率最大値テキスト">
          <a:extLst>
            <a:ext uri="{FF2B5EF4-FFF2-40B4-BE49-F238E27FC236}">
              <a16:creationId xmlns:a16="http://schemas.microsoft.com/office/drawing/2014/main" id="{03F63F1A-7CF4-44AC-A64B-662E7D6D4D74}"/>
            </a:ext>
          </a:extLst>
        </xdr:cNvPr>
        <xdr:cNvSpPr txBox="1"/>
      </xdr:nvSpPr>
      <xdr:spPr>
        <a:xfrm>
          <a:off x="4813300" y="42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1" name="直線コネクタ 70">
          <a:extLst>
            <a:ext uri="{FF2B5EF4-FFF2-40B4-BE49-F238E27FC236}">
              <a16:creationId xmlns:a16="http://schemas.microsoft.com/office/drawing/2014/main" id="{4B2CC988-ED72-4EB2-8AE1-9FABDF18ACCC}"/>
            </a:ext>
          </a:extLst>
        </xdr:cNvPr>
        <xdr:cNvCxnSpPr/>
      </xdr:nvCxnSpPr>
      <xdr:spPr>
        <a:xfrm>
          <a:off x="4673600" y="446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2" name="有形固定資産減価償却率平均値テキスト">
          <a:extLst>
            <a:ext uri="{FF2B5EF4-FFF2-40B4-BE49-F238E27FC236}">
              <a16:creationId xmlns:a16="http://schemas.microsoft.com/office/drawing/2014/main" id="{81482CC8-5D1E-45E7-9680-3245513669CB}"/>
            </a:ext>
          </a:extLst>
        </xdr:cNvPr>
        <xdr:cNvSpPr txBox="1"/>
      </xdr:nvSpPr>
      <xdr:spPr>
        <a:xfrm>
          <a:off x="4813300" y="4537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3" name="フローチャート: 判断 72">
          <a:extLst>
            <a:ext uri="{FF2B5EF4-FFF2-40B4-BE49-F238E27FC236}">
              <a16:creationId xmlns:a16="http://schemas.microsoft.com/office/drawing/2014/main" id="{7BBFBBA8-49AF-44FC-9398-780F0F9F8D58}"/>
            </a:ext>
          </a:extLst>
        </xdr:cNvPr>
        <xdr:cNvSpPr/>
      </xdr:nvSpPr>
      <xdr:spPr>
        <a:xfrm>
          <a:off x="4711700" y="468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431186E8-4A84-4FC7-B730-430E4EA36991}"/>
            </a:ext>
          </a:extLst>
        </xdr:cNvPr>
        <xdr:cNvSpPr/>
      </xdr:nvSpPr>
      <xdr:spPr>
        <a:xfrm>
          <a:off x="4000500" y="51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5" name="フローチャート: 判断 74">
          <a:extLst>
            <a:ext uri="{FF2B5EF4-FFF2-40B4-BE49-F238E27FC236}">
              <a16:creationId xmlns:a16="http://schemas.microsoft.com/office/drawing/2014/main" id="{2FEA2B06-BDA3-4863-AD11-DE7C59BF414D}"/>
            </a:ext>
          </a:extLst>
        </xdr:cNvPr>
        <xdr:cNvSpPr/>
      </xdr:nvSpPr>
      <xdr:spPr>
        <a:xfrm>
          <a:off x="32385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6" name="フローチャート: 判断 75">
          <a:extLst>
            <a:ext uri="{FF2B5EF4-FFF2-40B4-BE49-F238E27FC236}">
              <a16:creationId xmlns:a16="http://schemas.microsoft.com/office/drawing/2014/main" id="{A4A6729C-EC44-4BF7-9C07-76A7DE19D9BF}"/>
            </a:ext>
          </a:extLst>
        </xdr:cNvPr>
        <xdr:cNvSpPr/>
      </xdr:nvSpPr>
      <xdr:spPr>
        <a:xfrm>
          <a:off x="2476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a:extLst>
            <a:ext uri="{FF2B5EF4-FFF2-40B4-BE49-F238E27FC236}">
              <a16:creationId xmlns:a16="http://schemas.microsoft.com/office/drawing/2014/main" id="{FC56059C-95E9-400B-8C9B-2A22CB3A2950}"/>
            </a:ext>
          </a:extLst>
        </xdr:cNvPr>
        <xdr:cNvSpPr/>
      </xdr:nvSpPr>
      <xdr:spPr>
        <a:xfrm>
          <a:off x="1714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2E9E591-94DA-4C20-BF4C-03427E59ADB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0FB1558-C6F1-4B6E-B623-ABEBE7DC768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7E97387-D05E-432B-8070-F25425CEFC8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A1D13AD-319B-4CBF-BE3B-31A5E67AA12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D9452C7-C34A-488E-8FE2-B2F4FFCF54E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楕円 82">
          <a:extLst>
            <a:ext uri="{FF2B5EF4-FFF2-40B4-BE49-F238E27FC236}">
              <a16:creationId xmlns:a16="http://schemas.microsoft.com/office/drawing/2014/main" id="{F58291E6-26C1-4604-BA42-BBCF12BF03CE}"/>
            </a:ext>
          </a:extLst>
        </xdr:cNvPr>
        <xdr:cNvSpPr/>
      </xdr:nvSpPr>
      <xdr:spPr>
        <a:xfrm>
          <a:off x="4711700" y="54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84" name="有形固定資産減価償却率該当値テキスト">
          <a:extLst>
            <a:ext uri="{FF2B5EF4-FFF2-40B4-BE49-F238E27FC236}">
              <a16:creationId xmlns:a16="http://schemas.microsoft.com/office/drawing/2014/main" id="{6B38BDF5-1CAC-499A-9C1E-C22015BFF171}"/>
            </a:ext>
          </a:extLst>
        </xdr:cNvPr>
        <xdr:cNvSpPr txBox="1"/>
      </xdr:nvSpPr>
      <xdr:spPr>
        <a:xfrm>
          <a:off x="4813300" y="541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85" name="楕円 84">
          <a:extLst>
            <a:ext uri="{FF2B5EF4-FFF2-40B4-BE49-F238E27FC236}">
              <a16:creationId xmlns:a16="http://schemas.microsoft.com/office/drawing/2014/main" id="{56C1A6FB-E412-4BEC-9964-4C9469B130F7}"/>
            </a:ext>
          </a:extLst>
        </xdr:cNvPr>
        <xdr:cNvSpPr/>
      </xdr:nvSpPr>
      <xdr:spPr>
        <a:xfrm>
          <a:off x="4000500" y="53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171178</xdr:rowOff>
    </xdr:to>
    <xdr:cxnSp macro="">
      <xdr:nvCxnSpPr>
        <xdr:cNvPr id="86" name="直線コネクタ 85">
          <a:extLst>
            <a:ext uri="{FF2B5EF4-FFF2-40B4-BE49-F238E27FC236}">
              <a16:creationId xmlns:a16="http://schemas.microsoft.com/office/drawing/2014/main" id="{9999E1D3-1E3E-46F1-B33C-AF58BE014F18}"/>
            </a:ext>
          </a:extLst>
        </xdr:cNvPr>
        <xdr:cNvCxnSpPr/>
      </xdr:nvCxnSpPr>
      <xdr:spPr>
        <a:xfrm>
          <a:off x="4051300" y="5436779"/>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87" name="楕円 86">
          <a:extLst>
            <a:ext uri="{FF2B5EF4-FFF2-40B4-BE49-F238E27FC236}">
              <a16:creationId xmlns:a16="http://schemas.microsoft.com/office/drawing/2014/main" id="{FBB747F3-3B76-4663-9BB2-AC60456EEA24}"/>
            </a:ext>
          </a:extLst>
        </xdr:cNvPr>
        <xdr:cNvSpPr/>
      </xdr:nvSpPr>
      <xdr:spPr>
        <a:xfrm>
          <a:off x="3238500" y="53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121829</xdr:rowOff>
    </xdr:to>
    <xdr:cxnSp macro="">
      <xdr:nvCxnSpPr>
        <xdr:cNvPr id="88" name="直線コネクタ 87">
          <a:extLst>
            <a:ext uri="{FF2B5EF4-FFF2-40B4-BE49-F238E27FC236}">
              <a16:creationId xmlns:a16="http://schemas.microsoft.com/office/drawing/2014/main" id="{B1F1E62E-18A6-4D9C-AF67-FCA8B28BD82A}"/>
            </a:ext>
          </a:extLst>
        </xdr:cNvPr>
        <xdr:cNvCxnSpPr/>
      </xdr:nvCxnSpPr>
      <xdr:spPr>
        <a:xfrm>
          <a:off x="3289300" y="5387431"/>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a:extLst>
            <a:ext uri="{FF2B5EF4-FFF2-40B4-BE49-F238E27FC236}">
              <a16:creationId xmlns:a16="http://schemas.microsoft.com/office/drawing/2014/main" id="{C9F9AC79-D1E1-41D4-BE81-FDA110179D09}"/>
            </a:ext>
          </a:extLst>
        </xdr:cNvPr>
        <xdr:cNvSpPr/>
      </xdr:nvSpPr>
      <xdr:spPr>
        <a:xfrm>
          <a:off x="2476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72481</xdr:rowOff>
    </xdr:to>
    <xdr:cxnSp macro="">
      <xdr:nvCxnSpPr>
        <xdr:cNvPr id="90" name="直線コネクタ 89">
          <a:extLst>
            <a:ext uri="{FF2B5EF4-FFF2-40B4-BE49-F238E27FC236}">
              <a16:creationId xmlns:a16="http://schemas.microsoft.com/office/drawing/2014/main" id="{7432E028-6EBD-4378-B784-8E7B25016354}"/>
            </a:ext>
          </a:extLst>
        </xdr:cNvPr>
        <xdr:cNvCxnSpPr/>
      </xdr:nvCxnSpPr>
      <xdr:spPr>
        <a:xfrm>
          <a:off x="2527300" y="5325745"/>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91" name="楕円 90">
          <a:extLst>
            <a:ext uri="{FF2B5EF4-FFF2-40B4-BE49-F238E27FC236}">
              <a16:creationId xmlns:a16="http://schemas.microsoft.com/office/drawing/2014/main" id="{624998C1-FADD-429B-A6DB-2494E6DE05DB}"/>
            </a:ext>
          </a:extLst>
        </xdr:cNvPr>
        <xdr:cNvSpPr/>
      </xdr:nvSpPr>
      <xdr:spPr>
        <a:xfrm>
          <a:off x="1714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31</xdr:row>
      <xdr:rowOff>10795</xdr:rowOff>
    </xdr:to>
    <xdr:cxnSp macro="">
      <xdr:nvCxnSpPr>
        <xdr:cNvPr id="92" name="直線コネクタ 91">
          <a:extLst>
            <a:ext uri="{FF2B5EF4-FFF2-40B4-BE49-F238E27FC236}">
              <a16:creationId xmlns:a16="http://schemas.microsoft.com/office/drawing/2014/main" id="{4D9C42F2-FFC6-4AEE-A1CC-1108FFA6EA8F}"/>
            </a:ext>
          </a:extLst>
        </xdr:cNvPr>
        <xdr:cNvCxnSpPr/>
      </xdr:nvCxnSpPr>
      <xdr:spPr>
        <a:xfrm>
          <a:off x="1765300" y="5273312"/>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93" name="n_1aveValue有形固定資産減価償却率">
          <a:extLst>
            <a:ext uri="{FF2B5EF4-FFF2-40B4-BE49-F238E27FC236}">
              <a16:creationId xmlns:a16="http://schemas.microsoft.com/office/drawing/2014/main" id="{D6678A87-ED0A-414C-BE53-30598CE6E1A5}"/>
            </a:ext>
          </a:extLst>
        </xdr:cNvPr>
        <xdr:cNvSpPr txBox="1"/>
      </xdr:nvSpPr>
      <xdr:spPr>
        <a:xfrm>
          <a:off x="3836044" y="489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4" name="n_2aveValue有形固定資産減価償却率">
          <a:extLst>
            <a:ext uri="{FF2B5EF4-FFF2-40B4-BE49-F238E27FC236}">
              <a16:creationId xmlns:a16="http://schemas.microsoft.com/office/drawing/2014/main" id="{EC6D82C5-F918-4001-B6D3-9DC6F7D0B42F}"/>
            </a:ext>
          </a:extLst>
        </xdr:cNvPr>
        <xdr:cNvSpPr txBox="1"/>
      </xdr:nvSpPr>
      <xdr:spPr>
        <a:xfrm>
          <a:off x="3086744" y="492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5" name="n_3aveValue有形固定資産減価償却率">
          <a:extLst>
            <a:ext uri="{FF2B5EF4-FFF2-40B4-BE49-F238E27FC236}">
              <a16:creationId xmlns:a16="http://schemas.microsoft.com/office/drawing/2014/main" id="{A93480C3-F16E-4074-B079-ECDEE64F2109}"/>
            </a:ext>
          </a:extLst>
        </xdr:cNvPr>
        <xdr:cNvSpPr txBox="1"/>
      </xdr:nvSpPr>
      <xdr:spPr>
        <a:xfrm>
          <a:off x="23247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a:extLst>
            <a:ext uri="{FF2B5EF4-FFF2-40B4-BE49-F238E27FC236}">
              <a16:creationId xmlns:a16="http://schemas.microsoft.com/office/drawing/2014/main" id="{65FFE28C-C6DE-4FD2-8919-6311955676AB}"/>
            </a:ext>
          </a:extLst>
        </xdr:cNvPr>
        <xdr:cNvSpPr txBox="1"/>
      </xdr:nvSpPr>
      <xdr:spPr>
        <a:xfrm>
          <a:off x="1562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163756</xdr:rowOff>
    </xdr:from>
    <xdr:ext cx="405111" cy="259045"/>
    <xdr:sp macro="" textlink="">
      <xdr:nvSpPr>
        <xdr:cNvPr id="97" name="n_1mainValue有形固定資産減価償却率">
          <a:extLst>
            <a:ext uri="{FF2B5EF4-FFF2-40B4-BE49-F238E27FC236}">
              <a16:creationId xmlns:a16="http://schemas.microsoft.com/office/drawing/2014/main" id="{D11E44DC-4062-4FCF-AE16-D85AABE3C687}"/>
            </a:ext>
          </a:extLst>
        </xdr:cNvPr>
        <xdr:cNvSpPr txBox="1"/>
      </xdr:nvSpPr>
      <xdr:spPr>
        <a:xfrm>
          <a:off x="3836044" y="547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114408</xdr:rowOff>
    </xdr:from>
    <xdr:ext cx="405111" cy="259045"/>
    <xdr:sp macro="" textlink="">
      <xdr:nvSpPr>
        <xdr:cNvPr id="98" name="n_2mainValue有形固定資産減価償却率">
          <a:extLst>
            <a:ext uri="{FF2B5EF4-FFF2-40B4-BE49-F238E27FC236}">
              <a16:creationId xmlns:a16="http://schemas.microsoft.com/office/drawing/2014/main" id="{75C66988-6CC6-4A98-94D7-616B6FBE3012}"/>
            </a:ext>
          </a:extLst>
        </xdr:cNvPr>
        <xdr:cNvSpPr txBox="1"/>
      </xdr:nvSpPr>
      <xdr:spPr>
        <a:xfrm>
          <a:off x="3086744" y="542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9" name="n_3mainValue有形固定資産減価償却率">
          <a:extLst>
            <a:ext uri="{FF2B5EF4-FFF2-40B4-BE49-F238E27FC236}">
              <a16:creationId xmlns:a16="http://schemas.microsoft.com/office/drawing/2014/main" id="{BC5C108C-2A87-407F-9D3D-F0DF2B064DFB}"/>
            </a:ext>
          </a:extLst>
        </xdr:cNvPr>
        <xdr:cNvSpPr txBox="1"/>
      </xdr:nvSpPr>
      <xdr:spPr>
        <a:xfrm>
          <a:off x="2324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00" name="n_4mainValue有形固定資産減価償却率">
          <a:extLst>
            <a:ext uri="{FF2B5EF4-FFF2-40B4-BE49-F238E27FC236}">
              <a16:creationId xmlns:a16="http://schemas.microsoft.com/office/drawing/2014/main" id="{974056FE-AA5F-4446-8B15-64026FDB1161}"/>
            </a:ext>
          </a:extLst>
        </xdr:cNvPr>
        <xdr:cNvSpPr txBox="1"/>
      </xdr:nvSpPr>
      <xdr:spPr>
        <a:xfrm>
          <a:off x="1562744" y="531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5A33E02-1FB9-4C18-9FCE-42BA703C96F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75E7DC1-1CB9-469D-9F9F-FEAC9076710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7EC5EA4-431C-4C14-8F8B-F29B7E503F1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E336E2D-0BB5-4FE3-8157-B99E2883D6A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A6085F0-71C2-4BB1-9839-5DED0B908D9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6797193-1214-4CE9-BDEA-FADF44AAC92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E556902-C131-4118-A2A1-D260A3B8064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7AF4CE1-31A8-4190-A3A5-FAE74211DA0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3C09302-FAEE-476B-95D2-21FC4580F80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096CA74-6713-428D-B8E1-933860E6392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3231DEE3-25C6-4295-A93C-136D7F7AAEF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5A885FA-F790-4A58-A92F-EFE01E20F52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2B617FC-D368-422E-AECF-EFFD123190D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215.5</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430.5</a:t>
          </a:r>
          <a:r>
            <a:rPr kumimoji="1" lang="ja-JP" altLang="en-US" sz="1100">
              <a:latin typeface="ＭＳ Ｐゴシック" panose="020B0600070205080204" pitchFamily="50" charset="-128"/>
              <a:ea typeface="ＭＳ Ｐゴシック" panose="020B0600070205080204" pitchFamily="50" charset="-128"/>
            </a:rPr>
            <a:t>％となった。令和３年度は２年度と比較して令和２年度国勢調査に基づく人口及び過疎対策事業債の元利償還金が増加した。これにより普通交付税算入額が増加したため比率の分母における普通交付税額が大幅に増加した。また、前年に続き繰上償還を実施したため、元利償還金額が地方債発行額を大きく上回ったことで比率の分子における地方債残高も大きく減少し、その結果比率も大きく改善した。　</a:t>
          </a:r>
        </a:p>
        <a:p>
          <a:r>
            <a:rPr kumimoji="1" lang="ja-JP" altLang="en-US" sz="1100">
              <a:latin typeface="ＭＳ Ｐゴシック" panose="020B0600070205080204" pitchFamily="50" charset="-128"/>
              <a:ea typeface="ＭＳ Ｐゴシック" panose="020B0600070205080204" pitchFamily="50" charset="-128"/>
            </a:rPr>
            <a:t>　今後も計画的な繰上償還を行い、比率のさらなる改善に努める。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2844DF3-70B7-443A-82C4-F3133482410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65C9754-47F3-43A8-8351-B25DC0B181B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7CF173D4-7BE3-4CBD-B420-50C24382702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4F744978-48E9-44A5-B48F-9FC36D773B3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77724D6F-0605-45F0-B0AF-28741A844A85}"/>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C94966D-4C69-4E5D-8B40-913A8C9489F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6F2918D-511D-4A62-91B7-2026505A39BF}"/>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CF0816D-6E85-4D79-9F0B-035C9282B3A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89099E5-6C2C-4244-B34E-1F877EE190D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873AE3BF-E4DF-4F34-ACC8-11AB5AA6994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70865BF5-B43B-4CBD-88D1-3A454F3AE6D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8C4D623-3BED-41A8-91C3-39044B6936A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7E3BFFD9-EC93-435F-9A91-BD1165D72C0D}"/>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D1965A3-929A-4EB3-AE3B-985458976AD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960848B-0351-4457-9E6E-406072E6BB8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129" name="直線コネクタ 128">
          <a:extLst>
            <a:ext uri="{FF2B5EF4-FFF2-40B4-BE49-F238E27FC236}">
              <a16:creationId xmlns:a16="http://schemas.microsoft.com/office/drawing/2014/main" id="{E8D1D606-5299-4A54-BABE-D2D19597706D}"/>
            </a:ext>
          </a:extLst>
        </xdr:cNvPr>
        <xdr:cNvCxnSpPr/>
      </xdr:nvCxnSpPr>
      <xdr:spPr>
        <a:xfrm flipV="1">
          <a:off x="14793595" y="4541308"/>
          <a:ext cx="1269" cy="97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130" name="債務償還比率最小値テキスト">
          <a:extLst>
            <a:ext uri="{FF2B5EF4-FFF2-40B4-BE49-F238E27FC236}">
              <a16:creationId xmlns:a16="http://schemas.microsoft.com/office/drawing/2014/main" id="{6B68C4AA-DA51-4AB0-9BA5-9E66FF5B65B1}"/>
            </a:ext>
          </a:extLst>
        </xdr:cNvPr>
        <xdr:cNvSpPr txBox="1"/>
      </xdr:nvSpPr>
      <xdr:spPr>
        <a:xfrm>
          <a:off x="14846300" y="55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131" name="直線コネクタ 130">
          <a:extLst>
            <a:ext uri="{FF2B5EF4-FFF2-40B4-BE49-F238E27FC236}">
              <a16:creationId xmlns:a16="http://schemas.microsoft.com/office/drawing/2014/main" id="{5874CD96-DACB-49A9-BCF0-B37185E57E94}"/>
            </a:ext>
          </a:extLst>
        </xdr:cNvPr>
        <xdr:cNvCxnSpPr/>
      </xdr:nvCxnSpPr>
      <xdr:spPr>
        <a:xfrm>
          <a:off x="14706600" y="551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5D3F9CE-475A-4561-9140-8DADB6AEF6A5}"/>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21277CD3-97B1-4E50-A937-1E98A02A2F0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134" name="債務償還比率平均値テキスト">
          <a:extLst>
            <a:ext uri="{FF2B5EF4-FFF2-40B4-BE49-F238E27FC236}">
              <a16:creationId xmlns:a16="http://schemas.microsoft.com/office/drawing/2014/main" id="{E8883171-D166-4700-9B29-CB1103ED63D4}"/>
            </a:ext>
          </a:extLst>
        </xdr:cNvPr>
        <xdr:cNvSpPr txBox="1"/>
      </xdr:nvSpPr>
      <xdr:spPr>
        <a:xfrm>
          <a:off x="14846300" y="4546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35" name="フローチャート: 判断 134">
          <a:extLst>
            <a:ext uri="{FF2B5EF4-FFF2-40B4-BE49-F238E27FC236}">
              <a16:creationId xmlns:a16="http://schemas.microsoft.com/office/drawing/2014/main" id="{3545DE67-1765-45A2-81CB-A1514F415C85}"/>
            </a:ext>
          </a:extLst>
        </xdr:cNvPr>
        <xdr:cNvSpPr/>
      </xdr:nvSpPr>
      <xdr:spPr>
        <a:xfrm>
          <a:off x="14744700" y="469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6" name="フローチャート: 判断 135">
          <a:extLst>
            <a:ext uri="{FF2B5EF4-FFF2-40B4-BE49-F238E27FC236}">
              <a16:creationId xmlns:a16="http://schemas.microsoft.com/office/drawing/2014/main" id="{C32F73E3-85C3-47C1-A9BD-86F5598CFE10}"/>
            </a:ext>
          </a:extLst>
        </xdr:cNvPr>
        <xdr:cNvSpPr/>
      </xdr:nvSpPr>
      <xdr:spPr>
        <a:xfrm>
          <a:off x="14033500" y="488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7" name="フローチャート: 判断 136">
          <a:extLst>
            <a:ext uri="{FF2B5EF4-FFF2-40B4-BE49-F238E27FC236}">
              <a16:creationId xmlns:a16="http://schemas.microsoft.com/office/drawing/2014/main" id="{B541330D-46CE-4518-A57B-238A9231666B}"/>
            </a:ext>
          </a:extLst>
        </xdr:cNvPr>
        <xdr:cNvSpPr/>
      </xdr:nvSpPr>
      <xdr:spPr>
        <a:xfrm>
          <a:off x="13271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8" name="フローチャート: 判断 137">
          <a:extLst>
            <a:ext uri="{FF2B5EF4-FFF2-40B4-BE49-F238E27FC236}">
              <a16:creationId xmlns:a16="http://schemas.microsoft.com/office/drawing/2014/main" id="{25961875-4C76-4D0D-AAE2-E807EF05E3B9}"/>
            </a:ext>
          </a:extLst>
        </xdr:cNvPr>
        <xdr:cNvSpPr/>
      </xdr:nvSpPr>
      <xdr:spPr>
        <a:xfrm>
          <a:off x="12509500" y="49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9" name="フローチャート: 判断 138">
          <a:extLst>
            <a:ext uri="{FF2B5EF4-FFF2-40B4-BE49-F238E27FC236}">
              <a16:creationId xmlns:a16="http://schemas.microsoft.com/office/drawing/2014/main" id="{163AF367-E0AF-4000-B662-FCE8BA48FA4A}"/>
            </a:ext>
          </a:extLst>
        </xdr:cNvPr>
        <xdr:cNvSpPr/>
      </xdr:nvSpPr>
      <xdr:spPr>
        <a:xfrm>
          <a:off x="11747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41FE34B-5D9B-4AE7-BA52-A426B180E3F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00083E0-9F10-49D4-854B-424B19B7ECE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B127E8A-C57F-4F7C-B56C-E8F057B4388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8124041-07E2-4D96-A80E-166D5AE7704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40BF3D9-0FA0-4EE9-8517-279CC87364E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121550</xdr:rowOff>
    </xdr:from>
    <xdr:to>
      <xdr:col>76</xdr:col>
      <xdr:colOff>73025</xdr:colOff>
      <xdr:row>31</xdr:row>
      <xdr:rowOff>51700</xdr:rowOff>
    </xdr:to>
    <xdr:sp macro="" textlink="">
      <xdr:nvSpPr>
        <xdr:cNvPr id="145" name="楕円 144">
          <a:extLst>
            <a:ext uri="{FF2B5EF4-FFF2-40B4-BE49-F238E27FC236}">
              <a16:creationId xmlns:a16="http://schemas.microsoft.com/office/drawing/2014/main" id="{AD0C8C46-3329-47CC-9F3B-6038DDE0AFD4}"/>
            </a:ext>
          </a:extLst>
        </xdr:cNvPr>
        <xdr:cNvSpPr/>
      </xdr:nvSpPr>
      <xdr:spPr>
        <a:xfrm>
          <a:off x="14744700" y="52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99977</xdr:rowOff>
    </xdr:from>
    <xdr:ext cx="469744" cy="259045"/>
    <xdr:sp macro="" textlink="">
      <xdr:nvSpPr>
        <xdr:cNvPr id="146" name="債務償還比率該当値テキスト">
          <a:extLst>
            <a:ext uri="{FF2B5EF4-FFF2-40B4-BE49-F238E27FC236}">
              <a16:creationId xmlns:a16="http://schemas.microsoft.com/office/drawing/2014/main" id="{7A581999-ABDD-4414-BDC5-8DB36192E803}"/>
            </a:ext>
          </a:extLst>
        </xdr:cNvPr>
        <xdr:cNvSpPr txBox="1"/>
      </xdr:nvSpPr>
      <xdr:spPr>
        <a:xfrm>
          <a:off x="14846300" y="524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166370</xdr:rowOff>
    </xdr:from>
    <xdr:to>
      <xdr:col>72</xdr:col>
      <xdr:colOff>123825</xdr:colOff>
      <xdr:row>33</xdr:row>
      <xdr:rowOff>96520</xdr:rowOff>
    </xdr:to>
    <xdr:sp macro="" textlink="">
      <xdr:nvSpPr>
        <xdr:cNvPr id="147" name="楕円 146">
          <a:extLst>
            <a:ext uri="{FF2B5EF4-FFF2-40B4-BE49-F238E27FC236}">
              <a16:creationId xmlns:a16="http://schemas.microsoft.com/office/drawing/2014/main" id="{CC68579E-8E75-4C2B-AAED-BE8DBE5C2D99}"/>
            </a:ext>
          </a:extLst>
        </xdr:cNvPr>
        <xdr:cNvSpPr/>
      </xdr:nvSpPr>
      <xdr:spPr>
        <a:xfrm>
          <a:off x="14033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900</xdr:rowOff>
    </xdr:from>
    <xdr:to>
      <xdr:col>76</xdr:col>
      <xdr:colOff>22225</xdr:colOff>
      <xdr:row>33</xdr:row>
      <xdr:rowOff>45720</xdr:rowOff>
    </xdr:to>
    <xdr:cxnSp macro="">
      <xdr:nvCxnSpPr>
        <xdr:cNvPr id="148" name="直線コネクタ 147">
          <a:extLst>
            <a:ext uri="{FF2B5EF4-FFF2-40B4-BE49-F238E27FC236}">
              <a16:creationId xmlns:a16="http://schemas.microsoft.com/office/drawing/2014/main" id="{1C5250F0-A602-43F8-B339-DC10E10A1988}"/>
            </a:ext>
          </a:extLst>
        </xdr:cNvPr>
        <xdr:cNvCxnSpPr/>
      </xdr:nvCxnSpPr>
      <xdr:spPr>
        <a:xfrm flipV="1">
          <a:off x="14084300" y="5315850"/>
          <a:ext cx="711200" cy="38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157215</xdr:rowOff>
    </xdr:from>
    <xdr:to>
      <xdr:col>68</xdr:col>
      <xdr:colOff>123825</xdr:colOff>
      <xdr:row>35</xdr:row>
      <xdr:rowOff>87365</xdr:rowOff>
    </xdr:to>
    <xdr:sp macro="" textlink="">
      <xdr:nvSpPr>
        <xdr:cNvPr id="149" name="楕円 148">
          <a:extLst>
            <a:ext uri="{FF2B5EF4-FFF2-40B4-BE49-F238E27FC236}">
              <a16:creationId xmlns:a16="http://schemas.microsoft.com/office/drawing/2014/main" id="{8564B57E-1C2B-45DE-BDB1-F915D6A9058A}"/>
            </a:ext>
          </a:extLst>
        </xdr:cNvPr>
        <xdr:cNvSpPr/>
      </xdr:nvSpPr>
      <xdr:spPr>
        <a:xfrm>
          <a:off x="13271500" y="59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45720</xdr:rowOff>
    </xdr:from>
    <xdr:to>
      <xdr:col>72</xdr:col>
      <xdr:colOff>73025</xdr:colOff>
      <xdr:row>35</xdr:row>
      <xdr:rowOff>36565</xdr:rowOff>
    </xdr:to>
    <xdr:cxnSp macro="">
      <xdr:nvCxnSpPr>
        <xdr:cNvPr id="150" name="直線コネクタ 149">
          <a:extLst>
            <a:ext uri="{FF2B5EF4-FFF2-40B4-BE49-F238E27FC236}">
              <a16:creationId xmlns:a16="http://schemas.microsoft.com/office/drawing/2014/main" id="{FFF77830-A577-4841-A25D-97ED5B0B7D23}"/>
            </a:ext>
          </a:extLst>
        </xdr:cNvPr>
        <xdr:cNvCxnSpPr/>
      </xdr:nvCxnSpPr>
      <xdr:spPr>
        <a:xfrm flipV="1">
          <a:off x="13322300" y="5703570"/>
          <a:ext cx="762000" cy="3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35</xdr:row>
      <xdr:rowOff>9334</xdr:rowOff>
    </xdr:from>
    <xdr:to>
      <xdr:col>64</xdr:col>
      <xdr:colOff>123825</xdr:colOff>
      <xdr:row>35</xdr:row>
      <xdr:rowOff>110934</xdr:rowOff>
    </xdr:to>
    <xdr:sp macro="" textlink="">
      <xdr:nvSpPr>
        <xdr:cNvPr id="151" name="楕円 150">
          <a:extLst>
            <a:ext uri="{FF2B5EF4-FFF2-40B4-BE49-F238E27FC236}">
              <a16:creationId xmlns:a16="http://schemas.microsoft.com/office/drawing/2014/main" id="{17CDE84F-6A2A-4475-9957-83BA6D5A43C9}"/>
            </a:ext>
          </a:extLst>
        </xdr:cNvPr>
        <xdr:cNvSpPr/>
      </xdr:nvSpPr>
      <xdr:spPr>
        <a:xfrm>
          <a:off x="12509500" y="60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36565</xdr:rowOff>
    </xdr:from>
    <xdr:to>
      <xdr:col>68</xdr:col>
      <xdr:colOff>73025</xdr:colOff>
      <xdr:row>35</xdr:row>
      <xdr:rowOff>60134</xdr:rowOff>
    </xdr:to>
    <xdr:cxnSp macro="">
      <xdr:nvCxnSpPr>
        <xdr:cNvPr id="152" name="直線コネクタ 151">
          <a:extLst>
            <a:ext uri="{FF2B5EF4-FFF2-40B4-BE49-F238E27FC236}">
              <a16:creationId xmlns:a16="http://schemas.microsoft.com/office/drawing/2014/main" id="{B878D0FF-5236-4947-BED9-B40F3C234C7D}"/>
            </a:ext>
          </a:extLst>
        </xdr:cNvPr>
        <xdr:cNvCxnSpPr/>
      </xdr:nvCxnSpPr>
      <xdr:spPr>
        <a:xfrm flipV="1">
          <a:off x="12560300" y="6037315"/>
          <a:ext cx="762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130408</xdr:rowOff>
    </xdr:from>
    <xdr:to>
      <xdr:col>60</xdr:col>
      <xdr:colOff>123825</xdr:colOff>
      <xdr:row>35</xdr:row>
      <xdr:rowOff>60558</xdr:rowOff>
    </xdr:to>
    <xdr:sp macro="" textlink="">
      <xdr:nvSpPr>
        <xdr:cNvPr id="153" name="楕円 152">
          <a:extLst>
            <a:ext uri="{FF2B5EF4-FFF2-40B4-BE49-F238E27FC236}">
              <a16:creationId xmlns:a16="http://schemas.microsoft.com/office/drawing/2014/main" id="{44B82653-A3F3-4B9B-B634-AA7A1AAA4040}"/>
            </a:ext>
          </a:extLst>
        </xdr:cNvPr>
        <xdr:cNvSpPr/>
      </xdr:nvSpPr>
      <xdr:spPr>
        <a:xfrm>
          <a:off x="11747500" y="59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35</xdr:row>
      <xdr:rowOff>9758</xdr:rowOff>
    </xdr:from>
    <xdr:to>
      <xdr:col>64</xdr:col>
      <xdr:colOff>73025</xdr:colOff>
      <xdr:row>35</xdr:row>
      <xdr:rowOff>60134</xdr:rowOff>
    </xdr:to>
    <xdr:cxnSp macro="">
      <xdr:nvCxnSpPr>
        <xdr:cNvPr id="154" name="直線コネクタ 153">
          <a:extLst>
            <a:ext uri="{FF2B5EF4-FFF2-40B4-BE49-F238E27FC236}">
              <a16:creationId xmlns:a16="http://schemas.microsoft.com/office/drawing/2014/main" id="{891DEBC9-B853-4A8A-99F9-D9312FBC930B}"/>
            </a:ext>
          </a:extLst>
        </xdr:cNvPr>
        <xdr:cNvCxnSpPr/>
      </xdr:nvCxnSpPr>
      <xdr:spPr>
        <a:xfrm>
          <a:off x="11798300" y="6010508"/>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5" name="n_1aveValue債務償還比率">
          <a:extLst>
            <a:ext uri="{FF2B5EF4-FFF2-40B4-BE49-F238E27FC236}">
              <a16:creationId xmlns:a16="http://schemas.microsoft.com/office/drawing/2014/main" id="{656F8AC2-2AF9-4A8E-B319-98DCF325C903}"/>
            </a:ext>
          </a:extLst>
        </xdr:cNvPr>
        <xdr:cNvSpPr txBox="1"/>
      </xdr:nvSpPr>
      <xdr:spPr>
        <a:xfrm>
          <a:off x="13836727" y="465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a:extLst>
            <a:ext uri="{FF2B5EF4-FFF2-40B4-BE49-F238E27FC236}">
              <a16:creationId xmlns:a16="http://schemas.microsoft.com/office/drawing/2014/main" id="{219E8450-41AB-47E1-9605-E8C9850AEFD8}"/>
            </a:ext>
          </a:extLst>
        </xdr:cNvPr>
        <xdr:cNvSpPr txBox="1"/>
      </xdr:nvSpPr>
      <xdr:spPr>
        <a:xfrm>
          <a:off x="130874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a:extLst>
            <a:ext uri="{FF2B5EF4-FFF2-40B4-BE49-F238E27FC236}">
              <a16:creationId xmlns:a16="http://schemas.microsoft.com/office/drawing/2014/main" id="{F8D160BA-7B8A-449E-A461-A6BE8C767568}"/>
            </a:ext>
          </a:extLst>
        </xdr:cNvPr>
        <xdr:cNvSpPr txBox="1"/>
      </xdr:nvSpPr>
      <xdr:spPr>
        <a:xfrm>
          <a:off x="12325427" y="468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a:extLst>
            <a:ext uri="{FF2B5EF4-FFF2-40B4-BE49-F238E27FC236}">
              <a16:creationId xmlns:a16="http://schemas.microsoft.com/office/drawing/2014/main" id="{CC12735C-D03E-4211-8397-E0357EFA0E5B}"/>
            </a:ext>
          </a:extLst>
        </xdr:cNvPr>
        <xdr:cNvSpPr txBox="1"/>
      </xdr:nvSpPr>
      <xdr:spPr>
        <a:xfrm>
          <a:off x="11563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87647</xdr:rowOff>
    </xdr:from>
    <xdr:ext cx="469744" cy="259045"/>
    <xdr:sp macro="" textlink="">
      <xdr:nvSpPr>
        <xdr:cNvPr id="159" name="n_1mainValue債務償還比率">
          <a:extLst>
            <a:ext uri="{FF2B5EF4-FFF2-40B4-BE49-F238E27FC236}">
              <a16:creationId xmlns:a16="http://schemas.microsoft.com/office/drawing/2014/main" id="{E861692E-21B5-4491-9A77-04E6F3979BB0}"/>
            </a:ext>
          </a:extLst>
        </xdr:cNvPr>
        <xdr:cNvSpPr txBox="1"/>
      </xdr:nvSpPr>
      <xdr:spPr>
        <a:xfrm>
          <a:off x="13836727" y="57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78492</xdr:rowOff>
    </xdr:from>
    <xdr:ext cx="469744" cy="259045"/>
    <xdr:sp macro="" textlink="">
      <xdr:nvSpPr>
        <xdr:cNvPr id="160" name="n_2mainValue債務償還比率">
          <a:extLst>
            <a:ext uri="{FF2B5EF4-FFF2-40B4-BE49-F238E27FC236}">
              <a16:creationId xmlns:a16="http://schemas.microsoft.com/office/drawing/2014/main" id="{B94F0D98-AFE3-48D6-8A1E-F545C04C5480}"/>
            </a:ext>
          </a:extLst>
        </xdr:cNvPr>
        <xdr:cNvSpPr txBox="1"/>
      </xdr:nvSpPr>
      <xdr:spPr>
        <a:xfrm>
          <a:off x="13087427" y="607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102061</xdr:rowOff>
    </xdr:from>
    <xdr:ext cx="469744" cy="259045"/>
    <xdr:sp macro="" textlink="">
      <xdr:nvSpPr>
        <xdr:cNvPr id="161" name="n_3mainValue債務償還比率">
          <a:extLst>
            <a:ext uri="{FF2B5EF4-FFF2-40B4-BE49-F238E27FC236}">
              <a16:creationId xmlns:a16="http://schemas.microsoft.com/office/drawing/2014/main" id="{17F26574-CDF7-452B-B021-82162A95A106}"/>
            </a:ext>
          </a:extLst>
        </xdr:cNvPr>
        <xdr:cNvSpPr txBox="1"/>
      </xdr:nvSpPr>
      <xdr:spPr>
        <a:xfrm>
          <a:off x="12325427" y="610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51685</xdr:rowOff>
    </xdr:from>
    <xdr:ext cx="469744" cy="259045"/>
    <xdr:sp macro="" textlink="">
      <xdr:nvSpPr>
        <xdr:cNvPr id="162" name="n_4mainValue債務償還比率">
          <a:extLst>
            <a:ext uri="{FF2B5EF4-FFF2-40B4-BE49-F238E27FC236}">
              <a16:creationId xmlns:a16="http://schemas.microsoft.com/office/drawing/2014/main" id="{C0D3D3E0-1756-4119-9534-8075A8326E1E}"/>
            </a:ext>
          </a:extLst>
        </xdr:cNvPr>
        <xdr:cNvSpPr txBox="1"/>
      </xdr:nvSpPr>
      <xdr:spPr>
        <a:xfrm>
          <a:off x="11563427" y="60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3FD7E8E-7791-4E3F-A189-CEAE3023D15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3E90EFF-A523-4CB7-890F-214EB24CEAF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CDD5DD6-1A58-40AA-96C4-4E759948EB5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F27EF48-B5FF-4BC5-B15F-B7D49CB8BEE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0A4D1DA-9C22-4190-9444-1DDF97FCB96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B780266-0B33-4F2A-A756-D387C4DD679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B00F58-0076-4408-AE22-5B1EAC9318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F6E844-A379-4C4F-9E04-7C7FCE9721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A5A3C5-8979-4EC1-8FD7-773CC0AC1E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7290CB4-FBB0-466D-BCB1-8AD7889B71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E96CBF-EEB2-406E-B8E5-6996A9C3AE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AA29D7-0E6D-4973-B933-C9F93C4C19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B9C1C2-B23F-4733-9E38-5DFB99FAA5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A0289F-5904-49BF-B470-76CE04EF5D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F50866-87AF-4E71-966B-22275766C7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A4F83D-181D-48E4-BEA4-38400BD782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2,416
2,340
203.69
4,523,312
4,449,970
62,276
2,324,515
3,964,238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A991F7-5C38-4703-BA23-9B4C6F93539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DCF34B-6AC3-44C5-9362-694F7E815A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D5EB89-BB35-494F-A40C-2551EA5EEA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B854C4-1A3B-4677-AB12-B2D85DE322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2A2E94-84A5-43A8-BF9E-3F114E44FB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CFFF9B-2F28-4EC9-AC41-F49824D886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30E25A-6516-4073-A471-F261CD7800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3029CA-598B-4E32-836B-BD10D7B892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3BC927-4629-49A6-B14D-20FB21863C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630BCA-B927-444E-BB7F-C79D1F676C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1CAA2A-FE4D-4A92-8F18-AEE835415E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83675B-AF0C-4AA1-86D1-54B8E5525C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30773D-5982-4B1E-9D34-7763825C35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E13B2C-F79B-42C9-A944-D6CB971120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1B1E2C-747D-4C60-920A-B3423B3E8B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EB21D3-F08E-4DD6-A566-598F810578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BC74EB-D6DB-427D-A642-4E27612A88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49CB51-5870-428B-8E79-3E2522B5FB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BD282B-CE85-4DBB-8699-C9341A6784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A5005A-73C5-4A44-A514-0F68B1BBEE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F49B73-250E-44F6-9A61-4A872D1114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07D854-396B-43AD-9E76-B36CD9692B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C071CD-B07E-4913-9D2B-EACFBF0CFA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ADE2E2-44FA-48BE-A606-48A8805AF7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8308CB5-8580-4F9A-BA0A-FBBBD0FC0E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EADA5A-E55F-4946-8167-8D587CE095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542369-E061-4A8D-93E6-E69F36D453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571B95C-E640-43AF-A184-0F8F569D41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25A815-A1D0-4792-B857-43DD10AF94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42BDA00-2E70-4E24-AB69-27AE66ED6A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D0405B-6B81-49B3-9D79-4A2D3CCE21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78B782-D2AD-40E2-AC4B-C0CAE4D9497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7E1E6A1-B163-45C2-8814-A70E0AAF619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EF9FD61-DB13-4412-B08D-B8D7D246E54C}"/>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72C8E89-B6CD-45C8-8667-39B966E3EAD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BFE3402-D909-4B33-8CC3-42C66FECAF0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2717196-3B69-493D-AE6A-CC59FB0EBC4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109C101-75E2-4CD4-877C-90FE7DE1EBC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C5878BB-734A-4780-97DA-330AF005D0D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A35FAEC-970A-4D3F-A1CE-31DF7953902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3E614BF-FD2D-4EB6-A4DF-817057964FE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0D60365-244B-456A-B9AA-CE6A1C1F720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7AE1360-4E4D-45CC-9682-5689A7E47D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EA012B8B-4773-4D28-9F88-66BA0DC5002A}"/>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8FB69A47-C304-44A6-9327-1A6DF1AFC03D}"/>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DB617410-96AD-450A-9B07-DFD79C5300CC}"/>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94FC988D-FF95-4623-8121-FDE779B72C89}"/>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177A682C-FDC0-4BD2-84AF-1871559EA5C2}"/>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a:extLst>
            <a:ext uri="{FF2B5EF4-FFF2-40B4-BE49-F238E27FC236}">
              <a16:creationId xmlns:a16="http://schemas.microsoft.com/office/drawing/2014/main" id="{2F85732A-1AC5-413F-A297-3D2A01D7A444}"/>
            </a:ext>
          </a:extLst>
        </xdr:cNvPr>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4B4B5974-7823-4897-A42E-FC14ED70E3F1}"/>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E63E926F-6295-4B90-A14C-144CE427947C}"/>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2C127E17-0B2C-449F-A28B-342FD10E2F38}"/>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2837155A-BF20-4EA4-88EF-3E54493908E3}"/>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A2D9AC90-9160-4F53-860B-46A77AF35251}"/>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94AA1EA-ED4D-4C8A-86BF-946CD13828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9381BD2-8795-49D8-9EDF-C6A8D94587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BF708AE-40AB-415A-8679-FA039C5F6C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123CF8-B7BD-4277-93BD-5C34DD362B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7858C5-D9B8-4344-9320-DC75B96CCA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xdr:rowOff>
    </xdr:from>
    <xdr:to>
      <xdr:col>24</xdr:col>
      <xdr:colOff>114300</xdr:colOff>
      <xdr:row>40</xdr:row>
      <xdr:rowOff>104140</xdr:rowOff>
    </xdr:to>
    <xdr:sp macro="" textlink="">
      <xdr:nvSpPr>
        <xdr:cNvPr id="71" name="楕円 70">
          <a:extLst>
            <a:ext uri="{FF2B5EF4-FFF2-40B4-BE49-F238E27FC236}">
              <a16:creationId xmlns:a16="http://schemas.microsoft.com/office/drawing/2014/main" id="{2D10B4EE-AB29-4035-BF65-74617F40AF5C}"/>
            </a:ext>
          </a:extLst>
        </xdr:cNvPr>
        <xdr:cNvSpPr/>
      </xdr:nvSpPr>
      <xdr:spPr>
        <a:xfrm>
          <a:off x="4584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152417</xdr:rowOff>
    </xdr:from>
    <xdr:ext cx="405111" cy="259045"/>
    <xdr:sp macro="" textlink="">
      <xdr:nvSpPr>
        <xdr:cNvPr id="72" name="【道路】&#10;有形固定資産減価償却率該当値テキスト">
          <a:extLst>
            <a:ext uri="{FF2B5EF4-FFF2-40B4-BE49-F238E27FC236}">
              <a16:creationId xmlns:a16="http://schemas.microsoft.com/office/drawing/2014/main" id="{F6263702-7C93-4E99-AFAB-73A9957C72E9}"/>
            </a:ext>
          </a:extLst>
        </xdr:cNvPr>
        <xdr:cNvSpPr txBox="1"/>
      </xdr:nvSpPr>
      <xdr:spPr>
        <a:xfrm>
          <a:off x="4673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130556</xdr:rowOff>
    </xdr:from>
    <xdr:to>
      <xdr:col>20</xdr:col>
      <xdr:colOff>38100</xdr:colOff>
      <xdr:row>40</xdr:row>
      <xdr:rowOff>60706</xdr:rowOff>
    </xdr:to>
    <xdr:sp macro="" textlink="">
      <xdr:nvSpPr>
        <xdr:cNvPr id="73" name="楕円 72">
          <a:extLst>
            <a:ext uri="{FF2B5EF4-FFF2-40B4-BE49-F238E27FC236}">
              <a16:creationId xmlns:a16="http://schemas.microsoft.com/office/drawing/2014/main" id="{48DCF6C7-06E2-4535-8CDA-967010D059FA}"/>
            </a:ext>
          </a:extLst>
        </xdr:cNvPr>
        <xdr:cNvSpPr/>
      </xdr:nvSpPr>
      <xdr:spPr>
        <a:xfrm>
          <a:off x="3746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xdr:rowOff>
    </xdr:from>
    <xdr:to>
      <xdr:col>24</xdr:col>
      <xdr:colOff>63500</xdr:colOff>
      <xdr:row>40</xdr:row>
      <xdr:rowOff>53340</xdr:rowOff>
    </xdr:to>
    <xdr:cxnSp macro="">
      <xdr:nvCxnSpPr>
        <xdr:cNvPr id="74" name="直線コネクタ 73">
          <a:extLst>
            <a:ext uri="{FF2B5EF4-FFF2-40B4-BE49-F238E27FC236}">
              <a16:creationId xmlns:a16="http://schemas.microsoft.com/office/drawing/2014/main" id="{1A68D220-2E3B-43D8-BD62-D8A526F9DC77}"/>
            </a:ext>
          </a:extLst>
        </xdr:cNvPr>
        <xdr:cNvCxnSpPr/>
      </xdr:nvCxnSpPr>
      <xdr:spPr>
        <a:xfrm>
          <a:off x="3797300" y="68679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125984</xdr:rowOff>
    </xdr:from>
    <xdr:to>
      <xdr:col>15</xdr:col>
      <xdr:colOff>101600</xdr:colOff>
      <xdr:row>40</xdr:row>
      <xdr:rowOff>56134</xdr:rowOff>
    </xdr:to>
    <xdr:sp macro="" textlink="">
      <xdr:nvSpPr>
        <xdr:cNvPr id="75" name="楕円 74">
          <a:extLst>
            <a:ext uri="{FF2B5EF4-FFF2-40B4-BE49-F238E27FC236}">
              <a16:creationId xmlns:a16="http://schemas.microsoft.com/office/drawing/2014/main" id="{E4D70159-C187-4F6B-9DB3-7C008DDA9A17}"/>
            </a:ext>
          </a:extLst>
        </xdr:cNvPr>
        <xdr:cNvSpPr/>
      </xdr:nvSpPr>
      <xdr:spPr>
        <a:xfrm>
          <a:off x="2857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9906</xdr:rowOff>
    </xdr:to>
    <xdr:cxnSp macro="">
      <xdr:nvCxnSpPr>
        <xdr:cNvPr id="76" name="直線コネクタ 75">
          <a:extLst>
            <a:ext uri="{FF2B5EF4-FFF2-40B4-BE49-F238E27FC236}">
              <a16:creationId xmlns:a16="http://schemas.microsoft.com/office/drawing/2014/main" id="{F6DFFDB5-EA01-4C01-9BF8-F84C5FF916D6}"/>
            </a:ext>
          </a:extLst>
        </xdr:cNvPr>
        <xdr:cNvCxnSpPr/>
      </xdr:nvCxnSpPr>
      <xdr:spPr>
        <a:xfrm>
          <a:off x="2908300" y="686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87122</xdr:rowOff>
    </xdr:from>
    <xdr:to>
      <xdr:col>10</xdr:col>
      <xdr:colOff>165100</xdr:colOff>
      <xdr:row>40</xdr:row>
      <xdr:rowOff>17272</xdr:rowOff>
    </xdr:to>
    <xdr:sp macro="" textlink="">
      <xdr:nvSpPr>
        <xdr:cNvPr id="77" name="楕円 76">
          <a:extLst>
            <a:ext uri="{FF2B5EF4-FFF2-40B4-BE49-F238E27FC236}">
              <a16:creationId xmlns:a16="http://schemas.microsoft.com/office/drawing/2014/main" id="{E4A49C38-EEC2-4E4E-9488-F582A14E2A9D}"/>
            </a:ext>
          </a:extLst>
        </xdr:cNvPr>
        <xdr:cNvSpPr/>
      </xdr:nvSpPr>
      <xdr:spPr>
        <a:xfrm>
          <a:off x="196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137922</xdr:rowOff>
    </xdr:from>
    <xdr:to>
      <xdr:col>15</xdr:col>
      <xdr:colOff>50800</xdr:colOff>
      <xdr:row>40</xdr:row>
      <xdr:rowOff>5334</xdr:rowOff>
    </xdr:to>
    <xdr:cxnSp macro="">
      <xdr:nvCxnSpPr>
        <xdr:cNvPr id="78" name="直線コネクタ 77">
          <a:extLst>
            <a:ext uri="{FF2B5EF4-FFF2-40B4-BE49-F238E27FC236}">
              <a16:creationId xmlns:a16="http://schemas.microsoft.com/office/drawing/2014/main" id="{3B3B77EE-DD7C-4563-9A05-87AB50906979}"/>
            </a:ext>
          </a:extLst>
        </xdr:cNvPr>
        <xdr:cNvCxnSpPr/>
      </xdr:nvCxnSpPr>
      <xdr:spPr>
        <a:xfrm>
          <a:off x="2019300" y="68244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96266</xdr:rowOff>
    </xdr:from>
    <xdr:to>
      <xdr:col>6</xdr:col>
      <xdr:colOff>38100</xdr:colOff>
      <xdr:row>40</xdr:row>
      <xdr:rowOff>26416</xdr:rowOff>
    </xdr:to>
    <xdr:sp macro="" textlink="">
      <xdr:nvSpPr>
        <xdr:cNvPr id="79" name="楕円 78">
          <a:extLst>
            <a:ext uri="{FF2B5EF4-FFF2-40B4-BE49-F238E27FC236}">
              <a16:creationId xmlns:a16="http://schemas.microsoft.com/office/drawing/2014/main" id="{759D8F94-B828-4C9B-B862-51B21A4904C1}"/>
            </a:ext>
          </a:extLst>
        </xdr:cNvPr>
        <xdr:cNvSpPr/>
      </xdr:nvSpPr>
      <xdr:spPr>
        <a:xfrm>
          <a:off x="1079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137922</xdr:rowOff>
    </xdr:from>
    <xdr:to>
      <xdr:col>10</xdr:col>
      <xdr:colOff>114300</xdr:colOff>
      <xdr:row>39</xdr:row>
      <xdr:rowOff>147066</xdr:rowOff>
    </xdr:to>
    <xdr:cxnSp macro="">
      <xdr:nvCxnSpPr>
        <xdr:cNvPr id="80" name="直線コネクタ 79">
          <a:extLst>
            <a:ext uri="{FF2B5EF4-FFF2-40B4-BE49-F238E27FC236}">
              <a16:creationId xmlns:a16="http://schemas.microsoft.com/office/drawing/2014/main" id="{EAA5F509-6A7B-49D6-B8D6-D254538EBA3A}"/>
            </a:ext>
          </a:extLst>
        </xdr:cNvPr>
        <xdr:cNvCxnSpPr/>
      </xdr:nvCxnSpPr>
      <xdr:spPr>
        <a:xfrm flipV="1">
          <a:off x="1130300" y="682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a:extLst>
            <a:ext uri="{FF2B5EF4-FFF2-40B4-BE49-F238E27FC236}">
              <a16:creationId xmlns:a16="http://schemas.microsoft.com/office/drawing/2014/main" id="{0F1F4B2B-DC77-499E-ABAB-ED7ECAEAE3C4}"/>
            </a:ext>
          </a:extLst>
        </xdr:cNvPr>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a:extLst>
            <a:ext uri="{FF2B5EF4-FFF2-40B4-BE49-F238E27FC236}">
              <a16:creationId xmlns:a16="http://schemas.microsoft.com/office/drawing/2014/main" id="{37CE0951-8B07-4D58-AADC-C9ACBD9AB881}"/>
            </a:ext>
          </a:extLst>
        </xdr:cNvPr>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a:extLst>
            <a:ext uri="{FF2B5EF4-FFF2-40B4-BE49-F238E27FC236}">
              <a16:creationId xmlns:a16="http://schemas.microsoft.com/office/drawing/2014/main" id="{538433DB-AF53-48B6-8432-3581D5C0561E}"/>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8A051FE6-FFBA-4CD5-9378-07508E380B10}"/>
            </a:ext>
          </a:extLst>
        </xdr:cNvPr>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51833</xdr:rowOff>
    </xdr:from>
    <xdr:ext cx="405111" cy="259045"/>
    <xdr:sp macro="" textlink="">
      <xdr:nvSpPr>
        <xdr:cNvPr id="85" name="n_1mainValue【道路】&#10;有形固定資産減価償却率">
          <a:extLst>
            <a:ext uri="{FF2B5EF4-FFF2-40B4-BE49-F238E27FC236}">
              <a16:creationId xmlns:a16="http://schemas.microsoft.com/office/drawing/2014/main" id="{A1BEBDE0-07D1-4D3D-8E73-16E71D8DE1C0}"/>
            </a:ext>
          </a:extLst>
        </xdr:cNvPr>
        <xdr:cNvSpPr txBox="1"/>
      </xdr:nvSpPr>
      <xdr:spPr>
        <a:xfrm>
          <a:off x="35820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47261</xdr:rowOff>
    </xdr:from>
    <xdr:ext cx="405111" cy="259045"/>
    <xdr:sp macro="" textlink="">
      <xdr:nvSpPr>
        <xdr:cNvPr id="86" name="n_2mainValue【道路】&#10;有形固定資産減価償却率">
          <a:extLst>
            <a:ext uri="{FF2B5EF4-FFF2-40B4-BE49-F238E27FC236}">
              <a16:creationId xmlns:a16="http://schemas.microsoft.com/office/drawing/2014/main" id="{1223CB30-9B0A-4747-9967-6E1939538B38}"/>
            </a:ext>
          </a:extLst>
        </xdr:cNvPr>
        <xdr:cNvSpPr txBox="1"/>
      </xdr:nvSpPr>
      <xdr:spPr>
        <a:xfrm>
          <a:off x="27057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8399</xdr:rowOff>
    </xdr:from>
    <xdr:ext cx="405111" cy="259045"/>
    <xdr:sp macro="" textlink="">
      <xdr:nvSpPr>
        <xdr:cNvPr id="87" name="n_3mainValue【道路】&#10;有形固定資産減価償却率">
          <a:extLst>
            <a:ext uri="{FF2B5EF4-FFF2-40B4-BE49-F238E27FC236}">
              <a16:creationId xmlns:a16="http://schemas.microsoft.com/office/drawing/2014/main" id="{3D779DC1-B451-45A4-9D69-9C76B9C98502}"/>
            </a:ext>
          </a:extLst>
        </xdr:cNvPr>
        <xdr:cNvSpPr txBox="1"/>
      </xdr:nvSpPr>
      <xdr:spPr>
        <a:xfrm>
          <a:off x="1816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17543</xdr:rowOff>
    </xdr:from>
    <xdr:ext cx="405111" cy="259045"/>
    <xdr:sp macro="" textlink="">
      <xdr:nvSpPr>
        <xdr:cNvPr id="88" name="n_4mainValue【道路】&#10;有形固定資産減価償却率">
          <a:extLst>
            <a:ext uri="{FF2B5EF4-FFF2-40B4-BE49-F238E27FC236}">
              <a16:creationId xmlns:a16="http://schemas.microsoft.com/office/drawing/2014/main" id="{5E64C322-0A79-4951-BFAC-B95BE8CD361A}"/>
            </a:ext>
          </a:extLst>
        </xdr:cNvPr>
        <xdr:cNvSpPr txBox="1"/>
      </xdr:nvSpPr>
      <xdr:spPr>
        <a:xfrm>
          <a:off x="9277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7F25EAB-92AA-480E-B3D1-334EEB551A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EAD18E1-6748-4CAF-994A-7F3D1FDA12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CB9DAF5-9575-4DE4-9619-8458BEB266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545CFB1-C320-4A51-B408-B78B62F9F7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EDCBD41-90BD-4C11-8D5F-7F5B92AAB4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7CB0A62-DF3D-40C6-8920-7EA43A87CD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D3D940C-32EB-420C-B931-9199DECEBC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479B943-04E5-4F53-879E-4CF54B84F0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FF4232F-BA49-4CBF-90E1-D92A06A262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587C666-B4D6-41D1-A9F9-FBBBB1477B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0D2A345-03C0-438A-BF98-5C4F8A5A4B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31AE6B6-AC13-401E-8E07-AC110EDC694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50F695F-CE46-4146-8D6E-348CB07262D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3B5970F-AFA0-4F8A-B9CA-D7AB6F9D4B8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4385576-A044-448A-9B00-E4C38489DD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977D98EE-9E6C-48AE-A871-61483FFD1AC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968485F-644D-47F6-B2CC-85E93A4ABEF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9F9E205D-F631-48C8-A3CE-76E91E2B016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E8FEB44-F8C7-45A7-B295-3CC74144E31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DD8B1AB3-1C72-498D-84D6-850A446F7F6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C0C2C46-8DCC-45DB-92A0-F7F84E23CD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68C9E48-049F-4CCC-9A5F-334902E3E79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735E4F8-1899-4BF6-9269-D8E46AFEB8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8ACEEEBE-11AB-4CFE-8C58-55DBFA3FE0C1}"/>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E25EDF9A-7662-4E58-AD56-E467422FF7EC}"/>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B492E91C-A5E5-4E1C-A28A-F9C34FD8F879}"/>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1F43AD54-B34C-4443-946D-4D6066DA8419}"/>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43181B7D-5592-40EB-8F3D-93579CDB0621}"/>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D17AF439-EAE7-4A16-B355-ABB013AA455D}"/>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F66C5FF8-4617-4928-89F4-FCEFD7B0A4A8}"/>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13751038-3BA6-4E17-8B74-15F8877F914C}"/>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B008CDCA-3406-4106-B30C-F3B569E90767}"/>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3F924895-0821-44F6-8DC9-23F33D14BC4B}"/>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932436E5-AC18-4A20-8142-CEC53548EE43}"/>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D37924-08D0-475D-91A6-0D0E24650E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1E7A4E9-82D5-413E-B9EC-FF4A7442AB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EDF9F5C-AC8D-4FE4-9DF0-96FE667A1FB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97273D-42BF-4DE1-9E2E-55CDE73C3A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18ACDEE-B1C5-415C-9DD3-E5A606725D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71288</xdr:rowOff>
    </xdr:from>
    <xdr:to>
      <xdr:col>55</xdr:col>
      <xdr:colOff>50800</xdr:colOff>
      <xdr:row>39</xdr:row>
      <xdr:rowOff>1438</xdr:rowOff>
    </xdr:to>
    <xdr:sp macro="" textlink="">
      <xdr:nvSpPr>
        <xdr:cNvPr id="128" name="楕円 127">
          <a:extLst>
            <a:ext uri="{FF2B5EF4-FFF2-40B4-BE49-F238E27FC236}">
              <a16:creationId xmlns:a16="http://schemas.microsoft.com/office/drawing/2014/main" id="{006BE505-FCAD-4B8B-A82A-4F18AA64093D}"/>
            </a:ext>
          </a:extLst>
        </xdr:cNvPr>
        <xdr:cNvSpPr/>
      </xdr:nvSpPr>
      <xdr:spPr>
        <a:xfrm>
          <a:off x="10426700" y="65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94165</xdr:rowOff>
    </xdr:from>
    <xdr:ext cx="534377" cy="259045"/>
    <xdr:sp macro="" textlink="">
      <xdr:nvSpPr>
        <xdr:cNvPr id="129" name="【道路】&#10;一人当たり延長該当値テキスト">
          <a:extLst>
            <a:ext uri="{FF2B5EF4-FFF2-40B4-BE49-F238E27FC236}">
              <a16:creationId xmlns:a16="http://schemas.microsoft.com/office/drawing/2014/main" id="{193BDB94-D55E-45EB-9D81-19304DB576E1}"/>
            </a:ext>
          </a:extLst>
        </xdr:cNvPr>
        <xdr:cNvSpPr txBox="1"/>
      </xdr:nvSpPr>
      <xdr:spPr>
        <a:xfrm>
          <a:off x="10515600" y="64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95893</xdr:rowOff>
    </xdr:from>
    <xdr:to>
      <xdr:col>50</xdr:col>
      <xdr:colOff>165100</xdr:colOff>
      <xdr:row>39</xdr:row>
      <xdr:rowOff>26043</xdr:rowOff>
    </xdr:to>
    <xdr:sp macro="" textlink="">
      <xdr:nvSpPr>
        <xdr:cNvPr id="130" name="楕円 129">
          <a:extLst>
            <a:ext uri="{FF2B5EF4-FFF2-40B4-BE49-F238E27FC236}">
              <a16:creationId xmlns:a16="http://schemas.microsoft.com/office/drawing/2014/main" id="{D5E84AC2-D901-4AD8-870D-C5762F2F60ED}"/>
            </a:ext>
          </a:extLst>
        </xdr:cNvPr>
        <xdr:cNvSpPr/>
      </xdr:nvSpPr>
      <xdr:spPr>
        <a:xfrm>
          <a:off x="9588500" y="66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122088</xdr:rowOff>
    </xdr:from>
    <xdr:to>
      <xdr:col>55</xdr:col>
      <xdr:colOff>0</xdr:colOff>
      <xdr:row>38</xdr:row>
      <xdr:rowOff>146693</xdr:rowOff>
    </xdr:to>
    <xdr:cxnSp macro="">
      <xdr:nvCxnSpPr>
        <xdr:cNvPr id="131" name="直線コネクタ 130">
          <a:extLst>
            <a:ext uri="{FF2B5EF4-FFF2-40B4-BE49-F238E27FC236}">
              <a16:creationId xmlns:a16="http://schemas.microsoft.com/office/drawing/2014/main" id="{C97A69FF-1390-4D1E-81C6-54ADF3FB2EA5}"/>
            </a:ext>
          </a:extLst>
        </xdr:cNvPr>
        <xdr:cNvCxnSpPr/>
      </xdr:nvCxnSpPr>
      <xdr:spPr>
        <a:xfrm flipV="1">
          <a:off x="9639300" y="6637188"/>
          <a:ext cx="8382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54866</xdr:rowOff>
    </xdr:from>
    <xdr:to>
      <xdr:col>46</xdr:col>
      <xdr:colOff>38100</xdr:colOff>
      <xdr:row>38</xdr:row>
      <xdr:rowOff>156466</xdr:rowOff>
    </xdr:to>
    <xdr:sp macro="" textlink="">
      <xdr:nvSpPr>
        <xdr:cNvPr id="132" name="楕円 131">
          <a:extLst>
            <a:ext uri="{FF2B5EF4-FFF2-40B4-BE49-F238E27FC236}">
              <a16:creationId xmlns:a16="http://schemas.microsoft.com/office/drawing/2014/main" id="{4F7F2488-4290-405C-BB31-58BD53345716}"/>
            </a:ext>
          </a:extLst>
        </xdr:cNvPr>
        <xdr:cNvSpPr/>
      </xdr:nvSpPr>
      <xdr:spPr>
        <a:xfrm>
          <a:off x="8699500" y="6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105666</xdr:rowOff>
    </xdr:from>
    <xdr:to>
      <xdr:col>50</xdr:col>
      <xdr:colOff>114300</xdr:colOff>
      <xdr:row>38</xdr:row>
      <xdr:rowOff>146693</xdr:rowOff>
    </xdr:to>
    <xdr:cxnSp macro="">
      <xdr:nvCxnSpPr>
        <xdr:cNvPr id="133" name="直線コネクタ 132">
          <a:extLst>
            <a:ext uri="{FF2B5EF4-FFF2-40B4-BE49-F238E27FC236}">
              <a16:creationId xmlns:a16="http://schemas.microsoft.com/office/drawing/2014/main" id="{039B3FC2-8482-40CB-A797-BE57BDE49240}"/>
            </a:ext>
          </a:extLst>
        </xdr:cNvPr>
        <xdr:cNvCxnSpPr/>
      </xdr:nvCxnSpPr>
      <xdr:spPr>
        <a:xfrm>
          <a:off x="8750300" y="6620766"/>
          <a:ext cx="8890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65497</xdr:rowOff>
    </xdr:from>
    <xdr:to>
      <xdr:col>41</xdr:col>
      <xdr:colOff>101600</xdr:colOff>
      <xdr:row>38</xdr:row>
      <xdr:rowOff>167097</xdr:rowOff>
    </xdr:to>
    <xdr:sp macro="" textlink="">
      <xdr:nvSpPr>
        <xdr:cNvPr id="134" name="楕円 133">
          <a:extLst>
            <a:ext uri="{FF2B5EF4-FFF2-40B4-BE49-F238E27FC236}">
              <a16:creationId xmlns:a16="http://schemas.microsoft.com/office/drawing/2014/main" id="{C64B898B-F568-4599-9AC6-C47910791A70}"/>
            </a:ext>
          </a:extLst>
        </xdr:cNvPr>
        <xdr:cNvSpPr/>
      </xdr:nvSpPr>
      <xdr:spPr>
        <a:xfrm>
          <a:off x="7810500" y="65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105666</xdr:rowOff>
    </xdr:from>
    <xdr:to>
      <xdr:col>45</xdr:col>
      <xdr:colOff>177800</xdr:colOff>
      <xdr:row>38</xdr:row>
      <xdr:rowOff>116297</xdr:rowOff>
    </xdr:to>
    <xdr:cxnSp macro="">
      <xdr:nvCxnSpPr>
        <xdr:cNvPr id="135" name="直線コネクタ 134">
          <a:extLst>
            <a:ext uri="{FF2B5EF4-FFF2-40B4-BE49-F238E27FC236}">
              <a16:creationId xmlns:a16="http://schemas.microsoft.com/office/drawing/2014/main" id="{EA7F5A16-2044-4C22-84D1-AB3F8E0A0D5F}"/>
            </a:ext>
          </a:extLst>
        </xdr:cNvPr>
        <xdr:cNvCxnSpPr/>
      </xdr:nvCxnSpPr>
      <xdr:spPr>
        <a:xfrm flipV="1">
          <a:off x="7861300" y="6620766"/>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76767</xdr:rowOff>
    </xdr:from>
    <xdr:to>
      <xdr:col>36</xdr:col>
      <xdr:colOff>165100</xdr:colOff>
      <xdr:row>39</xdr:row>
      <xdr:rowOff>6917</xdr:rowOff>
    </xdr:to>
    <xdr:sp macro="" textlink="">
      <xdr:nvSpPr>
        <xdr:cNvPr id="136" name="楕円 135">
          <a:extLst>
            <a:ext uri="{FF2B5EF4-FFF2-40B4-BE49-F238E27FC236}">
              <a16:creationId xmlns:a16="http://schemas.microsoft.com/office/drawing/2014/main" id="{70B71FC5-F59C-4213-A9AC-2826A1CFFB3D}"/>
            </a:ext>
          </a:extLst>
        </xdr:cNvPr>
        <xdr:cNvSpPr/>
      </xdr:nvSpPr>
      <xdr:spPr>
        <a:xfrm>
          <a:off x="6921500" y="6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116297</xdr:rowOff>
    </xdr:from>
    <xdr:to>
      <xdr:col>41</xdr:col>
      <xdr:colOff>50800</xdr:colOff>
      <xdr:row>38</xdr:row>
      <xdr:rowOff>127567</xdr:rowOff>
    </xdr:to>
    <xdr:cxnSp macro="">
      <xdr:nvCxnSpPr>
        <xdr:cNvPr id="137" name="直線コネクタ 136">
          <a:extLst>
            <a:ext uri="{FF2B5EF4-FFF2-40B4-BE49-F238E27FC236}">
              <a16:creationId xmlns:a16="http://schemas.microsoft.com/office/drawing/2014/main" id="{30A2C46F-CAE0-424A-A181-D02186AAC362}"/>
            </a:ext>
          </a:extLst>
        </xdr:cNvPr>
        <xdr:cNvCxnSpPr/>
      </xdr:nvCxnSpPr>
      <xdr:spPr>
        <a:xfrm flipV="1">
          <a:off x="6972300" y="6631397"/>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a:extLst>
            <a:ext uri="{FF2B5EF4-FFF2-40B4-BE49-F238E27FC236}">
              <a16:creationId xmlns:a16="http://schemas.microsoft.com/office/drawing/2014/main" id="{7D034FE8-147D-4D57-AABE-9E351C55E88F}"/>
            </a:ext>
          </a:extLst>
        </xdr:cNvPr>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a:extLst>
            <a:ext uri="{FF2B5EF4-FFF2-40B4-BE49-F238E27FC236}">
              <a16:creationId xmlns:a16="http://schemas.microsoft.com/office/drawing/2014/main" id="{18DC21C4-38EF-47AD-82F8-B02FD836A6A7}"/>
            </a:ext>
          </a:extLst>
        </xdr:cNvPr>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a:extLst>
            <a:ext uri="{FF2B5EF4-FFF2-40B4-BE49-F238E27FC236}">
              <a16:creationId xmlns:a16="http://schemas.microsoft.com/office/drawing/2014/main" id="{29ADDCA1-6050-4FA4-B250-22CB56F41676}"/>
            </a:ext>
          </a:extLst>
        </xdr:cNvPr>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a:extLst>
            <a:ext uri="{FF2B5EF4-FFF2-40B4-BE49-F238E27FC236}">
              <a16:creationId xmlns:a16="http://schemas.microsoft.com/office/drawing/2014/main" id="{D09FD5A9-CCAA-434E-8B38-E295E19F8745}"/>
            </a:ext>
          </a:extLst>
        </xdr:cNvPr>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42570</xdr:rowOff>
    </xdr:from>
    <xdr:ext cx="534377" cy="259045"/>
    <xdr:sp macro="" textlink="">
      <xdr:nvSpPr>
        <xdr:cNvPr id="142" name="n_1mainValue【道路】&#10;一人当たり延長">
          <a:extLst>
            <a:ext uri="{FF2B5EF4-FFF2-40B4-BE49-F238E27FC236}">
              <a16:creationId xmlns:a16="http://schemas.microsoft.com/office/drawing/2014/main" id="{C053E8D3-47AF-4381-AF6D-BBD6E7A0E5B8}"/>
            </a:ext>
          </a:extLst>
        </xdr:cNvPr>
        <xdr:cNvSpPr txBox="1"/>
      </xdr:nvSpPr>
      <xdr:spPr>
        <a:xfrm>
          <a:off x="9359411" y="63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1543</xdr:rowOff>
    </xdr:from>
    <xdr:ext cx="534377" cy="259045"/>
    <xdr:sp macro="" textlink="">
      <xdr:nvSpPr>
        <xdr:cNvPr id="143" name="n_2mainValue【道路】&#10;一人当たり延長">
          <a:extLst>
            <a:ext uri="{FF2B5EF4-FFF2-40B4-BE49-F238E27FC236}">
              <a16:creationId xmlns:a16="http://schemas.microsoft.com/office/drawing/2014/main" id="{A7DBCC7F-B104-4503-843D-453994A705D2}"/>
            </a:ext>
          </a:extLst>
        </xdr:cNvPr>
        <xdr:cNvSpPr txBox="1"/>
      </xdr:nvSpPr>
      <xdr:spPr>
        <a:xfrm>
          <a:off x="8483111" y="63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12173</xdr:rowOff>
    </xdr:from>
    <xdr:ext cx="534377" cy="259045"/>
    <xdr:sp macro="" textlink="">
      <xdr:nvSpPr>
        <xdr:cNvPr id="144" name="n_3mainValue【道路】&#10;一人当たり延長">
          <a:extLst>
            <a:ext uri="{FF2B5EF4-FFF2-40B4-BE49-F238E27FC236}">
              <a16:creationId xmlns:a16="http://schemas.microsoft.com/office/drawing/2014/main" id="{60233BBD-890B-4740-84FA-ECB7F52BC7E6}"/>
            </a:ext>
          </a:extLst>
        </xdr:cNvPr>
        <xdr:cNvSpPr txBox="1"/>
      </xdr:nvSpPr>
      <xdr:spPr>
        <a:xfrm>
          <a:off x="7594111" y="63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23443</xdr:rowOff>
    </xdr:from>
    <xdr:ext cx="534377" cy="259045"/>
    <xdr:sp macro="" textlink="">
      <xdr:nvSpPr>
        <xdr:cNvPr id="145" name="n_4mainValue【道路】&#10;一人当たり延長">
          <a:extLst>
            <a:ext uri="{FF2B5EF4-FFF2-40B4-BE49-F238E27FC236}">
              <a16:creationId xmlns:a16="http://schemas.microsoft.com/office/drawing/2014/main" id="{0DD271F4-9C9C-46A7-8046-D03BA60628EC}"/>
            </a:ext>
          </a:extLst>
        </xdr:cNvPr>
        <xdr:cNvSpPr txBox="1"/>
      </xdr:nvSpPr>
      <xdr:spPr>
        <a:xfrm>
          <a:off x="6705111" y="63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76AD1D5-788E-49AC-8738-ABEB24B85D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EE4BA69-3121-42CC-A73C-2DAD6C6041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839A681-52AB-499D-9ABF-9002E9E255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A2A3019-F177-4298-A3D8-38F3ADE382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9452019-C42C-46CB-BF27-8218BE670D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E4D2E4D-0928-4B37-9A0C-D074FA85FE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C95F9EF-CC57-4ADA-AFE7-E2F43F661D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A10FC96-8690-4DD7-9075-3EB99F7158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9FC66EF-BC79-4F61-B47D-7D42130C4A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0C313C1-30F5-4B4B-8930-9A23F9B948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ECE2248-C03F-406F-897E-CE8BB0FC08C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B9DF91B-EF9E-4232-9B56-D54FCD5B98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D183213-F99E-48C1-9BFA-C277B3CD85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4F0E355-C478-424D-804C-8E74A84ABB9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45FE69E-E940-4DEE-ACA3-A4F786E69F3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0B407CF-C2CF-403F-88AA-A9D8FF64A24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6734642-2D82-4E42-A7C3-2A20431132D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427F1AC-800F-4BE1-BBCF-02C90C00F9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1A0AF4B-E037-4B0E-8F99-31F55FEC26D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AA17471-B9B8-4D9B-AC40-07A621960DF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413265E-52E2-45AA-92CC-00B61C2346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B17FB7C-A4B3-4761-9C8E-97E6ABF0691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A2FFA83-3E24-4595-A64E-1A5D50E0232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7223ABF-3547-4826-B087-33A89906E7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95B6A5D-FDE3-4654-AC74-4344620C35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9A1243F6-0C12-4227-B8F8-57AA20DB9F4E}"/>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E7A6B04-E8C5-40E2-8744-DA0A2F2EBA4B}"/>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2C016B57-FE65-492D-8973-F460C33ECABA}"/>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D599BCF-3DC2-4F55-88E8-8DC1CA989CC4}"/>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9439140F-F451-4A4F-AF0E-652C05E0240F}"/>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D9C0B06-67B1-41F5-A653-53EA7F5597DF}"/>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AF887C50-ACFF-4986-9F3D-597004DC2A8F}"/>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E8F33497-D7E0-4E3D-8C35-F3AD5332796D}"/>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32BF13E5-D05C-4F20-B8DA-578CB4FECEB1}"/>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62F3A99F-1AF3-4150-862A-96BE1E62DB4D}"/>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62B06E4B-9A2B-4292-9571-44280A0AB357}"/>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E998001-C6A8-446F-A3A5-D0F11DB746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A80B716-1458-45E7-95E7-C4C2BE06C8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404EFB0-360F-4408-9640-239681AFEE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6A964B7-548A-476F-A16C-0DE22BC6A4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0AC266-F200-42C8-86F2-E87C1ABA78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87" name="楕円 186">
          <a:extLst>
            <a:ext uri="{FF2B5EF4-FFF2-40B4-BE49-F238E27FC236}">
              <a16:creationId xmlns:a16="http://schemas.microsoft.com/office/drawing/2014/main" id="{0BA1FDF7-64CD-48F3-8B06-C48C887BF2B9}"/>
            </a:ext>
          </a:extLst>
        </xdr:cNvPr>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FC86C50-F1CD-4272-A067-664DDFB308A1}"/>
            </a:ext>
          </a:extLst>
        </xdr:cNvPr>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21046</xdr:rowOff>
    </xdr:from>
    <xdr:to>
      <xdr:col>20</xdr:col>
      <xdr:colOff>38100</xdr:colOff>
      <xdr:row>62</xdr:row>
      <xdr:rowOff>122646</xdr:rowOff>
    </xdr:to>
    <xdr:sp macro="" textlink="">
      <xdr:nvSpPr>
        <xdr:cNvPr id="189" name="楕円 188">
          <a:extLst>
            <a:ext uri="{FF2B5EF4-FFF2-40B4-BE49-F238E27FC236}">
              <a16:creationId xmlns:a16="http://schemas.microsoft.com/office/drawing/2014/main" id="{73B22CE5-1CF1-4729-A3D6-6F8D2DB82B60}"/>
            </a:ext>
          </a:extLst>
        </xdr:cNvPr>
        <xdr:cNvSpPr/>
      </xdr:nvSpPr>
      <xdr:spPr>
        <a:xfrm>
          <a:off x="3746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71846</xdr:rowOff>
    </xdr:from>
    <xdr:to>
      <xdr:col>24</xdr:col>
      <xdr:colOff>63500</xdr:colOff>
      <xdr:row>62</xdr:row>
      <xdr:rowOff>93073</xdr:rowOff>
    </xdr:to>
    <xdr:cxnSp macro="">
      <xdr:nvCxnSpPr>
        <xdr:cNvPr id="190" name="直線コネクタ 189">
          <a:extLst>
            <a:ext uri="{FF2B5EF4-FFF2-40B4-BE49-F238E27FC236}">
              <a16:creationId xmlns:a16="http://schemas.microsoft.com/office/drawing/2014/main" id="{86042059-45BA-4B25-A590-C4ECCBA8F280}"/>
            </a:ext>
          </a:extLst>
        </xdr:cNvPr>
        <xdr:cNvCxnSpPr/>
      </xdr:nvCxnSpPr>
      <xdr:spPr>
        <a:xfrm>
          <a:off x="3797300" y="107017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191" name="楕円 190">
          <a:extLst>
            <a:ext uri="{FF2B5EF4-FFF2-40B4-BE49-F238E27FC236}">
              <a16:creationId xmlns:a16="http://schemas.microsoft.com/office/drawing/2014/main" id="{F33ED011-7BAA-452C-9329-AF9A0E80A51B}"/>
            </a:ext>
          </a:extLst>
        </xdr:cNvPr>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71846</xdr:rowOff>
    </xdr:to>
    <xdr:cxnSp macro="">
      <xdr:nvCxnSpPr>
        <xdr:cNvPr id="192" name="直線コネクタ 191">
          <a:extLst>
            <a:ext uri="{FF2B5EF4-FFF2-40B4-BE49-F238E27FC236}">
              <a16:creationId xmlns:a16="http://schemas.microsoft.com/office/drawing/2014/main" id="{CBCDF09A-6465-4D63-B9EA-C204C9BA623F}"/>
            </a:ext>
          </a:extLst>
        </xdr:cNvPr>
        <xdr:cNvCxnSpPr/>
      </xdr:nvCxnSpPr>
      <xdr:spPr>
        <a:xfrm>
          <a:off x="2908300" y="10682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151674</xdr:rowOff>
    </xdr:from>
    <xdr:to>
      <xdr:col>10</xdr:col>
      <xdr:colOff>165100</xdr:colOff>
      <xdr:row>62</xdr:row>
      <xdr:rowOff>81824</xdr:rowOff>
    </xdr:to>
    <xdr:sp macro="" textlink="">
      <xdr:nvSpPr>
        <xdr:cNvPr id="193" name="楕円 192">
          <a:extLst>
            <a:ext uri="{FF2B5EF4-FFF2-40B4-BE49-F238E27FC236}">
              <a16:creationId xmlns:a16="http://schemas.microsoft.com/office/drawing/2014/main" id="{3F88952D-08EF-44B6-835E-32A5247DBBDA}"/>
            </a:ext>
          </a:extLst>
        </xdr:cNvPr>
        <xdr:cNvSpPr/>
      </xdr:nvSpPr>
      <xdr:spPr>
        <a:xfrm>
          <a:off x="1968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31024</xdr:rowOff>
    </xdr:from>
    <xdr:to>
      <xdr:col>15</xdr:col>
      <xdr:colOff>50800</xdr:colOff>
      <xdr:row>62</xdr:row>
      <xdr:rowOff>52251</xdr:rowOff>
    </xdr:to>
    <xdr:cxnSp macro="">
      <xdr:nvCxnSpPr>
        <xdr:cNvPr id="194" name="直線コネクタ 193">
          <a:extLst>
            <a:ext uri="{FF2B5EF4-FFF2-40B4-BE49-F238E27FC236}">
              <a16:creationId xmlns:a16="http://schemas.microsoft.com/office/drawing/2014/main" id="{8DD7E417-A068-47C6-8F12-2B01B70475F5}"/>
            </a:ext>
          </a:extLst>
        </xdr:cNvPr>
        <xdr:cNvCxnSpPr/>
      </xdr:nvCxnSpPr>
      <xdr:spPr>
        <a:xfrm>
          <a:off x="2019300" y="106609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127181</xdr:rowOff>
    </xdr:from>
    <xdr:to>
      <xdr:col>6</xdr:col>
      <xdr:colOff>38100</xdr:colOff>
      <xdr:row>62</xdr:row>
      <xdr:rowOff>57331</xdr:rowOff>
    </xdr:to>
    <xdr:sp macro="" textlink="">
      <xdr:nvSpPr>
        <xdr:cNvPr id="195" name="楕円 194">
          <a:extLst>
            <a:ext uri="{FF2B5EF4-FFF2-40B4-BE49-F238E27FC236}">
              <a16:creationId xmlns:a16="http://schemas.microsoft.com/office/drawing/2014/main" id="{9F3C78F7-8545-4FB2-AD85-9B3EA2A02081}"/>
            </a:ext>
          </a:extLst>
        </xdr:cNvPr>
        <xdr:cNvSpPr/>
      </xdr:nvSpPr>
      <xdr:spPr>
        <a:xfrm>
          <a:off x="1079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xdr:rowOff>
    </xdr:from>
    <xdr:to>
      <xdr:col>10</xdr:col>
      <xdr:colOff>114300</xdr:colOff>
      <xdr:row>62</xdr:row>
      <xdr:rowOff>31024</xdr:rowOff>
    </xdr:to>
    <xdr:cxnSp macro="">
      <xdr:nvCxnSpPr>
        <xdr:cNvPr id="196" name="直線コネクタ 195">
          <a:extLst>
            <a:ext uri="{FF2B5EF4-FFF2-40B4-BE49-F238E27FC236}">
              <a16:creationId xmlns:a16="http://schemas.microsoft.com/office/drawing/2014/main" id="{5DE54CF0-81D5-478F-8A12-366825D0D71A}"/>
            </a:ext>
          </a:extLst>
        </xdr:cNvPr>
        <xdr:cNvCxnSpPr/>
      </xdr:nvCxnSpPr>
      <xdr:spPr>
        <a:xfrm>
          <a:off x="1130300" y="106364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F90A0C3-A1E9-4526-99B7-8A5997DEFF98}"/>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BB66770-C5DE-4F11-9709-9F714EE49E0E}"/>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2B1E6B7-A94B-4296-9277-4DF24DD5C7F5}"/>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51BD8D0-E70B-4E71-AE82-BC996938549D}"/>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113773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B7A6B57-F850-464E-B114-D533A077B239}"/>
            </a:ext>
          </a:extLst>
        </xdr:cNvPr>
        <xdr:cNvSpPr txBox="1"/>
      </xdr:nvSpPr>
      <xdr:spPr>
        <a:xfrm>
          <a:off x="3582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5B628C1-BA6E-401F-9DE6-CCF2FBC3F9DA}"/>
            </a:ext>
          </a:extLst>
        </xdr:cNvPr>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72951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FFECDEE-239C-4DC2-AEEB-3395ECE97D95}"/>
            </a:ext>
          </a:extLst>
        </xdr:cNvPr>
        <xdr:cNvSpPr txBox="1"/>
      </xdr:nvSpPr>
      <xdr:spPr>
        <a:xfrm>
          <a:off x="1816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48458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F3E7CB8-6631-42FF-A3E8-82F5BC1D23E3}"/>
            </a:ext>
          </a:extLst>
        </xdr:cNvPr>
        <xdr:cNvSpPr txBox="1"/>
      </xdr:nvSpPr>
      <xdr:spPr>
        <a:xfrm>
          <a:off x="927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07D9C42-9CE9-4316-BDEC-ACA81AE8B7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074CF9E-AC76-4F73-AAC1-FF93F1A3DF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9F0F8BD-44B0-45A5-97A5-67149D9722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3179F62-769E-4AA3-B42E-30439352D3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74D88EA-5859-422C-92A3-64ACF49371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4D4B15E-6274-4977-AFAD-A8A8982297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259E114-754A-4F3B-A183-1CD1BAB48F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DAC7A80-5F56-4000-83B3-8BA6B0DFA9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F622B5C-B2AE-4E45-B377-AE5319B24D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27975B7-F60C-4BFB-ABD9-E641F47166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65A34B0C-7C63-4B6F-BF16-C150C3948CD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5D8FA123-8D54-4ADB-87C2-6F527F9D747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3606A192-18CD-41BC-88FB-3A30474C27B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62119486-377D-42D8-B21D-894FDA0E75F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A3FFA734-77B7-496F-84A3-97546F38F3D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B4E766BB-C67F-4ECB-BE07-3B0E95C058A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F635E4B2-CD0A-470E-8722-BC1CB5DFE6F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7279CBFE-B313-4187-AA3E-463CD14279D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ED57C6A8-5748-428D-9005-801EBF05EEA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CE30783D-8306-4D8C-81A1-51EF3EE3F89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9011F834-350C-4018-9E8C-939BB62EE55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D317D4F6-08EA-49C8-99CE-5DEBDCFD6E9C}"/>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424259A-145E-400A-B14F-AD35297AA2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C02AD48E-7E22-421A-BE4A-979876DB61C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CB864D2-712B-4219-9CDF-4135DB60CA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C680FDA3-A9CE-4497-880F-89712DABC20C}"/>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886ECD1B-FD84-417B-A94E-5669E750EAE1}"/>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839F3552-1225-4E94-91AA-9BD233A509AC}"/>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C25D78E-BE15-48A1-9CD6-BFB7E43E8B64}"/>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1F868DD9-C9BB-40B3-9071-3B773E80FA92}"/>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48226F43-540D-4D45-BBD2-BA78AE210AB9}"/>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AA083AD5-BBE1-483D-83EF-D01503E55E3C}"/>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F4A8DC20-10DE-45CE-8804-E660543E2F29}"/>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06BEA0D4-16EF-4702-98C5-B08F31659A5D}"/>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D535EEA2-A048-4905-BB3D-EF024C3544DE}"/>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04926CAC-5456-45A3-A82D-0AE28DCBD276}"/>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6FDD085-04E4-4099-AB9D-78569AB7B2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5F3056-EFC3-49FF-9B31-24C815A1FC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3D7CDE-397F-4AC0-A3C0-9A7CF38F54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7F33418-00DE-478C-BBB7-A85EA5B5DE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87B8681-897F-4B00-9845-0E5114C1DC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129585</xdr:rowOff>
    </xdr:from>
    <xdr:to>
      <xdr:col>55</xdr:col>
      <xdr:colOff>50800</xdr:colOff>
      <xdr:row>56</xdr:row>
      <xdr:rowOff>59735</xdr:rowOff>
    </xdr:to>
    <xdr:sp macro="" textlink="">
      <xdr:nvSpPr>
        <xdr:cNvPr id="246" name="楕円 245">
          <a:extLst>
            <a:ext uri="{FF2B5EF4-FFF2-40B4-BE49-F238E27FC236}">
              <a16:creationId xmlns:a16="http://schemas.microsoft.com/office/drawing/2014/main" id="{8F379545-757C-4C45-BE4C-045B3C279600}"/>
            </a:ext>
          </a:extLst>
        </xdr:cNvPr>
        <xdr:cNvSpPr/>
      </xdr:nvSpPr>
      <xdr:spPr>
        <a:xfrm>
          <a:off x="10426700" y="95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82612</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62503150-989C-4DB0-B406-5A5DE68F1B1B}"/>
            </a:ext>
          </a:extLst>
        </xdr:cNvPr>
        <xdr:cNvSpPr txBox="1"/>
      </xdr:nvSpPr>
      <xdr:spPr>
        <a:xfrm>
          <a:off x="10515600" y="9512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19194</xdr:rowOff>
    </xdr:from>
    <xdr:to>
      <xdr:col>50</xdr:col>
      <xdr:colOff>165100</xdr:colOff>
      <xdr:row>56</xdr:row>
      <xdr:rowOff>120794</xdr:rowOff>
    </xdr:to>
    <xdr:sp macro="" textlink="">
      <xdr:nvSpPr>
        <xdr:cNvPr id="248" name="楕円 247">
          <a:extLst>
            <a:ext uri="{FF2B5EF4-FFF2-40B4-BE49-F238E27FC236}">
              <a16:creationId xmlns:a16="http://schemas.microsoft.com/office/drawing/2014/main" id="{2AFB6C97-C4BB-4425-AFAD-299F08B90A1F}"/>
            </a:ext>
          </a:extLst>
        </xdr:cNvPr>
        <xdr:cNvSpPr/>
      </xdr:nvSpPr>
      <xdr:spPr>
        <a:xfrm>
          <a:off x="9588500" y="96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8935</xdr:rowOff>
    </xdr:from>
    <xdr:to>
      <xdr:col>55</xdr:col>
      <xdr:colOff>0</xdr:colOff>
      <xdr:row>56</xdr:row>
      <xdr:rowOff>69994</xdr:rowOff>
    </xdr:to>
    <xdr:cxnSp macro="">
      <xdr:nvCxnSpPr>
        <xdr:cNvPr id="249" name="直線コネクタ 248">
          <a:extLst>
            <a:ext uri="{FF2B5EF4-FFF2-40B4-BE49-F238E27FC236}">
              <a16:creationId xmlns:a16="http://schemas.microsoft.com/office/drawing/2014/main" id="{30D84A82-EA9F-4572-AE3C-788B4C4794DF}"/>
            </a:ext>
          </a:extLst>
        </xdr:cNvPr>
        <xdr:cNvCxnSpPr/>
      </xdr:nvCxnSpPr>
      <xdr:spPr>
        <a:xfrm flipV="1">
          <a:off x="9639300" y="9610135"/>
          <a:ext cx="838200" cy="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16917</xdr:rowOff>
    </xdr:from>
    <xdr:to>
      <xdr:col>46</xdr:col>
      <xdr:colOff>38100</xdr:colOff>
      <xdr:row>56</xdr:row>
      <xdr:rowOff>118517</xdr:rowOff>
    </xdr:to>
    <xdr:sp macro="" textlink="">
      <xdr:nvSpPr>
        <xdr:cNvPr id="250" name="楕円 249">
          <a:extLst>
            <a:ext uri="{FF2B5EF4-FFF2-40B4-BE49-F238E27FC236}">
              <a16:creationId xmlns:a16="http://schemas.microsoft.com/office/drawing/2014/main" id="{9F227A6A-D671-458D-BC7C-35C58C422C62}"/>
            </a:ext>
          </a:extLst>
        </xdr:cNvPr>
        <xdr:cNvSpPr/>
      </xdr:nvSpPr>
      <xdr:spPr>
        <a:xfrm>
          <a:off x="8699500" y="96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67717</xdr:rowOff>
    </xdr:from>
    <xdr:to>
      <xdr:col>50</xdr:col>
      <xdr:colOff>114300</xdr:colOff>
      <xdr:row>56</xdr:row>
      <xdr:rowOff>69994</xdr:rowOff>
    </xdr:to>
    <xdr:cxnSp macro="">
      <xdr:nvCxnSpPr>
        <xdr:cNvPr id="251" name="直線コネクタ 250">
          <a:extLst>
            <a:ext uri="{FF2B5EF4-FFF2-40B4-BE49-F238E27FC236}">
              <a16:creationId xmlns:a16="http://schemas.microsoft.com/office/drawing/2014/main" id="{7E62F4AE-0CC9-4B92-80A2-80853A7F2C4F}"/>
            </a:ext>
          </a:extLst>
        </xdr:cNvPr>
        <xdr:cNvCxnSpPr/>
      </xdr:nvCxnSpPr>
      <xdr:spPr>
        <a:xfrm>
          <a:off x="8750300" y="9668917"/>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41582</xdr:rowOff>
    </xdr:from>
    <xdr:to>
      <xdr:col>41</xdr:col>
      <xdr:colOff>101600</xdr:colOff>
      <xdr:row>56</xdr:row>
      <xdr:rowOff>143182</xdr:rowOff>
    </xdr:to>
    <xdr:sp macro="" textlink="">
      <xdr:nvSpPr>
        <xdr:cNvPr id="252" name="楕円 251">
          <a:extLst>
            <a:ext uri="{FF2B5EF4-FFF2-40B4-BE49-F238E27FC236}">
              <a16:creationId xmlns:a16="http://schemas.microsoft.com/office/drawing/2014/main" id="{4991C2C3-415D-4A64-B35B-271F431063F0}"/>
            </a:ext>
          </a:extLst>
        </xdr:cNvPr>
        <xdr:cNvSpPr/>
      </xdr:nvSpPr>
      <xdr:spPr>
        <a:xfrm>
          <a:off x="7810500" y="96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67717</xdr:rowOff>
    </xdr:from>
    <xdr:to>
      <xdr:col>45</xdr:col>
      <xdr:colOff>177800</xdr:colOff>
      <xdr:row>56</xdr:row>
      <xdr:rowOff>92382</xdr:rowOff>
    </xdr:to>
    <xdr:cxnSp macro="">
      <xdr:nvCxnSpPr>
        <xdr:cNvPr id="253" name="直線コネクタ 252">
          <a:extLst>
            <a:ext uri="{FF2B5EF4-FFF2-40B4-BE49-F238E27FC236}">
              <a16:creationId xmlns:a16="http://schemas.microsoft.com/office/drawing/2014/main" id="{CC00E8CB-C812-4EDE-9E78-EE8E7E1AF9B6}"/>
            </a:ext>
          </a:extLst>
        </xdr:cNvPr>
        <xdr:cNvCxnSpPr/>
      </xdr:nvCxnSpPr>
      <xdr:spPr>
        <a:xfrm flipV="1">
          <a:off x="7861300" y="9668917"/>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65413</xdr:rowOff>
    </xdr:from>
    <xdr:to>
      <xdr:col>36</xdr:col>
      <xdr:colOff>165100</xdr:colOff>
      <xdr:row>56</xdr:row>
      <xdr:rowOff>167013</xdr:rowOff>
    </xdr:to>
    <xdr:sp macro="" textlink="">
      <xdr:nvSpPr>
        <xdr:cNvPr id="254" name="楕円 253">
          <a:extLst>
            <a:ext uri="{FF2B5EF4-FFF2-40B4-BE49-F238E27FC236}">
              <a16:creationId xmlns:a16="http://schemas.microsoft.com/office/drawing/2014/main" id="{8A06A2E7-E846-4F62-BF25-F54CE161267D}"/>
            </a:ext>
          </a:extLst>
        </xdr:cNvPr>
        <xdr:cNvSpPr/>
      </xdr:nvSpPr>
      <xdr:spPr>
        <a:xfrm>
          <a:off x="6921500" y="96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92382</xdr:rowOff>
    </xdr:from>
    <xdr:to>
      <xdr:col>41</xdr:col>
      <xdr:colOff>50800</xdr:colOff>
      <xdr:row>56</xdr:row>
      <xdr:rowOff>116213</xdr:rowOff>
    </xdr:to>
    <xdr:cxnSp macro="">
      <xdr:nvCxnSpPr>
        <xdr:cNvPr id="255" name="直線コネクタ 254">
          <a:extLst>
            <a:ext uri="{FF2B5EF4-FFF2-40B4-BE49-F238E27FC236}">
              <a16:creationId xmlns:a16="http://schemas.microsoft.com/office/drawing/2014/main" id="{D2E84A38-B155-4D98-85B8-9B6C35385128}"/>
            </a:ext>
          </a:extLst>
        </xdr:cNvPr>
        <xdr:cNvCxnSpPr/>
      </xdr:nvCxnSpPr>
      <xdr:spPr>
        <a:xfrm flipV="1">
          <a:off x="6972300" y="9693582"/>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157940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31D171F9-9030-4E79-83A9-7752A20EE837}"/>
            </a:ext>
          </a:extLst>
        </xdr:cNvPr>
        <xdr:cNvSpPr txBox="1"/>
      </xdr:nvSpPr>
      <xdr:spPr>
        <a:xfrm>
          <a:off x="9281505" y="1095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151610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51DE3E6D-52D0-4478-9115-C8D6E32495E1}"/>
            </a:ext>
          </a:extLst>
        </xdr:cNvPr>
        <xdr:cNvSpPr txBox="1"/>
      </xdr:nvSpPr>
      <xdr:spPr>
        <a:xfrm>
          <a:off x="84052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6CCE63E-C541-44B3-8697-E1E549F93DD0}"/>
            </a:ext>
          </a:extLst>
        </xdr:cNvPr>
        <xdr:cNvSpPr txBox="1"/>
      </xdr:nvSpPr>
      <xdr:spPr>
        <a:xfrm>
          <a:off x="7561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8890918-9C72-4F2F-A167-2093DCD04903}"/>
            </a:ext>
          </a:extLst>
        </xdr:cNvPr>
        <xdr:cNvSpPr txBox="1"/>
      </xdr:nvSpPr>
      <xdr:spPr>
        <a:xfrm>
          <a:off x="6672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137321</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6C475E93-40C0-49EF-A43D-33A94C932982}"/>
            </a:ext>
          </a:extLst>
        </xdr:cNvPr>
        <xdr:cNvSpPr txBox="1"/>
      </xdr:nvSpPr>
      <xdr:spPr>
        <a:xfrm>
          <a:off x="9281505" y="9395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135044</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97CA7830-ACAD-4F9F-93BE-44427F3CCAA8}"/>
            </a:ext>
          </a:extLst>
        </xdr:cNvPr>
        <xdr:cNvSpPr txBox="1"/>
      </xdr:nvSpPr>
      <xdr:spPr>
        <a:xfrm>
          <a:off x="8405205" y="9393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159709</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6B131D35-808D-441C-BF5E-8FBACC754652}"/>
            </a:ext>
          </a:extLst>
        </xdr:cNvPr>
        <xdr:cNvSpPr txBox="1"/>
      </xdr:nvSpPr>
      <xdr:spPr>
        <a:xfrm>
          <a:off x="7516205" y="94180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12090</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65709607-9962-473D-957B-8C5776F1093E}"/>
            </a:ext>
          </a:extLst>
        </xdr:cNvPr>
        <xdr:cNvSpPr txBox="1"/>
      </xdr:nvSpPr>
      <xdr:spPr>
        <a:xfrm>
          <a:off x="6627205" y="9441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866E376-1075-411F-81FD-B0492FED0D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F5C1D04-F3B5-4DA4-83CB-2B1030044B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A8BA96A-F886-476B-8FCC-E9E876FC2E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FC7CC19-15F9-4004-93F5-585B56AF3F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D818F7C-6B68-4DA3-9FE1-CE3AE0371E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AC4DBB5-7953-4FAA-8F41-78E22171B0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E0857FE-1B16-4D09-B399-B0CBE4AB9A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4662C32-1BD1-4974-B848-FE64E7C794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E341A06-D6C3-4508-B00C-313F098BDA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3482F59-C9B6-4992-B1B1-F9245F1207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85FF13A-9F63-4455-9E11-461DBD3C5E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950873D7-0DA5-4EF8-84B5-D30C6F2AD40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2C98A4D1-FBD0-4FF3-9862-BA8F54BAAD5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14C8A13-BB8C-423C-8122-98A36D2DE0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262C531-D97D-44F0-895D-83F25AB780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4E7B22A-1CCA-4674-9E08-42255EFA34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D0641C1-EE3F-43B6-8951-93963B0C10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5B118F84-7B8A-44B8-88F1-80D82D9BEC8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1F7CCEBE-6C37-43B9-91E4-64AC9668F39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C2B67611-8F69-46AF-B616-537948D1929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6B60D70C-AE91-4636-97EB-F3FE4B7769B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9D25EAF-8F8E-4E32-87B0-2696E0544D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7A68410-B45E-4F06-9C1B-FE743E08F2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C53AE8D-8945-46B9-B128-EF4FCCE5C9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A24D5685-202A-4B8C-BBBD-BBCE229CA7F6}"/>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1E765E5-45AB-4AD6-871A-15BEC722633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B13FAB98-5C24-4D87-A50D-03620EAB520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47F571E-BB03-4FEE-BDE4-5AF8B6D9EF15}"/>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F406C910-F1D4-4F7A-AFA3-CF2763416F01}"/>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1B01851-D46F-4376-9AC3-B124B2B40C39}"/>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325A3FB7-2ACA-44F4-A0A1-A7E802E4A098}"/>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D960786D-FEDB-4554-A9B0-CC260085DFF9}"/>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EE306B5D-3333-4A8B-B2A3-A22AC4786109}"/>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8FDA4CD2-BB60-40E2-8E3C-87B826E8230C}"/>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6F08766A-9DA5-4336-BDFB-602EE94C00D3}"/>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E486039-08C4-4575-B6E6-284C884546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9FA54E7-2276-4A35-A880-1CE95744AE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CF76730-4AC3-45A8-A85C-7D03AA5E9B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59923F7-8295-4C21-9905-E97467BAF0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1C5FFF4-4056-4935-B47D-38990AFA4C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4" name="楕円 303">
          <a:extLst>
            <a:ext uri="{FF2B5EF4-FFF2-40B4-BE49-F238E27FC236}">
              <a16:creationId xmlns:a16="http://schemas.microsoft.com/office/drawing/2014/main" id="{C7A29197-E0C9-4004-BC87-4E11048393C7}"/>
            </a:ext>
          </a:extLst>
        </xdr:cNvPr>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9D78CD7-35F7-4812-B640-93CACF7B26CA}"/>
            </a:ext>
          </a:extLst>
        </xdr:cNvPr>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306" name="楕円 305">
          <a:extLst>
            <a:ext uri="{FF2B5EF4-FFF2-40B4-BE49-F238E27FC236}">
              <a16:creationId xmlns:a16="http://schemas.microsoft.com/office/drawing/2014/main" id="{E2B10DAC-62D8-427B-8BE0-131188E96CC2}"/>
            </a:ext>
          </a:extLst>
        </xdr:cNvPr>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57150</xdr:rowOff>
    </xdr:to>
    <xdr:cxnSp macro="">
      <xdr:nvCxnSpPr>
        <xdr:cNvPr id="307" name="直線コネクタ 306">
          <a:extLst>
            <a:ext uri="{FF2B5EF4-FFF2-40B4-BE49-F238E27FC236}">
              <a16:creationId xmlns:a16="http://schemas.microsoft.com/office/drawing/2014/main" id="{9CD93A2A-B301-4CFC-A7F8-B6A27C1C4579}"/>
            </a:ext>
          </a:extLst>
        </xdr:cNvPr>
        <xdr:cNvCxnSpPr/>
      </xdr:nvCxnSpPr>
      <xdr:spPr>
        <a:xfrm>
          <a:off x="3797300" y="142017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308" name="楕円 307">
          <a:extLst>
            <a:ext uri="{FF2B5EF4-FFF2-40B4-BE49-F238E27FC236}">
              <a16:creationId xmlns:a16="http://schemas.microsoft.com/office/drawing/2014/main" id="{BC2EACAA-D08B-42C1-A1AA-4A7617F24EE5}"/>
            </a:ext>
          </a:extLst>
        </xdr:cNvPr>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82</xdr:row>
      <xdr:rowOff>142875</xdr:rowOff>
    </xdr:to>
    <xdr:cxnSp macro="">
      <xdr:nvCxnSpPr>
        <xdr:cNvPr id="309" name="直線コネクタ 308">
          <a:extLst>
            <a:ext uri="{FF2B5EF4-FFF2-40B4-BE49-F238E27FC236}">
              <a16:creationId xmlns:a16="http://schemas.microsoft.com/office/drawing/2014/main" id="{7D471D6D-40CE-4189-939C-720D73B75D46}"/>
            </a:ext>
          </a:extLst>
        </xdr:cNvPr>
        <xdr:cNvCxnSpPr/>
      </xdr:nvCxnSpPr>
      <xdr:spPr>
        <a:xfrm>
          <a:off x="2908300" y="1396174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310" name="楕円 309">
          <a:extLst>
            <a:ext uri="{FF2B5EF4-FFF2-40B4-BE49-F238E27FC236}">
              <a16:creationId xmlns:a16="http://schemas.microsoft.com/office/drawing/2014/main" id="{3DB40262-4D29-4426-97F5-21A54971BE3F}"/>
            </a:ext>
          </a:extLst>
        </xdr:cNvPr>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74295</xdr:rowOff>
    </xdr:to>
    <xdr:cxnSp macro="">
      <xdr:nvCxnSpPr>
        <xdr:cNvPr id="311" name="直線コネクタ 310">
          <a:extLst>
            <a:ext uri="{FF2B5EF4-FFF2-40B4-BE49-F238E27FC236}">
              <a16:creationId xmlns:a16="http://schemas.microsoft.com/office/drawing/2014/main" id="{2EC180E9-4330-40F8-BA0D-43A9DF96994C}"/>
            </a:ext>
          </a:extLst>
        </xdr:cNvPr>
        <xdr:cNvCxnSpPr/>
      </xdr:nvCxnSpPr>
      <xdr:spPr>
        <a:xfrm>
          <a:off x="2019300" y="1387411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12" name="楕円 311">
          <a:extLst>
            <a:ext uri="{FF2B5EF4-FFF2-40B4-BE49-F238E27FC236}">
              <a16:creationId xmlns:a16="http://schemas.microsoft.com/office/drawing/2014/main" id="{98C03842-3B42-4DA3-8A64-056BC7E3FBAD}"/>
            </a:ext>
          </a:extLst>
        </xdr:cNvPr>
        <xdr:cNvSpPr/>
      </xdr:nvSpPr>
      <xdr:spPr>
        <a:xfrm>
          <a:off x="1079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38100</xdr:rowOff>
    </xdr:to>
    <xdr:cxnSp macro="">
      <xdr:nvCxnSpPr>
        <xdr:cNvPr id="313" name="直線コネクタ 312">
          <a:extLst>
            <a:ext uri="{FF2B5EF4-FFF2-40B4-BE49-F238E27FC236}">
              <a16:creationId xmlns:a16="http://schemas.microsoft.com/office/drawing/2014/main" id="{698A8F0C-E110-4257-9D28-BEA25C0E7597}"/>
            </a:ext>
          </a:extLst>
        </xdr:cNvPr>
        <xdr:cNvCxnSpPr/>
      </xdr:nvCxnSpPr>
      <xdr:spPr>
        <a:xfrm flipV="1">
          <a:off x="1130300" y="13874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CBED89C8-B1A8-4A84-BCB4-22CECE80935D}"/>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E9A3F076-979B-46A7-9C0D-67D79D60EE8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a:extLst>
            <a:ext uri="{FF2B5EF4-FFF2-40B4-BE49-F238E27FC236}">
              <a16:creationId xmlns:a16="http://schemas.microsoft.com/office/drawing/2014/main" id="{C24756BA-A14D-4414-9AD6-5F818B13ACAE}"/>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a:extLst>
            <a:ext uri="{FF2B5EF4-FFF2-40B4-BE49-F238E27FC236}">
              <a16:creationId xmlns:a16="http://schemas.microsoft.com/office/drawing/2014/main" id="{7AB8D12F-2A5A-44D8-B90E-0F1A036166FD}"/>
            </a:ext>
          </a:extLst>
        </xdr:cNvPr>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318" name="n_1mainValue【公営住宅】&#10;有形固定資産減価償却率">
          <a:extLst>
            <a:ext uri="{FF2B5EF4-FFF2-40B4-BE49-F238E27FC236}">
              <a16:creationId xmlns:a16="http://schemas.microsoft.com/office/drawing/2014/main" id="{AE834C8B-0313-4556-9901-079215111070}"/>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9" name="n_2mainValue【公営住宅】&#10;有形固定資産減価償却率">
          <a:extLst>
            <a:ext uri="{FF2B5EF4-FFF2-40B4-BE49-F238E27FC236}">
              <a16:creationId xmlns:a16="http://schemas.microsoft.com/office/drawing/2014/main" id="{78AF1970-726B-402B-952B-5825D178A324}"/>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20" name="n_3mainValue【公営住宅】&#10;有形固定資産減価償却率">
          <a:extLst>
            <a:ext uri="{FF2B5EF4-FFF2-40B4-BE49-F238E27FC236}">
              <a16:creationId xmlns:a16="http://schemas.microsoft.com/office/drawing/2014/main" id="{B5482BD1-F880-4756-8F25-4420C895DC32}"/>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105427</xdr:rowOff>
    </xdr:from>
    <xdr:ext cx="405111" cy="259045"/>
    <xdr:sp macro="" textlink="">
      <xdr:nvSpPr>
        <xdr:cNvPr id="321" name="n_4mainValue【公営住宅】&#10;有形固定資産減価償却率">
          <a:extLst>
            <a:ext uri="{FF2B5EF4-FFF2-40B4-BE49-F238E27FC236}">
              <a16:creationId xmlns:a16="http://schemas.microsoft.com/office/drawing/2014/main" id="{EDBC4070-7C45-4F13-A96F-D13D2A337A44}"/>
            </a:ext>
          </a:extLst>
        </xdr:cNvPr>
        <xdr:cNvSpPr txBox="1"/>
      </xdr:nvSpPr>
      <xdr:spPr>
        <a:xfrm>
          <a:off x="927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234FA91-E5D7-423A-A0EF-1B499E3CD4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D804643-1F0E-4634-AE0D-FC8728D651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A915400-4DAE-4BB0-8604-EC2495B3C1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117CABA-30A2-450B-A223-F6AB68A68F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C0E9E99-0458-4463-A910-9A86E95B54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964E474-A4D1-4FF6-B5CF-76ADEFDDA8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A0F91AD-760E-4006-A34D-8C57ECA5B1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5E7DD82-B7FB-49B6-B92F-74AFE4092B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1A009E2-F531-4E7A-8080-907081E20A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0F52B0C-629D-4446-89BA-9BA2B83273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71A6359-BBCB-4A11-BCFE-C8E0389277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B1B8FD8-3B39-4B8A-B9D2-31189C047E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D010BB5-A61C-4A0A-BCF7-869197A48EB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A4E03B48-5436-466B-B7A6-6EB70B7446E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12044EB-50BB-477A-A4C8-D9C61CE8B07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E65007B8-F68D-4219-8E16-8F59DEF1E24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7CA0C4C-C0EF-4932-AA54-B39F1744C2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387E9AFE-E6D0-4635-8497-418BC5D020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594E9A4-CBEB-47A8-B6C3-E4B863BE06A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C067096-3938-409E-9FDC-91A8F3166BA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777EC98-5C70-4F0F-899B-689877CFA4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24AC86BB-DF25-4A71-B140-27BA4FE588A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AC4ED3C-A51D-432E-BCF5-8F874FDE58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E8E6F8F4-8577-41DC-85E9-5CB86E482695}"/>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829C766D-ABE6-479C-88F6-D1EE4FB086AE}"/>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FFAA19D7-17C0-4CD0-87AB-CA77E92DD2B8}"/>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63BF4F11-9356-4F94-8332-195A9A1AB760}"/>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C4C7C5D3-BCB6-4344-A8E2-7E3D81D662E1}"/>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a:extLst>
            <a:ext uri="{FF2B5EF4-FFF2-40B4-BE49-F238E27FC236}">
              <a16:creationId xmlns:a16="http://schemas.microsoft.com/office/drawing/2014/main" id="{79675D0D-9FC3-4A12-9B65-D8B54A090422}"/>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9D8299F7-2ACA-421B-8722-8C2B64142018}"/>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414712FB-0B63-4B97-81C7-C25286940BDC}"/>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E212A167-2B5E-4065-9C9A-7BD44CA28A14}"/>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70B089EB-3161-4057-8348-14132F67D2B2}"/>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C60E7BB6-240B-4E05-BBBC-5B0F6F30F028}"/>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6A6E553-4313-4BC2-98F4-A8FA40895C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26312D8-602B-4D3D-8247-E58FCC60E4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063501C-A72E-4F8F-9E48-F3599D7B07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9396CBE-4891-490C-A1D7-BF15D22D95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F27FE81-3343-4640-9C01-670CE7B99D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48640</xdr:rowOff>
    </xdr:from>
    <xdr:to>
      <xdr:col>55</xdr:col>
      <xdr:colOff>50800</xdr:colOff>
      <xdr:row>85</xdr:row>
      <xdr:rowOff>150240</xdr:rowOff>
    </xdr:to>
    <xdr:sp macro="" textlink="">
      <xdr:nvSpPr>
        <xdr:cNvPr id="361" name="楕円 360">
          <a:extLst>
            <a:ext uri="{FF2B5EF4-FFF2-40B4-BE49-F238E27FC236}">
              <a16:creationId xmlns:a16="http://schemas.microsoft.com/office/drawing/2014/main" id="{EBF2B01E-D152-446C-BBF0-3F5CAD318C10}"/>
            </a:ext>
          </a:extLst>
        </xdr:cNvPr>
        <xdr:cNvSpPr/>
      </xdr:nvSpPr>
      <xdr:spPr>
        <a:xfrm>
          <a:off x="10426700" y="146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135017</xdr:rowOff>
    </xdr:from>
    <xdr:ext cx="469744" cy="259045"/>
    <xdr:sp macro="" textlink="">
      <xdr:nvSpPr>
        <xdr:cNvPr id="362" name="【公営住宅】&#10;一人当たり面積該当値テキスト">
          <a:extLst>
            <a:ext uri="{FF2B5EF4-FFF2-40B4-BE49-F238E27FC236}">
              <a16:creationId xmlns:a16="http://schemas.microsoft.com/office/drawing/2014/main" id="{5BAC10EB-65B6-41E3-8D0B-B795CB7C6F2B}"/>
            </a:ext>
          </a:extLst>
        </xdr:cNvPr>
        <xdr:cNvSpPr txBox="1"/>
      </xdr:nvSpPr>
      <xdr:spPr>
        <a:xfrm>
          <a:off x="10515600" y="1453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56262</xdr:rowOff>
    </xdr:from>
    <xdr:to>
      <xdr:col>50</xdr:col>
      <xdr:colOff>165100</xdr:colOff>
      <xdr:row>85</xdr:row>
      <xdr:rowOff>157862</xdr:rowOff>
    </xdr:to>
    <xdr:sp macro="" textlink="">
      <xdr:nvSpPr>
        <xdr:cNvPr id="363" name="楕円 362">
          <a:extLst>
            <a:ext uri="{FF2B5EF4-FFF2-40B4-BE49-F238E27FC236}">
              <a16:creationId xmlns:a16="http://schemas.microsoft.com/office/drawing/2014/main" id="{DFEFC9EC-C6F5-49CE-B87E-2D5D7A80EAAB}"/>
            </a:ext>
          </a:extLst>
        </xdr:cNvPr>
        <xdr:cNvSpPr/>
      </xdr:nvSpPr>
      <xdr:spPr>
        <a:xfrm>
          <a:off x="9588500" y="146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99440</xdr:rowOff>
    </xdr:from>
    <xdr:to>
      <xdr:col>55</xdr:col>
      <xdr:colOff>0</xdr:colOff>
      <xdr:row>85</xdr:row>
      <xdr:rowOff>107062</xdr:rowOff>
    </xdr:to>
    <xdr:cxnSp macro="">
      <xdr:nvCxnSpPr>
        <xdr:cNvPr id="364" name="直線コネクタ 363">
          <a:extLst>
            <a:ext uri="{FF2B5EF4-FFF2-40B4-BE49-F238E27FC236}">
              <a16:creationId xmlns:a16="http://schemas.microsoft.com/office/drawing/2014/main" id="{61186C5B-63CF-439B-893E-7BB033DAC123}"/>
            </a:ext>
          </a:extLst>
        </xdr:cNvPr>
        <xdr:cNvCxnSpPr/>
      </xdr:nvCxnSpPr>
      <xdr:spPr>
        <a:xfrm flipV="1">
          <a:off x="9639300" y="14672690"/>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365" name="楕円 364">
          <a:extLst>
            <a:ext uri="{FF2B5EF4-FFF2-40B4-BE49-F238E27FC236}">
              <a16:creationId xmlns:a16="http://schemas.microsoft.com/office/drawing/2014/main" id="{6D03D848-6C6F-49AF-BA37-4AA68206FDEB}"/>
            </a:ext>
          </a:extLst>
        </xdr:cNvPr>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107062</xdr:rowOff>
    </xdr:to>
    <xdr:cxnSp macro="">
      <xdr:nvCxnSpPr>
        <xdr:cNvPr id="366" name="直線コネクタ 365">
          <a:extLst>
            <a:ext uri="{FF2B5EF4-FFF2-40B4-BE49-F238E27FC236}">
              <a16:creationId xmlns:a16="http://schemas.microsoft.com/office/drawing/2014/main" id="{204C71B0-4E2A-491F-B4BC-906B3B69E36B}"/>
            </a:ext>
          </a:extLst>
        </xdr:cNvPr>
        <xdr:cNvCxnSpPr/>
      </xdr:nvCxnSpPr>
      <xdr:spPr>
        <a:xfrm>
          <a:off x="8750300" y="146799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58928</xdr:rowOff>
    </xdr:from>
    <xdr:to>
      <xdr:col>41</xdr:col>
      <xdr:colOff>101600</xdr:colOff>
      <xdr:row>85</xdr:row>
      <xdr:rowOff>160528</xdr:rowOff>
    </xdr:to>
    <xdr:sp macro="" textlink="">
      <xdr:nvSpPr>
        <xdr:cNvPr id="367" name="楕円 366">
          <a:extLst>
            <a:ext uri="{FF2B5EF4-FFF2-40B4-BE49-F238E27FC236}">
              <a16:creationId xmlns:a16="http://schemas.microsoft.com/office/drawing/2014/main" id="{A289D4A1-15D2-465B-95C9-B371C7E7C521}"/>
            </a:ext>
          </a:extLst>
        </xdr:cNvPr>
        <xdr:cNvSpPr/>
      </xdr:nvSpPr>
      <xdr:spPr>
        <a:xfrm>
          <a:off x="7810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109728</xdr:rowOff>
    </xdr:to>
    <xdr:cxnSp macro="">
      <xdr:nvCxnSpPr>
        <xdr:cNvPr id="368" name="直線コネクタ 367">
          <a:extLst>
            <a:ext uri="{FF2B5EF4-FFF2-40B4-BE49-F238E27FC236}">
              <a16:creationId xmlns:a16="http://schemas.microsoft.com/office/drawing/2014/main" id="{059A79DD-CB59-447B-82F0-A9113C6DE60B}"/>
            </a:ext>
          </a:extLst>
        </xdr:cNvPr>
        <xdr:cNvCxnSpPr/>
      </xdr:nvCxnSpPr>
      <xdr:spPr>
        <a:xfrm flipV="1">
          <a:off x="7861300" y="146799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89218</xdr:rowOff>
    </xdr:from>
    <xdr:to>
      <xdr:col>36</xdr:col>
      <xdr:colOff>165100</xdr:colOff>
      <xdr:row>86</xdr:row>
      <xdr:rowOff>19368</xdr:rowOff>
    </xdr:to>
    <xdr:sp macro="" textlink="">
      <xdr:nvSpPr>
        <xdr:cNvPr id="369" name="楕円 368">
          <a:extLst>
            <a:ext uri="{FF2B5EF4-FFF2-40B4-BE49-F238E27FC236}">
              <a16:creationId xmlns:a16="http://schemas.microsoft.com/office/drawing/2014/main" id="{41016647-E95D-4A72-860C-9AB9FC2221F1}"/>
            </a:ext>
          </a:extLst>
        </xdr:cNvPr>
        <xdr:cNvSpPr/>
      </xdr:nvSpPr>
      <xdr:spPr>
        <a:xfrm>
          <a:off x="6921500" y="146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109728</xdr:rowOff>
    </xdr:from>
    <xdr:to>
      <xdr:col>41</xdr:col>
      <xdr:colOff>50800</xdr:colOff>
      <xdr:row>85</xdr:row>
      <xdr:rowOff>140018</xdr:rowOff>
    </xdr:to>
    <xdr:cxnSp macro="">
      <xdr:nvCxnSpPr>
        <xdr:cNvPr id="370" name="直線コネクタ 369">
          <a:extLst>
            <a:ext uri="{FF2B5EF4-FFF2-40B4-BE49-F238E27FC236}">
              <a16:creationId xmlns:a16="http://schemas.microsoft.com/office/drawing/2014/main" id="{33D0B3E4-7BCE-41AC-A60B-5A8580A0C670}"/>
            </a:ext>
          </a:extLst>
        </xdr:cNvPr>
        <xdr:cNvCxnSpPr/>
      </xdr:nvCxnSpPr>
      <xdr:spPr>
        <a:xfrm flipV="1">
          <a:off x="6972300" y="14682978"/>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DA11551F-E7C2-4136-8E0E-BBC6B2A30E1C}"/>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B3BD75B0-64C4-40F9-985B-EE6037D838B8}"/>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01BB3520-1957-445F-9EE3-CFD9B691EDB1}"/>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03C9349D-06A0-40AF-B699-4497E327002A}"/>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148989</xdr:rowOff>
    </xdr:from>
    <xdr:ext cx="469744" cy="259045"/>
    <xdr:sp macro="" textlink="">
      <xdr:nvSpPr>
        <xdr:cNvPr id="375" name="n_1mainValue【公営住宅】&#10;一人当たり面積">
          <a:extLst>
            <a:ext uri="{FF2B5EF4-FFF2-40B4-BE49-F238E27FC236}">
              <a16:creationId xmlns:a16="http://schemas.microsoft.com/office/drawing/2014/main" id="{F259BF04-0324-47AD-8432-F164F35AB4B0}"/>
            </a:ext>
          </a:extLst>
        </xdr:cNvPr>
        <xdr:cNvSpPr txBox="1"/>
      </xdr:nvSpPr>
      <xdr:spPr>
        <a:xfrm>
          <a:off x="9391727" y="147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376" name="n_2mainValue【公営住宅】&#10;一人当たり面積">
          <a:extLst>
            <a:ext uri="{FF2B5EF4-FFF2-40B4-BE49-F238E27FC236}">
              <a16:creationId xmlns:a16="http://schemas.microsoft.com/office/drawing/2014/main" id="{12BA802E-FF80-49EA-A3BB-9A1F53D91821}"/>
            </a:ext>
          </a:extLst>
        </xdr:cNvPr>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151655</xdr:rowOff>
    </xdr:from>
    <xdr:ext cx="469744" cy="259045"/>
    <xdr:sp macro="" textlink="">
      <xdr:nvSpPr>
        <xdr:cNvPr id="377" name="n_3mainValue【公営住宅】&#10;一人当たり面積">
          <a:extLst>
            <a:ext uri="{FF2B5EF4-FFF2-40B4-BE49-F238E27FC236}">
              <a16:creationId xmlns:a16="http://schemas.microsoft.com/office/drawing/2014/main" id="{7F6F0386-BAE7-4F64-BFAC-BF5F1F6C1846}"/>
            </a:ext>
          </a:extLst>
        </xdr:cNvPr>
        <xdr:cNvSpPr txBox="1"/>
      </xdr:nvSpPr>
      <xdr:spPr>
        <a:xfrm>
          <a:off x="7626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10495</xdr:rowOff>
    </xdr:from>
    <xdr:ext cx="469744" cy="259045"/>
    <xdr:sp macro="" textlink="">
      <xdr:nvSpPr>
        <xdr:cNvPr id="378" name="n_4mainValue【公営住宅】&#10;一人当たり面積">
          <a:extLst>
            <a:ext uri="{FF2B5EF4-FFF2-40B4-BE49-F238E27FC236}">
              <a16:creationId xmlns:a16="http://schemas.microsoft.com/office/drawing/2014/main" id="{91555ABC-1375-4D6A-B63A-644362E9583B}"/>
            </a:ext>
          </a:extLst>
        </xdr:cNvPr>
        <xdr:cNvSpPr txBox="1"/>
      </xdr:nvSpPr>
      <xdr:spPr>
        <a:xfrm>
          <a:off x="6737427" y="147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6D0CC17-3EFC-4383-9019-4110B2BCC6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D4AA3B0-9057-42B8-B736-46EDBC79EA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935F2F0-B15B-4574-A24F-6CDCA1000D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52F1F3D-88E3-4AB0-8834-35B965E4C5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793EDAF-D283-4E26-88B8-7FDE788E7B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C0AB0BC-1AE0-4D25-8A96-E254286BC8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300D800-9B49-4720-8A48-1E25988CFE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13DB910-8F42-4BAB-9EAC-D01211F2098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C63F68D-CDB5-4E7F-B43F-DADBDDB67D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DF14E442-B413-4901-96B5-693FACFA2C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889371F-C59B-4514-B707-DE3FBD21C42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C6137A2C-D809-4DF2-B048-4477306443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15D3211-ED92-48A4-9468-8ED1A9F58E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BCD845D-D64F-4393-AF4C-B0DDBDE91F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5562E13-4F52-4243-ADC0-FC81D865C6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C9DAFDDF-A39B-41A0-97D4-FD058D2A254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5D17C03-C094-4935-876D-0BD823D5C8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1406180-79CA-481A-83A3-F946CFC5DF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B159CDA-A40D-47A1-9165-68FD62E9F0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98B5861-B5D9-4CF8-99B0-756FE84E3E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C2F7AE9-E648-4080-B51E-ECF52CD580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88174DE-9BF3-493F-9B36-E75C7C0165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5F54A35-BE42-4AEC-A46C-8EE916592D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376A778-57E0-4AAC-B8B0-EE81B7133B3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1D1688AA-F346-4669-BD6C-53DAC78A16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55474841-671D-4454-8C29-98BF931BF2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4C6B73E0-BABC-4A7C-9556-CB5432EBB1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22E6A072-EA68-4DC1-A104-011C0977AF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305615AE-DBF6-4DF6-963A-AE02DAD9EC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3189644D-0AC8-45F4-B704-A1D024A1BD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EC3AD019-2805-43E8-9757-BEFBEA69CE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E9DC4F11-65C9-4BFE-9AC4-1A08ED4ACE0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239971BB-139D-4F34-BAF5-7293E25E1FF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27E00AAC-EF96-4738-8F30-1F6034BCA1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15F5E9F0-8766-4125-AB3B-C7D4D917D7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5EBA748D-346A-4379-8B42-264F10B29F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85AF3CEC-D794-4F93-8DC5-DB93F84A1B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F0E5115F-DD2F-4997-90AE-AAEF6D4615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F24CC02C-8DC3-45D2-905C-C683C2895B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B6DDC4C2-6B00-428A-8DBB-AFDE934E44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6D1210DE-E079-420E-8768-E4589F6970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F0565F2D-426F-4478-9886-6D98C3E203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1522751D-DB36-42BC-BA97-AB10F81DE6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95F65143-AA58-4F33-9B3A-81AAE38862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DF460470-772B-466C-BE3B-5574EC86229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5A0D127E-DF1B-45AE-8878-0D8E6A015C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F537B6C6-7615-48AF-ACFD-71B01E8F5EF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F9F442BF-E8DA-4CF3-8F39-60C518B672D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DD0A22D4-9B87-41A2-A1ED-DB80D2CD5B9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305937CD-1A67-4B31-878D-D24153BE48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81E22D57-A149-4A3E-BC61-728CA5945D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647CB354-CDC4-4C9D-901B-4EFE1547D6E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809562F8-8318-4B10-83DF-B0673636A1D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D5996D5D-D02E-4A6C-94BC-F3E84A8DA7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BF5E8BF3-D56D-4EE8-AA0F-D759C39402F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D948A849-3F60-41E4-A024-37E61A2E58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35" name="直線コネクタ 434">
          <a:extLst>
            <a:ext uri="{FF2B5EF4-FFF2-40B4-BE49-F238E27FC236}">
              <a16:creationId xmlns:a16="http://schemas.microsoft.com/office/drawing/2014/main" id="{46312236-AEC3-455C-93AF-20D3AA44910E}"/>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C26F6C72-3FAE-4FB4-90FA-8E225A302E55}"/>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37" name="直線コネクタ 436">
          <a:extLst>
            <a:ext uri="{FF2B5EF4-FFF2-40B4-BE49-F238E27FC236}">
              <a16:creationId xmlns:a16="http://schemas.microsoft.com/office/drawing/2014/main" id="{798E0AFE-B2BA-409C-8026-41BB8E53B461}"/>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4914DB60-D4A4-4540-9FD6-E423F3B66FD3}"/>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39" name="直線コネクタ 438">
          <a:extLst>
            <a:ext uri="{FF2B5EF4-FFF2-40B4-BE49-F238E27FC236}">
              <a16:creationId xmlns:a16="http://schemas.microsoft.com/office/drawing/2014/main" id="{1A6242AB-656D-4EDB-8AB7-2C5D154CD1CE}"/>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FD0EE49D-B39E-49D6-A6C3-ED41E30650F6}"/>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a:extLst>
            <a:ext uri="{FF2B5EF4-FFF2-40B4-BE49-F238E27FC236}">
              <a16:creationId xmlns:a16="http://schemas.microsoft.com/office/drawing/2014/main" id="{6072B956-60C2-4A9D-AE95-00628C62536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2" name="フローチャート: 判断 441">
          <a:extLst>
            <a:ext uri="{FF2B5EF4-FFF2-40B4-BE49-F238E27FC236}">
              <a16:creationId xmlns:a16="http://schemas.microsoft.com/office/drawing/2014/main" id="{448D5655-8039-4E28-95D1-94BA4AF06A45}"/>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a:extLst>
            <a:ext uri="{FF2B5EF4-FFF2-40B4-BE49-F238E27FC236}">
              <a16:creationId xmlns:a16="http://schemas.microsoft.com/office/drawing/2014/main" id="{78341C06-1687-4F97-B3D2-51B161A397DA}"/>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4" name="フローチャート: 判断 443">
          <a:extLst>
            <a:ext uri="{FF2B5EF4-FFF2-40B4-BE49-F238E27FC236}">
              <a16:creationId xmlns:a16="http://schemas.microsoft.com/office/drawing/2014/main" id="{2F2E1939-D25E-4966-8D19-A3DD247F2A7F}"/>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5" name="フローチャート: 判断 444">
          <a:extLst>
            <a:ext uri="{FF2B5EF4-FFF2-40B4-BE49-F238E27FC236}">
              <a16:creationId xmlns:a16="http://schemas.microsoft.com/office/drawing/2014/main" id="{987F4382-DA19-435D-88FC-89ADC257754A}"/>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E2E79BD-1065-4886-A3C8-DE4FE727102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D73B9B5-0705-494D-9F29-7785E8C9FD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BCC10BB-B2C2-4D31-B9FE-CAF3A443AFA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3D66EF0-6F39-4F06-8135-9BB69205B2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4EF661E-A78D-4705-9719-A3DAC617AA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168275</xdr:rowOff>
    </xdr:from>
    <xdr:to>
      <xdr:col>85</xdr:col>
      <xdr:colOff>177800</xdr:colOff>
      <xdr:row>62</xdr:row>
      <xdr:rowOff>98425</xdr:rowOff>
    </xdr:to>
    <xdr:sp macro="" textlink="">
      <xdr:nvSpPr>
        <xdr:cNvPr id="451" name="楕円 450">
          <a:extLst>
            <a:ext uri="{FF2B5EF4-FFF2-40B4-BE49-F238E27FC236}">
              <a16:creationId xmlns:a16="http://schemas.microsoft.com/office/drawing/2014/main" id="{E228D87C-7478-472F-BF57-BE3D68232874}"/>
            </a:ext>
          </a:extLst>
        </xdr:cNvPr>
        <xdr:cNvSpPr/>
      </xdr:nvSpPr>
      <xdr:spPr>
        <a:xfrm>
          <a:off x="16268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146702</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AB977A-DEC4-40D6-A1BE-179361E37CA4}"/>
            </a:ext>
          </a:extLst>
        </xdr:cNvPr>
        <xdr:cNvSpPr txBox="1"/>
      </xdr:nvSpPr>
      <xdr:spPr>
        <a:xfrm>
          <a:off x="16357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128270</xdr:rowOff>
    </xdr:from>
    <xdr:to>
      <xdr:col>81</xdr:col>
      <xdr:colOff>101600</xdr:colOff>
      <xdr:row>62</xdr:row>
      <xdr:rowOff>58420</xdr:rowOff>
    </xdr:to>
    <xdr:sp macro="" textlink="">
      <xdr:nvSpPr>
        <xdr:cNvPr id="453" name="楕円 452">
          <a:extLst>
            <a:ext uri="{FF2B5EF4-FFF2-40B4-BE49-F238E27FC236}">
              <a16:creationId xmlns:a16="http://schemas.microsoft.com/office/drawing/2014/main" id="{3FD03281-2A58-49B9-A704-DB9F7053F3AC}"/>
            </a:ext>
          </a:extLst>
        </xdr:cNvPr>
        <xdr:cNvSpPr/>
      </xdr:nvSpPr>
      <xdr:spPr>
        <a:xfrm>
          <a:off x="1543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xdr:rowOff>
    </xdr:from>
    <xdr:to>
      <xdr:col>85</xdr:col>
      <xdr:colOff>127000</xdr:colOff>
      <xdr:row>62</xdr:row>
      <xdr:rowOff>47625</xdr:rowOff>
    </xdr:to>
    <xdr:cxnSp macro="">
      <xdr:nvCxnSpPr>
        <xdr:cNvPr id="454" name="直線コネクタ 453">
          <a:extLst>
            <a:ext uri="{FF2B5EF4-FFF2-40B4-BE49-F238E27FC236}">
              <a16:creationId xmlns:a16="http://schemas.microsoft.com/office/drawing/2014/main" id="{48DF8CFD-FC6B-4926-9AE3-B72FCE8644CE}"/>
            </a:ext>
          </a:extLst>
        </xdr:cNvPr>
        <xdr:cNvCxnSpPr/>
      </xdr:nvCxnSpPr>
      <xdr:spPr>
        <a:xfrm>
          <a:off x="15481300" y="10637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455" name="楕円 454">
          <a:extLst>
            <a:ext uri="{FF2B5EF4-FFF2-40B4-BE49-F238E27FC236}">
              <a16:creationId xmlns:a16="http://schemas.microsoft.com/office/drawing/2014/main" id="{BB463458-7273-4911-80B2-7F04A2CBA1C6}"/>
            </a:ext>
          </a:extLst>
        </xdr:cNvPr>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63</xdr:row>
      <xdr:rowOff>57150</xdr:rowOff>
    </xdr:to>
    <xdr:cxnSp macro="">
      <xdr:nvCxnSpPr>
        <xdr:cNvPr id="456" name="直線コネクタ 455">
          <a:extLst>
            <a:ext uri="{FF2B5EF4-FFF2-40B4-BE49-F238E27FC236}">
              <a16:creationId xmlns:a16="http://schemas.microsoft.com/office/drawing/2014/main" id="{9F01C317-0AFF-4A38-9E0E-D15841946CCA}"/>
            </a:ext>
          </a:extLst>
        </xdr:cNvPr>
        <xdr:cNvCxnSpPr/>
      </xdr:nvCxnSpPr>
      <xdr:spPr>
        <a:xfrm flipV="1">
          <a:off x="14592300" y="10637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141605</xdr:rowOff>
    </xdr:from>
    <xdr:to>
      <xdr:col>72</xdr:col>
      <xdr:colOff>38100</xdr:colOff>
      <xdr:row>63</xdr:row>
      <xdr:rowOff>71755</xdr:rowOff>
    </xdr:to>
    <xdr:sp macro="" textlink="">
      <xdr:nvSpPr>
        <xdr:cNvPr id="457" name="楕円 456">
          <a:extLst>
            <a:ext uri="{FF2B5EF4-FFF2-40B4-BE49-F238E27FC236}">
              <a16:creationId xmlns:a16="http://schemas.microsoft.com/office/drawing/2014/main" id="{F92CF62E-B8EF-4DE0-8813-B5E3F0A22BF9}"/>
            </a:ext>
          </a:extLst>
        </xdr:cNvPr>
        <xdr:cNvSpPr/>
      </xdr:nvSpPr>
      <xdr:spPr>
        <a:xfrm>
          <a:off x="13652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20955</xdr:rowOff>
    </xdr:from>
    <xdr:to>
      <xdr:col>76</xdr:col>
      <xdr:colOff>114300</xdr:colOff>
      <xdr:row>63</xdr:row>
      <xdr:rowOff>57150</xdr:rowOff>
    </xdr:to>
    <xdr:cxnSp macro="">
      <xdr:nvCxnSpPr>
        <xdr:cNvPr id="458" name="直線コネクタ 457">
          <a:extLst>
            <a:ext uri="{FF2B5EF4-FFF2-40B4-BE49-F238E27FC236}">
              <a16:creationId xmlns:a16="http://schemas.microsoft.com/office/drawing/2014/main" id="{686EC0EF-85D5-4D5E-9E9B-C2429FE6EC76}"/>
            </a:ext>
          </a:extLst>
        </xdr:cNvPr>
        <xdr:cNvCxnSpPr/>
      </xdr:nvCxnSpPr>
      <xdr:spPr>
        <a:xfrm>
          <a:off x="13703300" y="10822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103505</xdr:rowOff>
    </xdr:from>
    <xdr:to>
      <xdr:col>67</xdr:col>
      <xdr:colOff>101600</xdr:colOff>
      <xdr:row>63</xdr:row>
      <xdr:rowOff>33655</xdr:rowOff>
    </xdr:to>
    <xdr:sp macro="" textlink="">
      <xdr:nvSpPr>
        <xdr:cNvPr id="459" name="楕円 458">
          <a:extLst>
            <a:ext uri="{FF2B5EF4-FFF2-40B4-BE49-F238E27FC236}">
              <a16:creationId xmlns:a16="http://schemas.microsoft.com/office/drawing/2014/main" id="{A3142588-C330-4682-A57D-C24FB9F58708}"/>
            </a:ext>
          </a:extLst>
        </xdr:cNvPr>
        <xdr:cNvSpPr/>
      </xdr:nvSpPr>
      <xdr:spPr>
        <a:xfrm>
          <a:off x="12763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154305</xdr:rowOff>
    </xdr:from>
    <xdr:to>
      <xdr:col>71</xdr:col>
      <xdr:colOff>177800</xdr:colOff>
      <xdr:row>63</xdr:row>
      <xdr:rowOff>20955</xdr:rowOff>
    </xdr:to>
    <xdr:cxnSp macro="">
      <xdr:nvCxnSpPr>
        <xdr:cNvPr id="460" name="直線コネクタ 459">
          <a:extLst>
            <a:ext uri="{FF2B5EF4-FFF2-40B4-BE49-F238E27FC236}">
              <a16:creationId xmlns:a16="http://schemas.microsoft.com/office/drawing/2014/main" id="{0C38D12F-6A0A-4E4F-987F-A26F723E4A71}"/>
            </a:ext>
          </a:extLst>
        </xdr:cNvPr>
        <xdr:cNvCxnSpPr/>
      </xdr:nvCxnSpPr>
      <xdr:spPr>
        <a:xfrm>
          <a:off x="12814300" y="10784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61" name="n_1aveValue【学校施設】&#10;有形固定資産減価償却率">
          <a:extLst>
            <a:ext uri="{FF2B5EF4-FFF2-40B4-BE49-F238E27FC236}">
              <a16:creationId xmlns:a16="http://schemas.microsoft.com/office/drawing/2014/main" id="{7623A305-5DBA-451D-BA1E-5BDC8D9464DB}"/>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2" name="n_2aveValue【学校施設】&#10;有形固定資産減価償却率">
          <a:extLst>
            <a:ext uri="{FF2B5EF4-FFF2-40B4-BE49-F238E27FC236}">
              <a16:creationId xmlns:a16="http://schemas.microsoft.com/office/drawing/2014/main" id="{54C49F6F-9C73-4621-BC40-4FF7AF61BD33}"/>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463" name="n_3aveValue【学校施設】&#10;有形固定資産減価償却率">
          <a:extLst>
            <a:ext uri="{FF2B5EF4-FFF2-40B4-BE49-F238E27FC236}">
              <a16:creationId xmlns:a16="http://schemas.microsoft.com/office/drawing/2014/main" id="{FD19620B-B018-40B4-9838-7D52629BD91F}"/>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4" name="n_4aveValue【学校施設】&#10;有形固定資産減価償却率">
          <a:extLst>
            <a:ext uri="{FF2B5EF4-FFF2-40B4-BE49-F238E27FC236}">
              <a16:creationId xmlns:a16="http://schemas.microsoft.com/office/drawing/2014/main" id="{98746187-C3F0-4B84-A46E-8E4E98B8D1D4}"/>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49547</xdr:rowOff>
    </xdr:from>
    <xdr:ext cx="405111" cy="259045"/>
    <xdr:sp macro="" textlink="">
      <xdr:nvSpPr>
        <xdr:cNvPr id="465" name="n_1mainValue【学校施設】&#10;有形固定資産減価償却率">
          <a:extLst>
            <a:ext uri="{FF2B5EF4-FFF2-40B4-BE49-F238E27FC236}">
              <a16:creationId xmlns:a16="http://schemas.microsoft.com/office/drawing/2014/main" id="{E6110749-BFEF-4E85-9031-F2ABE42F5BAE}"/>
            </a:ext>
          </a:extLst>
        </xdr:cNvPr>
        <xdr:cNvSpPr txBox="1"/>
      </xdr:nvSpPr>
      <xdr:spPr>
        <a:xfrm>
          <a:off x="15266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466" name="n_2mainValue【学校施設】&#10;有形固定資産減価償却率">
          <a:extLst>
            <a:ext uri="{FF2B5EF4-FFF2-40B4-BE49-F238E27FC236}">
              <a16:creationId xmlns:a16="http://schemas.microsoft.com/office/drawing/2014/main" id="{DA803DFC-3B66-485A-B85E-3A3754865443}"/>
            </a:ext>
          </a:extLst>
        </xdr:cNvPr>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62882</xdr:rowOff>
    </xdr:from>
    <xdr:ext cx="405111" cy="259045"/>
    <xdr:sp macro="" textlink="">
      <xdr:nvSpPr>
        <xdr:cNvPr id="467" name="n_3mainValue【学校施設】&#10;有形固定資産減価償却率">
          <a:extLst>
            <a:ext uri="{FF2B5EF4-FFF2-40B4-BE49-F238E27FC236}">
              <a16:creationId xmlns:a16="http://schemas.microsoft.com/office/drawing/2014/main" id="{308AE709-6078-44E8-B753-40AF0A3CF3F0}"/>
            </a:ext>
          </a:extLst>
        </xdr:cNvPr>
        <xdr:cNvSpPr txBox="1"/>
      </xdr:nvSpPr>
      <xdr:spPr>
        <a:xfrm>
          <a:off x="13500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24782</xdr:rowOff>
    </xdr:from>
    <xdr:ext cx="405111" cy="259045"/>
    <xdr:sp macro="" textlink="">
      <xdr:nvSpPr>
        <xdr:cNvPr id="468" name="n_4mainValue【学校施設】&#10;有形固定資産減価償却率">
          <a:extLst>
            <a:ext uri="{FF2B5EF4-FFF2-40B4-BE49-F238E27FC236}">
              <a16:creationId xmlns:a16="http://schemas.microsoft.com/office/drawing/2014/main" id="{2C65B65A-6707-47C3-A188-B48A0843E3BF}"/>
            </a:ext>
          </a:extLst>
        </xdr:cNvPr>
        <xdr:cNvSpPr txBox="1"/>
      </xdr:nvSpPr>
      <xdr:spPr>
        <a:xfrm>
          <a:off x="12611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B279E302-B24C-47E1-AA44-E12026D089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B1AA8265-E82C-43CC-8D0A-20C2B45DF6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D49615EA-50A6-4D05-93B1-6D9E2A25B6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3FC3263D-2F35-4511-B1AD-4C434745302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5D8AABF0-DDD2-4B1F-8D84-87B7D77E96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9801178E-2723-4EC7-ACFF-2A85E9FA13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375C43F6-DE98-4B16-9739-A6E74190D58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9CD92F68-77A5-421B-8DF1-BD6E2893AD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524BFB8B-3C65-47EB-8FD7-1F251AC931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6263058-2710-4664-9545-CBFD896668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19A9AF36-8371-476F-9D3B-74AF938F496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E818E3E8-953B-4B13-91F9-EA252792BCC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9D516769-B2CB-43C5-AC36-875A3A19F30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D22A0014-2821-465F-9562-2FF5F6B1E34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FEB6C61F-0FA9-4DE0-A7DC-861D70295FD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BAD2467D-C7C6-46BD-9ED5-2469BDF9A34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6A5D1593-117F-470A-8C49-9426BF96101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46986941-CBBB-4E88-8A08-C55C53F4029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BB82269A-06C4-43D6-8713-7807A4E8D47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3D10ED04-76E7-49AF-8974-901AFBA944F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4865CB63-2D12-4F36-88C3-F3321DBA59D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B448348A-1692-476D-B62C-2B958A9DA13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702AA7A6-EA5B-414F-94C9-EDBA6D6536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20507389-ECDC-4661-8660-72EFED14EF7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78AAFE02-407B-424B-8A35-0863492276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494" name="直線コネクタ 493">
          <a:extLst>
            <a:ext uri="{FF2B5EF4-FFF2-40B4-BE49-F238E27FC236}">
              <a16:creationId xmlns:a16="http://schemas.microsoft.com/office/drawing/2014/main" id="{0F598176-464D-4404-B045-8806CADA4DF1}"/>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495" name="【学校施設】&#10;一人当たり面積最小値テキスト">
          <a:extLst>
            <a:ext uri="{FF2B5EF4-FFF2-40B4-BE49-F238E27FC236}">
              <a16:creationId xmlns:a16="http://schemas.microsoft.com/office/drawing/2014/main" id="{E75FEF6D-979A-4EE0-98F4-BC1EAE7B1EA5}"/>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496" name="直線コネクタ 495">
          <a:extLst>
            <a:ext uri="{FF2B5EF4-FFF2-40B4-BE49-F238E27FC236}">
              <a16:creationId xmlns:a16="http://schemas.microsoft.com/office/drawing/2014/main" id="{4136B7E3-4FB0-493D-8FFC-F773F25DDC09}"/>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497" name="【学校施設】&#10;一人当たり面積最大値テキスト">
          <a:extLst>
            <a:ext uri="{FF2B5EF4-FFF2-40B4-BE49-F238E27FC236}">
              <a16:creationId xmlns:a16="http://schemas.microsoft.com/office/drawing/2014/main" id="{65B3B025-A99D-4F99-9C62-C09B444A78D0}"/>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498" name="直線コネクタ 497">
          <a:extLst>
            <a:ext uri="{FF2B5EF4-FFF2-40B4-BE49-F238E27FC236}">
              <a16:creationId xmlns:a16="http://schemas.microsoft.com/office/drawing/2014/main" id="{95110827-A3BB-4929-A527-38845A0B64C8}"/>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499" name="【学校施設】&#10;一人当たり面積平均値テキスト">
          <a:extLst>
            <a:ext uri="{FF2B5EF4-FFF2-40B4-BE49-F238E27FC236}">
              <a16:creationId xmlns:a16="http://schemas.microsoft.com/office/drawing/2014/main" id="{BEF47DE7-41D0-43D2-AA26-52D7B269F5F6}"/>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00" name="フローチャート: 判断 499">
          <a:extLst>
            <a:ext uri="{FF2B5EF4-FFF2-40B4-BE49-F238E27FC236}">
              <a16:creationId xmlns:a16="http://schemas.microsoft.com/office/drawing/2014/main" id="{582240BD-8B8F-43C1-9D74-85271038271D}"/>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01" name="フローチャート: 判断 500">
          <a:extLst>
            <a:ext uri="{FF2B5EF4-FFF2-40B4-BE49-F238E27FC236}">
              <a16:creationId xmlns:a16="http://schemas.microsoft.com/office/drawing/2014/main" id="{DC2AFB7E-D526-4F0E-BFB2-01A7DEFACFF5}"/>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02" name="フローチャート: 判断 501">
          <a:extLst>
            <a:ext uri="{FF2B5EF4-FFF2-40B4-BE49-F238E27FC236}">
              <a16:creationId xmlns:a16="http://schemas.microsoft.com/office/drawing/2014/main" id="{0F4F0714-CEB4-4168-8CD8-FE6F88699349}"/>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03" name="フローチャート: 判断 502">
          <a:extLst>
            <a:ext uri="{FF2B5EF4-FFF2-40B4-BE49-F238E27FC236}">
              <a16:creationId xmlns:a16="http://schemas.microsoft.com/office/drawing/2014/main" id="{2E0309D9-FC2C-4543-A2AC-86FD69CF3E5A}"/>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04" name="フローチャート: 判断 503">
          <a:extLst>
            <a:ext uri="{FF2B5EF4-FFF2-40B4-BE49-F238E27FC236}">
              <a16:creationId xmlns:a16="http://schemas.microsoft.com/office/drawing/2014/main" id="{409E0455-0033-4FA3-B49E-AA0D9B95069D}"/>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FD42633-3258-45E9-ADA8-11A00D4AB7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28CDE17-2D37-4DC6-8BA3-42722D7B2B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82C632C-2DE0-4FC5-B5F3-9F4810BDD9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C9D5737-04FA-44BC-8C6E-D2729FE1A6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614118D-274C-44EB-B3F8-1361347C7F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17943</xdr:rowOff>
    </xdr:from>
    <xdr:to>
      <xdr:col>116</xdr:col>
      <xdr:colOff>114300</xdr:colOff>
      <xdr:row>61</xdr:row>
      <xdr:rowOff>119543</xdr:rowOff>
    </xdr:to>
    <xdr:sp macro="" textlink="">
      <xdr:nvSpPr>
        <xdr:cNvPr id="510" name="楕円 509">
          <a:extLst>
            <a:ext uri="{FF2B5EF4-FFF2-40B4-BE49-F238E27FC236}">
              <a16:creationId xmlns:a16="http://schemas.microsoft.com/office/drawing/2014/main" id="{2D68E0A3-0622-482D-A1E4-67469C9CAC46}"/>
            </a:ext>
          </a:extLst>
        </xdr:cNvPr>
        <xdr:cNvSpPr/>
      </xdr:nvSpPr>
      <xdr:spPr>
        <a:xfrm>
          <a:off x="22110700" y="104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40820</xdr:rowOff>
    </xdr:from>
    <xdr:ext cx="469744" cy="259045"/>
    <xdr:sp macro="" textlink="">
      <xdr:nvSpPr>
        <xdr:cNvPr id="511" name="【学校施設】&#10;一人当たり面積該当値テキスト">
          <a:extLst>
            <a:ext uri="{FF2B5EF4-FFF2-40B4-BE49-F238E27FC236}">
              <a16:creationId xmlns:a16="http://schemas.microsoft.com/office/drawing/2014/main" id="{3A95386F-9CE3-40FD-8A59-823F5DB17C46}"/>
            </a:ext>
          </a:extLst>
        </xdr:cNvPr>
        <xdr:cNvSpPr txBox="1"/>
      </xdr:nvSpPr>
      <xdr:spPr>
        <a:xfrm>
          <a:off x="22199600" y="103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41456</xdr:rowOff>
    </xdr:from>
    <xdr:to>
      <xdr:col>112</xdr:col>
      <xdr:colOff>38100</xdr:colOff>
      <xdr:row>61</xdr:row>
      <xdr:rowOff>143056</xdr:rowOff>
    </xdr:to>
    <xdr:sp macro="" textlink="">
      <xdr:nvSpPr>
        <xdr:cNvPr id="512" name="楕円 511">
          <a:extLst>
            <a:ext uri="{FF2B5EF4-FFF2-40B4-BE49-F238E27FC236}">
              <a16:creationId xmlns:a16="http://schemas.microsoft.com/office/drawing/2014/main" id="{38341882-8663-44D6-A1A8-C9B05FEBD4B0}"/>
            </a:ext>
          </a:extLst>
        </xdr:cNvPr>
        <xdr:cNvSpPr/>
      </xdr:nvSpPr>
      <xdr:spPr>
        <a:xfrm>
          <a:off x="21272500" y="104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68743</xdr:rowOff>
    </xdr:from>
    <xdr:to>
      <xdr:col>116</xdr:col>
      <xdr:colOff>63500</xdr:colOff>
      <xdr:row>61</xdr:row>
      <xdr:rowOff>92256</xdr:rowOff>
    </xdr:to>
    <xdr:cxnSp macro="">
      <xdr:nvCxnSpPr>
        <xdr:cNvPr id="513" name="直線コネクタ 512">
          <a:extLst>
            <a:ext uri="{FF2B5EF4-FFF2-40B4-BE49-F238E27FC236}">
              <a16:creationId xmlns:a16="http://schemas.microsoft.com/office/drawing/2014/main" id="{6C39C236-B3BA-4E38-B131-A32BF182866E}"/>
            </a:ext>
          </a:extLst>
        </xdr:cNvPr>
        <xdr:cNvCxnSpPr/>
      </xdr:nvCxnSpPr>
      <xdr:spPr>
        <a:xfrm flipV="1">
          <a:off x="21323300" y="10527193"/>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79176</xdr:rowOff>
    </xdr:from>
    <xdr:to>
      <xdr:col>107</xdr:col>
      <xdr:colOff>101600</xdr:colOff>
      <xdr:row>62</xdr:row>
      <xdr:rowOff>9326</xdr:rowOff>
    </xdr:to>
    <xdr:sp macro="" textlink="">
      <xdr:nvSpPr>
        <xdr:cNvPr id="514" name="楕円 513">
          <a:extLst>
            <a:ext uri="{FF2B5EF4-FFF2-40B4-BE49-F238E27FC236}">
              <a16:creationId xmlns:a16="http://schemas.microsoft.com/office/drawing/2014/main" id="{D8855F99-FAD9-4B82-ABDC-25704C9B1140}"/>
            </a:ext>
          </a:extLst>
        </xdr:cNvPr>
        <xdr:cNvSpPr/>
      </xdr:nvSpPr>
      <xdr:spPr>
        <a:xfrm>
          <a:off x="20383500" y="105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92256</xdr:rowOff>
    </xdr:from>
    <xdr:to>
      <xdr:col>111</xdr:col>
      <xdr:colOff>177800</xdr:colOff>
      <xdr:row>61</xdr:row>
      <xdr:rowOff>129976</xdr:rowOff>
    </xdr:to>
    <xdr:cxnSp macro="">
      <xdr:nvCxnSpPr>
        <xdr:cNvPr id="515" name="直線コネクタ 514">
          <a:extLst>
            <a:ext uri="{FF2B5EF4-FFF2-40B4-BE49-F238E27FC236}">
              <a16:creationId xmlns:a16="http://schemas.microsoft.com/office/drawing/2014/main" id="{6F964716-F51F-437C-849A-04A632C00DD4}"/>
            </a:ext>
          </a:extLst>
        </xdr:cNvPr>
        <xdr:cNvCxnSpPr/>
      </xdr:nvCxnSpPr>
      <xdr:spPr>
        <a:xfrm flipV="1">
          <a:off x="20434300" y="10550706"/>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87993</xdr:rowOff>
    </xdr:from>
    <xdr:to>
      <xdr:col>102</xdr:col>
      <xdr:colOff>165100</xdr:colOff>
      <xdr:row>62</xdr:row>
      <xdr:rowOff>18143</xdr:rowOff>
    </xdr:to>
    <xdr:sp macro="" textlink="">
      <xdr:nvSpPr>
        <xdr:cNvPr id="516" name="楕円 515">
          <a:extLst>
            <a:ext uri="{FF2B5EF4-FFF2-40B4-BE49-F238E27FC236}">
              <a16:creationId xmlns:a16="http://schemas.microsoft.com/office/drawing/2014/main" id="{95B1C6A3-825A-4C96-839F-3DE979243938}"/>
            </a:ext>
          </a:extLst>
        </xdr:cNvPr>
        <xdr:cNvSpPr/>
      </xdr:nvSpPr>
      <xdr:spPr>
        <a:xfrm>
          <a:off x="19494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129976</xdr:rowOff>
    </xdr:from>
    <xdr:to>
      <xdr:col>107</xdr:col>
      <xdr:colOff>50800</xdr:colOff>
      <xdr:row>61</xdr:row>
      <xdr:rowOff>138793</xdr:rowOff>
    </xdr:to>
    <xdr:cxnSp macro="">
      <xdr:nvCxnSpPr>
        <xdr:cNvPr id="517" name="直線コネクタ 516">
          <a:extLst>
            <a:ext uri="{FF2B5EF4-FFF2-40B4-BE49-F238E27FC236}">
              <a16:creationId xmlns:a16="http://schemas.microsoft.com/office/drawing/2014/main" id="{91E81094-3FAC-4E8C-B3ED-57A8BE8727FC}"/>
            </a:ext>
          </a:extLst>
        </xdr:cNvPr>
        <xdr:cNvCxnSpPr/>
      </xdr:nvCxnSpPr>
      <xdr:spPr>
        <a:xfrm flipV="1">
          <a:off x="19545300" y="10588426"/>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96484</xdr:rowOff>
    </xdr:from>
    <xdr:to>
      <xdr:col>98</xdr:col>
      <xdr:colOff>38100</xdr:colOff>
      <xdr:row>62</xdr:row>
      <xdr:rowOff>26634</xdr:rowOff>
    </xdr:to>
    <xdr:sp macro="" textlink="">
      <xdr:nvSpPr>
        <xdr:cNvPr id="518" name="楕円 517">
          <a:extLst>
            <a:ext uri="{FF2B5EF4-FFF2-40B4-BE49-F238E27FC236}">
              <a16:creationId xmlns:a16="http://schemas.microsoft.com/office/drawing/2014/main" id="{ADC1888C-E6F8-4AA2-97A9-D6A017A2FCAB}"/>
            </a:ext>
          </a:extLst>
        </xdr:cNvPr>
        <xdr:cNvSpPr/>
      </xdr:nvSpPr>
      <xdr:spPr>
        <a:xfrm>
          <a:off x="18605500" y="105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138793</xdr:rowOff>
    </xdr:from>
    <xdr:to>
      <xdr:col>102</xdr:col>
      <xdr:colOff>114300</xdr:colOff>
      <xdr:row>61</xdr:row>
      <xdr:rowOff>147284</xdr:rowOff>
    </xdr:to>
    <xdr:cxnSp macro="">
      <xdr:nvCxnSpPr>
        <xdr:cNvPr id="519" name="直線コネクタ 518">
          <a:extLst>
            <a:ext uri="{FF2B5EF4-FFF2-40B4-BE49-F238E27FC236}">
              <a16:creationId xmlns:a16="http://schemas.microsoft.com/office/drawing/2014/main" id="{DB4EAC80-3BD3-4023-9644-DB46612592EA}"/>
            </a:ext>
          </a:extLst>
        </xdr:cNvPr>
        <xdr:cNvCxnSpPr/>
      </xdr:nvCxnSpPr>
      <xdr:spPr>
        <a:xfrm flipV="1">
          <a:off x="18656300" y="1059724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520" name="n_1aveValue【学校施設】&#10;一人当たり面積">
          <a:extLst>
            <a:ext uri="{FF2B5EF4-FFF2-40B4-BE49-F238E27FC236}">
              <a16:creationId xmlns:a16="http://schemas.microsoft.com/office/drawing/2014/main" id="{7E1FDD04-8304-434D-A691-F044D954C686}"/>
            </a:ext>
          </a:extLst>
        </xdr:cNvPr>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521" name="n_2aveValue【学校施設】&#10;一人当たり面積">
          <a:extLst>
            <a:ext uri="{FF2B5EF4-FFF2-40B4-BE49-F238E27FC236}">
              <a16:creationId xmlns:a16="http://schemas.microsoft.com/office/drawing/2014/main" id="{22B665DF-321F-412C-8766-10D758F81851}"/>
            </a:ext>
          </a:extLst>
        </xdr:cNvPr>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522" name="n_3aveValue【学校施設】&#10;一人当たり面積">
          <a:extLst>
            <a:ext uri="{FF2B5EF4-FFF2-40B4-BE49-F238E27FC236}">
              <a16:creationId xmlns:a16="http://schemas.microsoft.com/office/drawing/2014/main" id="{B59357EA-AC52-4E09-8218-5F96218369CE}"/>
            </a:ext>
          </a:extLst>
        </xdr:cNvPr>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523" name="n_4aveValue【学校施設】&#10;一人当たり面積">
          <a:extLst>
            <a:ext uri="{FF2B5EF4-FFF2-40B4-BE49-F238E27FC236}">
              <a16:creationId xmlns:a16="http://schemas.microsoft.com/office/drawing/2014/main" id="{C00813BE-4282-4203-A4E6-AB053ED9CCE0}"/>
            </a:ext>
          </a:extLst>
        </xdr:cNvPr>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134183</xdr:rowOff>
    </xdr:from>
    <xdr:ext cx="469744" cy="259045"/>
    <xdr:sp macro="" textlink="">
      <xdr:nvSpPr>
        <xdr:cNvPr id="524" name="n_1mainValue【学校施設】&#10;一人当たり面積">
          <a:extLst>
            <a:ext uri="{FF2B5EF4-FFF2-40B4-BE49-F238E27FC236}">
              <a16:creationId xmlns:a16="http://schemas.microsoft.com/office/drawing/2014/main" id="{296656B9-F6EC-4632-8F3D-FB08F4E9C76B}"/>
            </a:ext>
          </a:extLst>
        </xdr:cNvPr>
        <xdr:cNvSpPr txBox="1"/>
      </xdr:nvSpPr>
      <xdr:spPr>
        <a:xfrm>
          <a:off x="21075727" y="1059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453</xdr:rowOff>
    </xdr:from>
    <xdr:ext cx="469744" cy="259045"/>
    <xdr:sp macro="" textlink="">
      <xdr:nvSpPr>
        <xdr:cNvPr id="525" name="n_2mainValue【学校施設】&#10;一人当たり面積">
          <a:extLst>
            <a:ext uri="{FF2B5EF4-FFF2-40B4-BE49-F238E27FC236}">
              <a16:creationId xmlns:a16="http://schemas.microsoft.com/office/drawing/2014/main" id="{89490881-BBF6-440B-9F16-B4B5C5ABA023}"/>
            </a:ext>
          </a:extLst>
        </xdr:cNvPr>
        <xdr:cNvSpPr txBox="1"/>
      </xdr:nvSpPr>
      <xdr:spPr>
        <a:xfrm>
          <a:off x="20199427" y="1063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9270</xdr:rowOff>
    </xdr:from>
    <xdr:ext cx="469744" cy="259045"/>
    <xdr:sp macro="" textlink="">
      <xdr:nvSpPr>
        <xdr:cNvPr id="526" name="n_3mainValue【学校施設】&#10;一人当たり面積">
          <a:extLst>
            <a:ext uri="{FF2B5EF4-FFF2-40B4-BE49-F238E27FC236}">
              <a16:creationId xmlns:a16="http://schemas.microsoft.com/office/drawing/2014/main" id="{118C5AEB-4E31-41F8-9CD0-E9783C7AF25D}"/>
            </a:ext>
          </a:extLst>
        </xdr:cNvPr>
        <xdr:cNvSpPr txBox="1"/>
      </xdr:nvSpPr>
      <xdr:spPr>
        <a:xfrm>
          <a:off x="19310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17761</xdr:rowOff>
    </xdr:from>
    <xdr:ext cx="469744" cy="259045"/>
    <xdr:sp macro="" textlink="">
      <xdr:nvSpPr>
        <xdr:cNvPr id="527" name="n_4mainValue【学校施設】&#10;一人当たり面積">
          <a:extLst>
            <a:ext uri="{FF2B5EF4-FFF2-40B4-BE49-F238E27FC236}">
              <a16:creationId xmlns:a16="http://schemas.microsoft.com/office/drawing/2014/main" id="{16AD2B5C-B3DA-4CCC-B73C-6D725441AA94}"/>
            </a:ext>
          </a:extLst>
        </xdr:cNvPr>
        <xdr:cNvSpPr txBox="1"/>
      </xdr:nvSpPr>
      <xdr:spPr>
        <a:xfrm>
          <a:off x="18421427" y="1064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79FBE8BC-3EC6-46DA-9854-727C4A48A2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7D384CD3-D185-4082-ADB3-82D47A4A12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37EA6648-0B68-4CCC-9D43-D30BF0D87D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7EC007A4-A75D-4DBF-9943-DAF0F4D646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EA393607-36C3-4A44-A6B3-976A43B028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9E2D0F4E-B7C0-4204-9B6E-CA5D5F7D54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A3B194F-C381-4FC1-90EE-5EF6513CA7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67F037CE-97E6-45E9-B588-902FA8BA72B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2ED4F6EA-BD34-4137-9267-568A077FC1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B26C8AA7-353C-495C-960A-F7721BB2FB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9A51C525-14BA-404C-AF0B-03F1DFE3FB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12D17086-4119-4BC9-A9EE-446F6A040C1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87C5C0A4-894E-4560-B071-B6EC86D5881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8D736443-AE1F-42AF-8B82-22E6062242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C5970D73-26DF-47A9-85C6-A7A87DDDFA9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4937F1F2-6776-428A-A771-0EE13A90216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E5B95CE9-16B6-48B2-A5AF-221A95B35E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E971C25B-0A18-4B90-8D58-675467E8191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2F25DC31-5951-4F45-BB4B-CA70770DC63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E05D761B-D744-4D76-B7DC-8A2A0586A84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92179EA0-E0B5-4965-9658-B507F9E165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2A34D43A-501E-4AEB-83B3-9F86DC85EFB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56A72968-6092-4078-B693-3D7F03D8CC2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F079F9CD-59B1-4805-A712-6205DADCF99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4D9B3C5F-A29B-4DB0-B60A-AE140A37A9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8DDEE231-7637-424C-B6B4-F34582B37E87}"/>
            </a:ext>
          </a:extLst>
        </xdr:cNvPr>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a:extLst>
            <a:ext uri="{FF2B5EF4-FFF2-40B4-BE49-F238E27FC236}">
              <a16:creationId xmlns:a16="http://schemas.microsoft.com/office/drawing/2014/main" id="{85D1BC7E-7E7C-4241-B36E-1265F40ACF5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68504798-1120-45FE-906B-0C0A05E8522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556" name="【児童館】&#10;有形固定資産減価償却率最大値テキスト">
          <a:extLst>
            <a:ext uri="{FF2B5EF4-FFF2-40B4-BE49-F238E27FC236}">
              <a16:creationId xmlns:a16="http://schemas.microsoft.com/office/drawing/2014/main" id="{C0C042F8-6AA1-40B6-BEC9-71F25B2A02C1}"/>
            </a:ext>
          </a:extLst>
        </xdr:cNvPr>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557" name="直線コネクタ 556">
          <a:extLst>
            <a:ext uri="{FF2B5EF4-FFF2-40B4-BE49-F238E27FC236}">
              <a16:creationId xmlns:a16="http://schemas.microsoft.com/office/drawing/2014/main" id="{BF7B5CCC-1A83-4E89-9495-267121048506}"/>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58" name="【児童館】&#10;有形固定資産減価償却率平均値テキスト">
          <a:extLst>
            <a:ext uri="{FF2B5EF4-FFF2-40B4-BE49-F238E27FC236}">
              <a16:creationId xmlns:a16="http://schemas.microsoft.com/office/drawing/2014/main" id="{9C977139-EDA8-4AF9-934C-7374C98491CA}"/>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59" name="フローチャート: 判断 558">
          <a:extLst>
            <a:ext uri="{FF2B5EF4-FFF2-40B4-BE49-F238E27FC236}">
              <a16:creationId xmlns:a16="http://schemas.microsoft.com/office/drawing/2014/main" id="{42DD17D1-BE1E-4E0A-B889-71D895FD4E48}"/>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560" name="フローチャート: 判断 559">
          <a:extLst>
            <a:ext uri="{FF2B5EF4-FFF2-40B4-BE49-F238E27FC236}">
              <a16:creationId xmlns:a16="http://schemas.microsoft.com/office/drawing/2014/main" id="{61E6C4FB-104C-459E-8645-33FECCA0DC4E}"/>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561" name="フローチャート: 判断 560">
          <a:extLst>
            <a:ext uri="{FF2B5EF4-FFF2-40B4-BE49-F238E27FC236}">
              <a16:creationId xmlns:a16="http://schemas.microsoft.com/office/drawing/2014/main" id="{82688BE0-0AE1-4191-859D-D82A4B8A604F}"/>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562" name="フローチャート: 判断 561">
          <a:extLst>
            <a:ext uri="{FF2B5EF4-FFF2-40B4-BE49-F238E27FC236}">
              <a16:creationId xmlns:a16="http://schemas.microsoft.com/office/drawing/2014/main" id="{2CB7AA71-7DD7-43EE-BD64-824A1B7BDDC9}"/>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563" name="フローチャート: 判断 562">
          <a:extLst>
            <a:ext uri="{FF2B5EF4-FFF2-40B4-BE49-F238E27FC236}">
              <a16:creationId xmlns:a16="http://schemas.microsoft.com/office/drawing/2014/main" id="{8F3B138F-D5A1-4815-B6E1-1B3309C1C2BE}"/>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1B31ADC-A2D4-4BB2-AE13-1FE0142C03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DC806EA-67A5-4E0D-A6A4-5A056D6A9E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7CF3CF9-88E1-4D71-B840-102D6AAE03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9939A0DB-58A3-4DA0-BF6D-B51E4910E9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1F3EEEFC-FA15-46A9-AC97-D43ACDF8E1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69" name="楕円 568">
          <a:extLst>
            <a:ext uri="{FF2B5EF4-FFF2-40B4-BE49-F238E27FC236}">
              <a16:creationId xmlns:a16="http://schemas.microsoft.com/office/drawing/2014/main" id="{6809CD68-DDFF-4DF7-9D6A-DA83679560EF}"/>
            </a:ext>
          </a:extLst>
        </xdr:cNvPr>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570" name="【児童館】&#10;有形固定資産減価償却率該当値テキスト">
          <a:extLst>
            <a:ext uri="{FF2B5EF4-FFF2-40B4-BE49-F238E27FC236}">
              <a16:creationId xmlns:a16="http://schemas.microsoft.com/office/drawing/2014/main" id="{04936BD5-CD25-454D-A82E-55EF65E5D41F}"/>
            </a:ext>
          </a:extLst>
        </xdr:cNvPr>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571" name="楕円 570">
          <a:extLst>
            <a:ext uri="{FF2B5EF4-FFF2-40B4-BE49-F238E27FC236}">
              <a16:creationId xmlns:a16="http://schemas.microsoft.com/office/drawing/2014/main" id="{C665065B-9C37-4BA1-8D14-C627CC3A25A8}"/>
            </a:ext>
          </a:extLst>
        </xdr:cNvPr>
        <xdr:cNvSpPr/>
      </xdr:nvSpPr>
      <xdr:spPr>
        <a:xfrm>
          <a:off x="15430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59327</xdr:rowOff>
    </xdr:from>
    <xdr:to>
      <xdr:col>85</xdr:col>
      <xdr:colOff>127000</xdr:colOff>
      <xdr:row>80</xdr:row>
      <xdr:rowOff>106680</xdr:rowOff>
    </xdr:to>
    <xdr:cxnSp macro="">
      <xdr:nvCxnSpPr>
        <xdr:cNvPr id="572" name="直線コネクタ 571">
          <a:extLst>
            <a:ext uri="{FF2B5EF4-FFF2-40B4-BE49-F238E27FC236}">
              <a16:creationId xmlns:a16="http://schemas.microsoft.com/office/drawing/2014/main" id="{FF1ED875-1845-4213-929D-A08A485DA6BE}"/>
            </a:ext>
          </a:extLst>
        </xdr:cNvPr>
        <xdr:cNvCxnSpPr/>
      </xdr:nvCxnSpPr>
      <xdr:spPr>
        <a:xfrm>
          <a:off x="15481300" y="137753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573" name="楕円 572">
          <a:extLst>
            <a:ext uri="{FF2B5EF4-FFF2-40B4-BE49-F238E27FC236}">
              <a16:creationId xmlns:a16="http://schemas.microsoft.com/office/drawing/2014/main" id="{35091706-98C7-457B-8904-C61F34789D86}"/>
            </a:ext>
          </a:extLst>
        </xdr:cNvPr>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59327</xdr:rowOff>
    </xdr:to>
    <xdr:cxnSp macro="">
      <xdr:nvCxnSpPr>
        <xdr:cNvPr id="574" name="直線コネクタ 573">
          <a:extLst>
            <a:ext uri="{FF2B5EF4-FFF2-40B4-BE49-F238E27FC236}">
              <a16:creationId xmlns:a16="http://schemas.microsoft.com/office/drawing/2014/main" id="{3FA64FC5-6B74-4AD0-A0AE-E79E42220C8B}"/>
            </a:ext>
          </a:extLst>
        </xdr:cNvPr>
        <xdr:cNvCxnSpPr/>
      </xdr:nvCxnSpPr>
      <xdr:spPr>
        <a:xfrm>
          <a:off x="14592300" y="137214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77107</xdr:rowOff>
    </xdr:from>
    <xdr:to>
      <xdr:col>72</xdr:col>
      <xdr:colOff>38100</xdr:colOff>
      <xdr:row>80</xdr:row>
      <xdr:rowOff>7257</xdr:rowOff>
    </xdr:to>
    <xdr:sp macro="" textlink="">
      <xdr:nvSpPr>
        <xdr:cNvPr id="575" name="楕円 574">
          <a:extLst>
            <a:ext uri="{FF2B5EF4-FFF2-40B4-BE49-F238E27FC236}">
              <a16:creationId xmlns:a16="http://schemas.microsoft.com/office/drawing/2014/main" id="{6209CADD-6F21-40F4-829E-7656F161D06E}"/>
            </a:ext>
          </a:extLst>
        </xdr:cNvPr>
        <xdr:cNvSpPr/>
      </xdr:nvSpPr>
      <xdr:spPr>
        <a:xfrm>
          <a:off x="13652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127907</xdr:rowOff>
    </xdr:from>
    <xdr:to>
      <xdr:col>76</xdr:col>
      <xdr:colOff>114300</xdr:colOff>
      <xdr:row>80</xdr:row>
      <xdr:rowOff>5443</xdr:rowOff>
    </xdr:to>
    <xdr:cxnSp macro="">
      <xdr:nvCxnSpPr>
        <xdr:cNvPr id="576" name="直線コネクタ 575">
          <a:extLst>
            <a:ext uri="{FF2B5EF4-FFF2-40B4-BE49-F238E27FC236}">
              <a16:creationId xmlns:a16="http://schemas.microsoft.com/office/drawing/2014/main" id="{7FEE7927-95B8-41B5-B256-9130FE5B277F}"/>
            </a:ext>
          </a:extLst>
        </xdr:cNvPr>
        <xdr:cNvCxnSpPr/>
      </xdr:nvCxnSpPr>
      <xdr:spPr>
        <a:xfrm>
          <a:off x="13703300" y="13672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28121</xdr:rowOff>
    </xdr:from>
    <xdr:to>
      <xdr:col>67</xdr:col>
      <xdr:colOff>101600</xdr:colOff>
      <xdr:row>79</xdr:row>
      <xdr:rowOff>129721</xdr:rowOff>
    </xdr:to>
    <xdr:sp macro="" textlink="">
      <xdr:nvSpPr>
        <xdr:cNvPr id="577" name="楕円 576">
          <a:extLst>
            <a:ext uri="{FF2B5EF4-FFF2-40B4-BE49-F238E27FC236}">
              <a16:creationId xmlns:a16="http://schemas.microsoft.com/office/drawing/2014/main" id="{8FB04369-4687-486B-9F30-EF138C860057}"/>
            </a:ext>
          </a:extLst>
        </xdr:cNvPr>
        <xdr:cNvSpPr/>
      </xdr:nvSpPr>
      <xdr:spPr>
        <a:xfrm>
          <a:off x="12763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78921</xdr:rowOff>
    </xdr:from>
    <xdr:to>
      <xdr:col>71</xdr:col>
      <xdr:colOff>177800</xdr:colOff>
      <xdr:row>79</xdr:row>
      <xdr:rowOff>127907</xdr:rowOff>
    </xdr:to>
    <xdr:cxnSp macro="">
      <xdr:nvCxnSpPr>
        <xdr:cNvPr id="578" name="直線コネクタ 577">
          <a:extLst>
            <a:ext uri="{FF2B5EF4-FFF2-40B4-BE49-F238E27FC236}">
              <a16:creationId xmlns:a16="http://schemas.microsoft.com/office/drawing/2014/main" id="{660CACEA-E5CF-4D86-9E1B-474FF1838F35}"/>
            </a:ext>
          </a:extLst>
        </xdr:cNvPr>
        <xdr:cNvCxnSpPr/>
      </xdr:nvCxnSpPr>
      <xdr:spPr>
        <a:xfrm>
          <a:off x="12814300" y="13623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32675</xdr:rowOff>
    </xdr:from>
    <xdr:ext cx="405111" cy="259045"/>
    <xdr:sp macro="" textlink="">
      <xdr:nvSpPr>
        <xdr:cNvPr id="579" name="n_1aveValue【児童館】&#10;有形固定資産減価償却率">
          <a:extLst>
            <a:ext uri="{FF2B5EF4-FFF2-40B4-BE49-F238E27FC236}">
              <a16:creationId xmlns:a16="http://schemas.microsoft.com/office/drawing/2014/main" id="{6147BE77-62BF-4930-AF05-279F1DE832A0}"/>
            </a:ext>
          </a:extLst>
        </xdr:cNvPr>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115950</xdr:rowOff>
    </xdr:from>
    <xdr:ext cx="405111" cy="259045"/>
    <xdr:sp macro="" textlink="">
      <xdr:nvSpPr>
        <xdr:cNvPr id="580" name="n_2aveValue【児童館】&#10;有形固定資産減価償却率">
          <a:extLst>
            <a:ext uri="{FF2B5EF4-FFF2-40B4-BE49-F238E27FC236}">
              <a16:creationId xmlns:a16="http://schemas.microsoft.com/office/drawing/2014/main" id="{C2F7D99F-D383-411C-8AFC-57C25D7C9FD4}"/>
            </a:ext>
          </a:extLst>
        </xdr:cNvPr>
        <xdr:cNvSpPr txBox="1"/>
      </xdr:nvSpPr>
      <xdr:spPr>
        <a:xfrm>
          <a:off x="14389744"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581" name="n_3aveValue【児童館】&#10;有形固定資産減価償却率">
          <a:extLst>
            <a:ext uri="{FF2B5EF4-FFF2-40B4-BE49-F238E27FC236}">
              <a16:creationId xmlns:a16="http://schemas.microsoft.com/office/drawing/2014/main" id="{5F9DFE01-12CE-4655-924E-00F44F8B1D06}"/>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582" name="n_4aveValue【児童館】&#10;有形固定資産減価償却率">
          <a:extLst>
            <a:ext uri="{FF2B5EF4-FFF2-40B4-BE49-F238E27FC236}">
              <a16:creationId xmlns:a16="http://schemas.microsoft.com/office/drawing/2014/main" id="{99DB06E2-4C43-4A4F-B150-35D411789774}"/>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583" name="n_1mainValue【児童館】&#10;有形固定資産減価償却率">
          <a:extLst>
            <a:ext uri="{FF2B5EF4-FFF2-40B4-BE49-F238E27FC236}">
              <a16:creationId xmlns:a16="http://schemas.microsoft.com/office/drawing/2014/main" id="{7C787E39-F8A7-4746-A69B-A9F166B3C7DA}"/>
            </a:ext>
          </a:extLst>
        </xdr:cNvPr>
        <xdr:cNvSpPr txBox="1"/>
      </xdr:nvSpPr>
      <xdr:spPr>
        <a:xfrm>
          <a:off x="152660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584" name="n_2mainValue【児童館】&#10;有形固定資産減価償却率">
          <a:extLst>
            <a:ext uri="{FF2B5EF4-FFF2-40B4-BE49-F238E27FC236}">
              <a16:creationId xmlns:a16="http://schemas.microsoft.com/office/drawing/2014/main" id="{7762E7CB-5F9A-4D63-8698-8EA368E3D3B5}"/>
            </a:ext>
          </a:extLst>
        </xdr:cNvPr>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23784</xdr:rowOff>
    </xdr:from>
    <xdr:ext cx="405111" cy="259045"/>
    <xdr:sp macro="" textlink="">
      <xdr:nvSpPr>
        <xdr:cNvPr id="585" name="n_3mainValue【児童館】&#10;有形固定資産減価償却率">
          <a:extLst>
            <a:ext uri="{FF2B5EF4-FFF2-40B4-BE49-F238E27FC236}">
              <a16:creationId xmlns:a16="http://schemas.microsoft.com/office/drawing/2014/main" id="{CCD8C0B9-E725-436B-AD37-CA3A2670C132}"/>
            </a:ext>
          </a:extLst>
        </xdr:cNvPr>
        <xdr:cNvSpPr txBox="1"/>
      </xdr:nvSpPr>
      <xdr:spPr>
        <a:xfrm>
          <a:off x="13500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146248</xdr:rowOff>
    </xdr:from>
    <xdr:ext cx="405111" cy="259045"/>
    <xdr:sp macro="" textlink="">
      <xdr:nvSpPr>
        <xdr:cNvPr id="586" name="n_4mainValue【児童館】&#10;有形固定資産減価償却率">
          <a:extLst>
            <a:ext uri="{FF2B5EF4-FFF2-40B4-BE49-F238E27FC236}">
              <a16:creationId xmlns:a16="http://schemas.microsoft.com/office/drawing/2014/main" id="{85CE3BC2-1D89-48EE-8857-0741EC6FA662}"/>
            </a:ext>
          </a:extLst>
        </xdr:cNvPr>
        <xdr:cNvSpPr txBox="1"/>
      </xdr:nvSpPr>
      <xdr:spPr>
        <a:xfrm>
          <a:off x="12611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F7E5FBC6-2E23-4B1E-84B1-8F0FCB9183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186F4327-908F-4C1B-B04D-8FEDD162EB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CBF47F1A-BBBE-4CBB-B165-40A966CDE0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1CF2CB38-4AD6-402C-B607-2583059C6B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C8D66B48-6960-4644-806D-4143C7EA89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581FFF32-2B85-4380-90C5-85E930BAFD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A969E3E6-461A-43C2-B265-84F549CAA2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ED4B7D77-2049-45AA-85E0-C21D477BB6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7AF4EFD9-551D-4819-A55B-5005CAFB8D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3E0CF79F-AB24-4CF1-8073-2E0C8F7DCD1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39B65DC9-F9A8-4EEB-8DCC-DCF4BBEB2C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BA1D4E10-F606-49D0-BA8D-3065643C15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87E27798-A0A0-49DF-8BD8-88A3B1C41E9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626D9BF3-7E72-4A27-85DB-06A57E8BCE9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E4F40C7A-5AED-4D6C-9D08-910493F7A12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FD30923E-7C56-4F0E-91AF-B89ED793520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3A5BA3F4-6951-404D-9B8D-83416A48D75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C9567010-77D1-49BC-83CA-F63B23436E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6859B1AA-6E48-4AC2-960E-22282866B40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A8421039-BCD2-44E4-8048-2403E0696C8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A0F9C530-1E3E-4731-93D3-976F064A44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76EB7F9D-2B16-4E87-9EC2-FB6666F206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5F1F0035-C7F0-49FF-9039-D023B7F7EE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610" name="直線コネクタ 609">
          <a:extLst>
            <a:ext uri="{FF2B5EF4-FFF2-40B4-BE49-F238E27FC236}">
              <a16:creationId xmlns:a16="http://schemas.microsoft.com/office/drawing/2014/main" id="{3812495A-DECF-45E4-8D68-9C1788E3636B}"/>
            </a:ext>
          </a:extLst>
        </xdr:cNvPr>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611" name="【児童館】&#10;一人当たり面積最小値テキスト">
          <a:extLst>
            <a:ext uri="{FF2B5EF4-FFF2-40B4-BE49-F238E27FC236}">
              <a16:creationId xmlns:a16="http://schemas.microsoft.com/office/drawing/2014/main" id="{CCA2801F-D2D1-4966-AB1D-671EDC0B0AA1}"/>
            </a:ext>
          </a:extLst>
        </xdr:cNvPr>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612" name="直線コネクタ 611">
          <a:extLst>
            <a:ext uri="{FF2B5EF4-FFF2-40B4-BE49-F238E27FC236}">
              <a16:creationId xmlns:a16="http://schemas.microsoft.com/office/drawing/2014/main" id="{C79EAE41-2860-4213-BD0A-17BA7EB80197}"/>
            </a:ext>
          </a:extLst>
        </xdr:cNvPr>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613" name="【児童館】&#10;一人当たり面積最大値テキスト">
          <a:extLst>
            <a:ext uri="{FF2B5EF4-FFF2-40B4-BE49-F238E27FC236}">
              <a16:creationId xmlns:a16="http://schemas.microsoft.com/office/drawing/2014/main" id="{95A86E59-1B4E-484C-AC89-B140D1ED0B0D}"/>
            </a:ext>
          </a:extLst>
        </xdr:cNvPr>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614" name="直線コネクタ 613">
          <a:extLst>
            <a:ext uri="{FF2B5EF4-FFF2-40B4-BE49-F238E27FC236}">
              <a16:creationId xmlns:a16="http://schemas.microsoft.com/office/drawing/2014/main" id="{08B62C7A-4C2A-40AD-815A-34B76208BB1C}"/>
            </a:ext>
          </a:extLst>
        </xdr:cNvPr>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615" name="【児童館】&#10;一人当たり面積平均値テキスト">
          <a:extLst>
            <a:ext uri="{FF2B5EF4-FFF2-40B4-BE49-F238E27FC236}">
              <a16:creationId xmlns:a16="http://schemas.microsoft.com/office/drawing/2014/main" id="{069C4BB4-4046-463A-96DF-1FB9CAF9A07B}"/>
            </a:ext>
          </a:extLst>
        </xdr:cNvPr>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16" name="フローチャート: 判断 615">
          <a:extLst>
            <a:ext uri="{FF2B5EF4-FFF2-40B4-BE49-F238E27FC236}">
              <a16:creationId xmlns:a16="http://schemas.microsoft.com/office/drawing/2014/main" id="{A02FA424-B65F-4873-9DFA-B998BA267AB5}"/>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617" name="フローチャート: 判断 616">
          <a:extLst>
            <a:ext uri="{FF2B5EF4-FFF2-40B4-BE49-F238E27FC236}">
              <a16:creationId xmlns:a16="http://schemas.microsoft.com/office/drawing/2014/main" id="{68A17277-3919-4AB5-A747-B7844D2734DB}"/>
            </a:ext>
          </a:extLst>
        </xdr:cNvPr>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618" name="フローチャート: 判断 617">
          <a:extLst>
            <a:ext uri="{FF2B5EF4-FFF2-40B4-BE49-F238E27FC236}">
              <a16:creationId xmlns:a16="http://schemas.microsoft.com/office/drawing/2014/main" id="{6A37F8A3-952E-426D-9964-C19F03DA9A1E}"/>
            </a:ext>
          </a:extLst>
        </xdr:cNvPr>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19" name="フローチャート: 判断 618">
          <a:extLst>
            <a:ext uri="{FF2B5EF4-FFF2-40B4-BE49-F238E27FC236}">
              <a16:creationId xmlns:a16="http://schemas.microsoft.com/office/drawing/2014/main" id="{C9AC5B79-9745-4332-84BF-6A041751094D}"/>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620" name="フローチャート: 判断 619">
          <a:extLst>
            <a:ext uri="{FF2B5EF4-FFF2-40B4-BE49-F238E27FC236}">
              <a16:creationId xmlns:a16="http://schemas.microsoft.com/office/drawing/2014/main" id="{DC1B9780-112A-4D23-8DC1-AB97366DB3A4}"/>
            </a:ext>
          </a:extLst>
        </xdr:cNvPr>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ABADFE2-1A9D-4162-8F37-3E78B895C2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9226772D-52BF-4739-B5C8-C949E3748C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F84A76D-842C-4B76-AAB6-79B8831755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708FA8D-F832-477B-B5A3-EF02F69072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F675C78-8482-4D7D-874A-465737A10A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38736</xdr:rowOff>
    </xdr:from>
    <xdr:to>
      <xdr:col>116</xdr:col>
      <xdr:colOff>114300</xdr:colOff>
      <xdr:row>77</xdr:row>
      <xdr:rowOff>140336</xdr:rowOff>
    </xdr:to>
    <xdr:sp macro="" textlink="">
      <xdr:nvSpPr>
        <xdr:cNvPr id="626" name="楕円 625">
          <a:extLst>
            <a:ext uri="{FF2B5EF4-FFF2-40B4-BE49-F238E27FC236}">
              <a16:creationId xmlns:a16="http://schemas.microsoft.com/office/drawing/2014/main" id="{B789ED21-6F6D-4C24-AA5A-1767099EC0E6}"/>
            </a:ext>
          </a:extLst>
        </xdr:cNvPr>
        <xdr:cNvSpPr/>
      </xdr:nvSpPr>
      <xdr:spPr>
        <a:xfrm>
          <a:off x="221107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163213</xdr:rowOff>
    </xdr:from>
    <xdr:ext cx="469744" cy="259045"/>
    <xdr:sp macro="" textlink="">
      <xdr:nvSpPr>
        <xdr:cNvPr id="627" name="【児童館】&#10;一人当たり面積該当値テキスト">
          <a:extLst>
            <a:ext uri="{FF2B5EF4-FFF2-40B4-BE49-F238E27FC236}">
              <a16:creationId xmlns:a16="http://schemas.microsoft.com/office/drawing/2014/main" id="{92897362-E2FF-4C5A-B675-04A407C5536A}"/>
            </a:ext>
          </a:extLst>
        </xdr:cNvPr>
        <xdr:cNvSpPr txBox="1"/>
      </xdr:nvSpPr>
      <xdr:spPr>
        <a:xfrm>
          <a:off x="22199600" y="131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101600</xdr:rowOff>
    </xdr:from>
    <xdr:to>
      <xdr:col>112</xdr:col>
      <xdr:colOff>38100</xdr:colOff>
      <xdr:row>78</xdr:row>
      <xdr:rowOff>31750</xdr:rowOff>
    </xdr:to>
    <xdr:sp macro="" textlink="">
      <xdr:nvSpPr>
        <xdr:cNvPr id="628" name="楕円 627">
          <a:extLst>
            <a:ext uri="{FF2B5EF4-FFF2-40B4-BE49-F238E27FC236}">
              <a16:creationId xmlns:a16="http://schemas.microsoft.com/office/drawing/2014/main" id="{5627655A-154A-4694-8694-CCD32294F5EB}"/>
            </a:ext>
          </a:extLst>
        </xdr:cNvPr>
        <xdr:cNvSpPr/>
      </xdr:nvSpPr>
      <xdr:spPr>
        <a:xfrm>
          <a:off x="21272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89536</xdr:rowOff>
    </xdr:from>
    <xdr:to>
      <xdr:col>116</xdr:col>
      <xdr:colOff>63500</xdr:colOff>
      <xdr:row>77</xdr:row>
      <xdr:rowOff>152400</xdr:rowOff>
    </xdr:to>
    <xdr:cxnSp macro="">
      <xdr:nvCxnSpPr>
        <xdr:cNvPr id="629" name="直線コネクタ 628">
          <a:extLst>
            <a:ext uri="{FF2B5EF4-FFF2-40B4-BE49-F238E27FC236}">
              <a16:creationId xmlns:a16="http://schemas.microsoft.com/office/drawing/2014/main" id="{5583EAC2-3941-43BF-9B9B-1684276CB033}"/>
            </a:ext>
          </a:extLst>
        </xdr:cNvPr>
        <xdr:cNvCxnSpPr/>
      </xdr:nvCxnSpPr>
      <xdr:spPr>
        <a:xfrm flipV="1">
          <a:off x="21323300" y="132911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99695</xdr:rowOff>
    </xdr:from>
    <xdr:to>
      <xdr:col>107</xdr:col>
      <xdr:colOff>101600</xdr:colOff>
      <xdr:row>78</xdr:row>
      <xdr:rowOff>29845</xdr:rowOff>
    </xdr:to>
    <xdr:sp macro="" textlink="">
      <xdr:nvSpPr>
        <xdr:cNvPr id="630" name="楕円 629">
          <a:extLst>
            <a:ext uri="{FF2B5EF4-FFF2-40B4-BE49-F238E27FC236}">
              <a16:creationId xmlns:a16="http://schemas.microsoft.com/office/drawing/2014/main" id="{599D4470-7B0F-4E83-AE7B-F3BDCD30A133}"/>
            </a:ext>
          </a:extLst>
        </xdr:cNvPr>
        <xdr:cNvSpPr/>
      </xdr:nvSpPr>
      <xdr:spPr>
        <a:xfrm>
          <a:off x="20383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150495</xdr:rowOff>
    </xdr:from>
    <xdr:to>
      <xdr:col>111</xdr:col>
      <xdr:colOff>177800</xdr:colOff>
      <xdr:row>77</xdr:row>
      <xdr:rowOff>152400</xdr:rowOff>
    </xdr:to>
    <xdr:cxnSp macro="">
      <xdr:nvCxnSpPr>
        <xdr:cNvPr id="631" name="直線コネクタ 630">
          <a:extLst>
            <a:ext uri="{FF2B5EF4-FFF2-40B4-BE49-F238E27FC236}">
              <a16:creationId xmlns:a16="http://schemas.microsoft.com/office/drawing/2014/main" id="{3C1A20F3-09AA-41B6-8281-43C5F536EA43}"/>
            </a:ext>
          </a:extLst>
        </xdr:cNvPr>
        <xdr:cNvCxnSpPr/>
      </xdr:nvCxnSpPr>
      <xdr:spPr>
        <a:xfrm>
          <a:off x="20434300" y="13352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126364</xdr:rowOff>
    </xdr:from>
    <xdr:to>
      <xdr:col>102</xdr:col>
      <xdr:colOff>165100</xdr:colOff>
      <xdr:row>78</xdr:row>
      <xdr:rowOff>56514</xdr:rowOff>
    </xdr:to>
    <xdr:sp macro="" textlink="">
      <xdr:nvSpPr>
        <xdr:cNvPr id="632" name="楕円 631">
          <a:extLst>
            <a:ext uri="{FF2B5EF4-FFF2-40B4-BE49-F238E27FC236}">
              <a16:creationId xmlns:a16="http://schemas.microsoft.com/office/drawing/2014/main" id="{662359B0-54EB-450D-B24C-992CF908B19B}"/>
            </a:ext>
          </a:extLst>
        </xdr:cNvPr>
        <xdr:cNvSpPr/>
      </xdr:nvSpPr>
      <xdr:spPr>
        <a:xfrm>
          <a:off x="19494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150495</xdr:rowOff>
    </xdr:from>
    <xdr:to>
      <xdr:col>107</xdr:col>
      <xdr:colOff>50800</xdr:colOff>
      <xdr:row>78</xdr:row>
      <xdr:rowOff>5714</xdr:rowOff>
    </xdr:to>
    <xdr:cxnSp macro="">
      <xdr:nvCxnSpPr>
        <xdr:cNvPr id="633" name="直線コネクタ 632">
          <a:extLst>
            <a:ext uri="{FF2B5EF4-FFF2-40B4-BE49-F238E27FC236}">
              <a16:creationId xmlns:a16="http://schemas.microsoft.com/office/drawing/2014/main" id="{A95C8F23-3330-4961-BE0A-946709FFEB28}"/>
            </a:ext>
          </a:extLst>
        </xdr:cNvPr>
        <xdr:cNvCxnSpPr/>
      </xdr:nvCxnSpPr>
      <xdr:spPr>
        <a:xfrm flipV="1">
          <a:off x="19545300" y="13352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151130</xdr:rowOff>
    </xdr:from>
    <xdr:to>
      <xdr:col>98</xdr:col>
      <xdr:colOff>38100</xdr:colOff>
      <xdr:row>78</xdr:row>
      <xdr:rowOff>81280</xdr:rowOff>
    </xdr:to>
    <xdr:sp macro="" textlink="">
      <xdr:nvSpPr>
        <xdr:cNvPr id="634" name="楕円 633">
          <a:extLst>
            <a:ext uri="{FF2B5EF4-FFF2-40B4-BE49-F238E27FC236}">
              <a16:creationId xmlns:a16="http://schemas.microsoft.com/office/drawing/2014/main" id="{C3BEDF16-A399-424B-B7C0-5E74E268439E}"/>
            </a:ext>
          </a:extLst>
        </xdr:cNvPr>
        <xdr:cNvSpPr/>
      </xdr:nvSpPr>
      <xdr:spPr>
        <a:xfrm>
          <a:off x="18605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5714</xdr:rowOff>
    </xdr:from>
    <xdr:to>
      <xdr:col>102</xdr:col>
      <xdr:colOff>114300</xdr:colOff>
      <xdr:row>78</xdr:row>
      <xdr:rowOff>30480</xdr:rowOff>
    </xdr:to>
    <xdr:cxnSp macro="">
      <xdr:nvCxnSpPr>
        <xdr:cNvPr id="635" name="直線コネクタ 634">
          <a:extLst>
            <a:ext uri="{FF2B5EF4-FFF2-40B4-BE49-F238E27FC236}">
              <a16:creationId xmlns:a16="http://schemas.microsoft.com/office/drawing/2014/main" id="{A46353D8-B182-49E9-AFDB-C773AA392EEE}"/>
            </a:ext>
          </a:extLst>
        </xdr:cNvPr>
        <xdr:cNvCxnSpPr/>
      </xdr:nvCxnSpPr>
      <xdr:spPr>
        <a:xfrm flipV="1">
          <a:off x="18656300" y="133788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5732</xdr:rowOff>
    </xdr:from>
    <xdr:ext cx="469744" cy="259045"/>
    <xdr:sp macro="" textlink="">
      <xdr:nvSpPr>
        <xdr:cNvPr id="636" name="n_1aveValue【児童館】&#10;一人当たり面積">
          <a:extLst>
            <a:ext uri="{FF2B5EF4-FFF2-40B4-BE49-F238E27FC236}">
              <a16:creationId xmlns:a16="http://schemas.microsoft.com/office/drawing/2014/main" id="{26BBDE0F-02B8-4D97-A50F-FBE372869002}"/>
            </a:ext>
          </a:extLst>
        </xdr:cNvPr>
        <xdr:cNvSpPr txBox="1"/>
      </xdr:nvSpPr>
      <xdr:spPr>
        <a:xfrm>
          <a:off x="210757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150513</xdr:rowOff>
    </xdr:from>
    <xdr:ext cx="469744" cy="259045"/>
    <xdr:sp macro="" textlink="">
      <xdr:nvSpPr>
        <xdr:cNvPr id="637" name="n_2aveValue【児童館】&#10;一人当たり面積">
          <a:extLst>
            <a:ext uri="{FF2B5EF4-FFF2-40B4-BE49-F238E27FC236}">
              <a16:creationId xmlns:a16="http://schemas.microsoft.com/office/drawing/2014/main" id="{8B278875-77DA-4C76-9B3C-52F663EB0D0A}"/>
            </a:ext>
          </a:extLst>
        </xdr:cNvPr>
        <xdr:cNvSpPr txBox="1"/>
      </xdr:nvSpPr>
      <xdr:spPr>
        <a:xfrm>
          <a:off x="20199427"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638" name="n_3aveValue【児童館】&#10;一人当たり面積">
          <a:extLst>
            <a:ext uri="{FF2B5EF4-FFF2-40B4-BE49-F238E27FC236}">
              <a16:creationId xmlns:a16="http://schemas.microsoft.com/office/drawing/2014/main" id="{26257B77-3A1E-4A79-A826-725F839CBE53}"/>
            </a:ext>
          </a:extLst>
        </xdr:cNvPr>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13352</xdr:rowOff>
    </xdr:from>
    <xdr:ext cx="469744" cy="259045"/>
    <xdr:sp macro="" textlink="">
      <xdr:nvSpPr>
        <xdr:cNvPr id="639" name="n_4aveValue【児童館】&#10;一人当たり面積">
          <a:extLst>
            <a:ext uri="{FF2B5EF4-FFF2-40B4-BE49-F238E27FC236}">
              <a16:creationId xmlns:a16="http://schemas.microsoft.com/office/drawing/2014/main" id="{B9A8E7E5-A248-4C81-AC66-5F2E6EAE559F}"/>
            </a:ext>
          </a:extLst>
        </xdr:cNvPr>
        <xdr:cNvSpPr txBox="1"/>
      </xdr:nvSpPr>
      <xdr:spPr>
        <a:xfrm>
          <a:off x="18421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48277</xdr:rowOff>
    </xdr:from>
    <xdr:ext cx="469744" cy="259045"/>
    <xdr:sp macro="" textlink="">
      <xdr:nvSpPr>
        <xdr:cNvPr id="640" name="n_1mainValue【児童館】&#10;一人当たり面積">
          <a:extLst>
            <a:ext uri="{FF2B5EF4-FFF2-40B4-BE49-F238E27FC236}">
              <a16:creationId xmlns:a16="http://schemas.microsoft.com/office/drawing/2014/main" id="{9EBC4884-2F26-42FD-8B89-AB233545B60B}"/>
            </a:ext>
          </a:extLst>
        </xdr:cNvPr>
        <xdr:cNvSpPr txBox="1"/>
      </xdr:nvSpPr>
      <xdr:spPr>
        <a:xfrm>
          <a:off x="210757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46372</xdr:rowOff>
    </xdr:from>
    <xdr:ext cx="469744" cy="259045"/>
    <xdr:sp macro="" textlink="">
      <xdr:nvSpPr>
        <xdr:cNvPr id="641" name="n_2mainValue【児童館】&#10;一人当たり面積">
          <a:extLst>
            <a:ext uri="{FF2B5EF4-FFF2-40B4-BE49-F238E27FC236}">
              <a16:creationId xmlns:a16="http://schemas.microsoft.com/office/drawing/2014/main" id="{E134BB33-A84A-446A-AAF3-E0E9B84A1A27}"/>
            </a:ext>
          </a:extLst>
        </xdr:cNvPr>
        <xdr:cNvSpPr txBox="1"/>
      </xdr:nvSpPr>
      <xdr:spPr>
        <a:xfrm>
          <a:off x="20199427" y="1307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73041</xdr:rowOff>
    </xdr:from>
    <xdr:ext cx="469744" cy="259045"/>
    <xdr:sp macro="" textlink="">
      <xdr:nvSpPr>
        <xdr:cNvPr id="642" name="n_3mainValue【児童館】&#10;一人当たり面積">
          <a:extLst>
            <a:ext uri="{FF2B5EF4-FFF2-40B4-BE49-F238E27FC236}">
              <a16:creationId xmlns:a16="http://schemas.microsoft.com/office/drawing/2014/main" id="{DFF05251-FDDF-4E2B-97EE-62B8DA3069DA}"/>
            </a:ext>
          </a:extLst>
        </xdr:cNvPr>
        <xdr:cNvSpPr txBox="1"/>
      </xdr:nvSpPr>
      <xdr:spPr>
        <a:xfrm>
          <a:off x="19310427"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97807</xdr:rowOff>
    </xdr:from>
    <xdr:ext cx="469744" cy="259045"/>
    <xdr:sp macro="" textlink="">
      <xdr:nvSpPr>
        <xdr:cNvPr id="643" name="n_4mainValue【児童館】&#10;一人当たり面積">
          <a:extLst>
            <a:ext uri="{FF2B5EF4-FFF2-40B4-BE49-F238E27FC236}">
              <a16:creationId xmlns:a16="http://schemas.microsoft.com/office/drawing/2014/main" id="{74A553EC-4A39-47DC-B652-E9B6B5E64271}"/>
            </a:ext>
          </a:extLst>
        </xdr:cNvPr>
        <xdr:cNvSpPr txBox="1"/>
      </xdr:nvSpPr>
      <xdr:spPr>
        <a:xfrm>
          <a:off x="184214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3616C2B5-FB6B-4D67-AB39-91CADF40F3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A7EE9D8F-141E-449B-968F-04CEBC2CD1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21D6078-F8B6-48F8-BF2A-944725BC89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3E52128-0EDA-4C7C-90B8-301FA5216C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4DEC90D8-3354-4D4D-8D81-656CA6DFD5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C6157CE7-2BC2-4DC8-A34A-FE2D8091C1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7D66851-EEA3-4F78-8E9A-0E6D9FE60E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43E6C9E-725B-46D2-994C-6978E111A9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64CA5A23-D54C-468D-A4EF-AF2C4629AD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303D88D9-AB4C-4153-ADBD-8A71EC0FEE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B266C6FB-09D6-474C-9F5D-9B71073F6F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D3F44E28-2875-4B78-80E9-FF3202A543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FDA9A004-E4F1-42DE-9360-40F85EAA97C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5B205CE8-3AC0-48BF-8EFF-86AFEB8F0B6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5D7FF74-20A2-4D24-954F-36B83A3A75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EAD5A5B9-1E61-4255-9CA6-266E263562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2948BB60-AEAA-45FC-A426-0CEAFF59DDB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4EEB45F6-C356-4010-9419-42D4D46BB2B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1A4098FB-B420-43B9-9663-831860ECA0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CCD2490D-44BB-4B17-8620-65BC4DAFCC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43C861A4-1CEE-4772-AFAF-07A1735A81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15D3E586-9CC1-41B6-BAE0-ED50B71461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3BCBD6CB-2BA6-444D-A329-47AC7328DA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5DF66140-0A65-4E23-96A8-4B7183D007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BBD84F2C-1195-4012-A1C2-B1010EB643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A82DFBF0-E03B-4695-912E-2DEB95605FC7}"/>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FD524302-FC3B-4535-BD75-6EB71C93B78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E37CD650-E727-48E7-8C18-58D0A59D21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2" name="【公民館】&#10;有形固定資産減価償却率最大値テキスト">
          <a:extLst>
            <a:ext uri="{FF2B5EF4-FFF2-40B4-BE49-F238E27FC236}">
              <a16:creationId xmlns:a16="http://schemas.microsoft.com/office/drawing/2014/main" id="{24554D91-C98C-4AB3-82A8-5730588BA9EC}"/>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3" name="直線コネクタ 672">
          <a:extLst>
            <a:ext uri="{FF2B5EF4-FFF2-40B4-BE49-F238E27FC236}">
              <a16:creationId xmlns:a16="http://schemas.microsoft.com/office/drawing/2014/main" id="{8DAC855E-9403-4C41-8036-75737113DEDC}"/>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4" name="【公民館】&#10;有形固定資産減価償却率平均値テキスト">
          <a:extLst>
            <a:ext uri="{FF2B5EF4-FFF2-40B4-BE49-F238E27FC236}">
              <a16:creationId xmlns:a16="http://schemas.microsoft.com/office/drawing/2014/main" id="{CFA9D1EB-9833-4E7A-9F39-2ABAF72DD426}"/>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5" name="フローチャート: 判断 674">
          <a:extLst>
            <a:ext uri="{FF2B5EF4-FFF2-40B4-BE49-F238E27FC236}">
              <a16:creationId xmlns:a16="http://schemas.microsoft.com/office/drawing/2014/main" id="{79571C7C-267A-4C14-B395-077FD816DF39}"/>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6" name="フローチャート: 判断 675">
          <a:extLst>
            <a:ext uri="{FF2B5EF4-FFF2-40B4-BE49-F238E27FC236}">
              <a16:creationId xmlns:a16="http://schemas.microsoft.com/office/drawing/2014/main" id="{25B6AEF4-5DDD-435D-9A89-4645B26063CC}"/>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7" name="フローチャート: 判断 676">
          <a:extLst>
            <a:ext uri="{FF2B5EF4-FFF2-40B4-BE49-F238E27FC236}">
              <a16:creationId xmlns:a16="http://schemas.microsoft.com/office/drawing/2014/main" id="{F45CB87B-437C-4216-8701-C00B3CFF5910}"/>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78" name="フローチャート: 判断 677">
          <a:extLst>
            <a:ext uri="{FF2B5EF4-FFF2-40B4-BE49-F238E27FC236}">
              <a16:creationId xmlns:a16="http://schemas.microsoft.com/office/drawing/2014/main" id="{071AB657-AA28-4A04-9B63-5AE67503DC7B}"/>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79" name="フローチャート: 判断 678">
          <a:extLst>
            <a:ext uri="{FF2B5EF4-FFF2-40B4-BE49-F238E27FC236}">
              <a16:creationId xmlns:a16="http://schemas.microsoft.com/office/drawing/2014/main" id="{03A857CC-9B54-4985-92F3-FD4A30BE545D}"/>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4B928B1-5FA4-4925-92B3-8F34353C0B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9A6E083-C35C-4C3F-8779-1414CCE531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8E02F65-8EE1-4A57-8B95-51D83940B4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442AE3E-A46A-4D3F-9CFE-E7E210DB2F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086C36D-D19F-4A99-82CE-4862064D02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5" name="楕円 684">
          <a:extLst>
            <a:ext uri="{FF2B5EF4-FFF2-40B4-BE49-F238E27FC236}">
              <a16:creationId xmlns:a16="http://schemas.microsoft.com/office/drawing/2014/main" id="{C44B6BBB-7427-4A00-8488-A45BA5659629}"/>
            </a:ext>
          </a:extLst>
        </xdr:cNvPr>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686" name="【公民館】&#10;有形固定資産減価償却率該当値テキスト">
          <a:extLst>
            <a:ext uri="{FF2B5EF4-FFF2-40B4-BE49-F238E27FC236}">
              <a16:creationId xmlns:a16="http://schemas.microsoft.com/office/drawing/2014/main" id="{79CE82A9-B919-4594-905A-80EEE91404B9}"/>
            </a:ext>
          </a:extLst>
        </xdr:cNvPr>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687" name="楕円 686">
          <a:extLst>
            <a:ext uri="{FF2B5EF4-FFF2-40B4-BE49-F238E27FC236}">
              <a16:creationId xmlns:a16="http://schemas.microsoft.com/office/drawing/2014/main" id="{2BB01DF3-B6AB-4012-BF5C-658DF1FCBAE3}"/>
            </a:ext>
          </a:extLst>
        </xdr:cNvPr>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104</xdr:row>
      <xdr:rowOff>7620</xdr:rowOff>
    </xdr:to>
    <xdr:cxnSp macro="">
      <xdr:nvCxnSpPr>
        <xdr:cNvPr id="688" name="直線コネクタ 687">
          <a:extLst>
            <a:ext uri="{FF2B5EF4-FFF2-40B4-BE49-F238E27FC236}">
              <a16:creationId xmlns:a16="http://schemas.microsoft.com/office/drawing/2014/main" id="{3931B197-1E1D-4462-8B36-4DC928AF7C6D}"/>
            </a:ext>
          </a:extLst>
        </xdr:cNvPr>
        <xdr:cNvCxnSpPr/>
      </xdr:nvCxnSpPr>
      <xdr:spPr>
        <a:xfrm>
          <a:off x="15481300" y="1780086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89" name="楕円 688">
          <a:extLst>
            <a:ext uri="{FF2B5EF4-FFF2-40B4-BE49-F238E27FC236}">
              <a16:creationId xmlns:a16="http://schemas.microsoft.com/office/drawing/2014/main" id="{10182B43-9470-4038-8949-FDEC362DB53C}"/>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100693</xdr:rowOff>
    </xdr:from>
    <xdr:to>
      <xdr:col>81</xdr:col>
      <xdr:colOff>50800</xdr:colOff>
      <xdr:row>103</xdr:row>
      <xdr:rowOff>141514</xdr:rowOff>
    </xdr:to>
    <xdr:cxnSp macro="">
      <xdr:nvCxnSpPr>
        <xdr:cNvPr id="690" name="直線コネクタ 689">
          <a:extLst>
            <a:ext uri="{FF2B5EF4-FFF2-40B4-BE49-F238E27FC236}">
              <a16:creationId xmlns:a16="http://schemas.microsoft.com/office/drawing/2014/main" id="{A2AD7DFD-0424-4F28-BB39-272CF50A3EE7}"/>
            </a:ext>
          </a:extLst>
        </xdr:cNvPr>
        <xdr:cNvCxnSpPr/>
      </xdr:nvCxnSpPr>
      <xdr:spPr>
        <a:xfrm>
          <a:off x="14592300" y="177600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xdr:rowOff>
    </xdr:from>
    <xdr:to>
      <xdr:col>72</xdr:col>
      <xdr:colOff>38100</xdr:colOff>
      <xdr:row>103</xdr:row>
      <xdr:rowOff>113937</xdr:rowOff>
    </xdr:to>
    <xdr:sp macro="" textlink="">
      <xdr:nvSpPr>
        <xdr:cNvPr id="691" name="楕円 690">
          <a:extLst>
            <a:ext uri="{FF2B5EF4-FFF2-40B4-BE49-F238E27FC236}">
              <a16:creationId xmlns:a16="http://schemas.microsoft.com/office/drawing/2014/main" id="{40D87CF7-A04A-4A95-B667-191CDDBD3169}"/>
            </a:ext>
          </a:extLst>
        </xdr:cNvPr>
        <xdr:cNvSpPr/>
      </xdr:nvSpPr>
      <xdr:spPr>
        <a:xfrm>
          <a:off x="13652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63137</xdr:rowOff>
    </xdr:from>
    <xdr:to>
      <xdr:col>76</xdr:col>
      <xdr:colOff>114300</xdr:colOff>
      <xdr:row>103</xdr:row>
      <xdr:rowOff>100693</xdr:rowOff>
    </xdr:to>
    <xdr:cxnSp macro="">
      <xdr:nvCxnSpPr>
        <xdr:cNvPr id="692" name="直線コネクタ 691">
          <a:extLst>
            <a:ext uri="{FF2B5EF4-FFF2-40B4-BE49-F238E27FC236}">
              <a16:creationId xmlns:a16="http://schemas.microsoft.com/office/drawing/2014/main" id="{8CC23C7E-E61C-48D7-84E3-1F35C8982C73}"/>
            </a:ext>
          </a:extLst>
        </xdr:cNvPr>
        <xdr:cNvCxnSpPr/>
      </xdr:nvCxnSpPr>
      <xdr:spPr>
        <a:xfrm>
          <a:off x="13703300" y="177224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120106</xdr:rowOff>
    </xdr:from>
    <xdr:to>
      <xdr:col>67</xdr:col>
      <xdr:colOff>101600</xdr:colOff>
      <xdr:row>103</xdr:row>
      <xdr:rowOff>50256</xdr:rowOff>
    </xdr:to>
    <xdr:sp macro="" textlink="">
      <xdr:nvSpPr>
        <xdr:cNvPr id="693" name="楕円 692">
          <a:extLst>
            <a:ext uri="{FF2B5EF4-FFF2-40B4-BE49-F238E27FC236}">
              <a16:creationId xmlns:a16="http://schemas.microsoft.com/office/drawing/2014/main" id="{8DB306CA-4BAA-4694-8809-4E291A685BAF}"/>
            </a:ext>
          </a:extLst>
        </xdr:cNvPr>
        <xdr:cNvSpPr/>
      </xdr:nvSpPr>
      <xdr:spPr>
        <a:xfrm>
          <a:off x="12763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170906</xdr:rowOff>
    </xdr:from>
    <xdr:to>
      <xdr:col>71</xdr:col>
      <xdr:colOff>177800</xdr:colOff>
      <xdr:row>103</xdr:row>
      <xdr:rowOff>63137</xdr:rowOff>
    </xdr:to>
    <xdr:cxnSp macro="">
      <xdr:nvCxnSpPr>
        <xdr:cNvPr id="694" name="直線コネクタ 693">
          <a:extLst>
            <a:ext uri="{FF2B5EF4-FFF2-40B4-BE49-F238E27FC236}">
              <a16:creationId xmlns:a16="http://schemas.microsoft.com/office/drawing/2014/main" id="{915ECBCE-7D25-4560-B25B-6F5FE14AE94F}"/>
            </a:ext>
          </a:extLst>
        </xdr:cNvPr>
        <xdr:cNvCxnSpPr/>
      </xdr:nvCxnSpPr>
      <xdr:spPr>
        <a:xfrm>
          <a:off x="12814300" y="1765880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95" name="n_1aveValue【公民館】&#10;有形固定資産減価償却率">
          <a:extLst>
            <a:ext uri="{FF2B5EF4-FFF2-40B4-BE49-F238E27FC236}">
              <a16:creationId xmlns:a16="http://schemas.microsoft.com/office/drawing/2014/main" id="{509CB9B7-A061-455D-8BA1-9B9AB9E98971}"/>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96" name="n_2aveValue【公民館】&#10;有形固定資産減価償却率">
          <a:extLst>
            <a:ext uri="{FF2B5EF4-FFF2-40B4-BE49-F238E27FC236}">
              <a16:creationId xmlns:a16="http://schemas.microsoft.com/office/drawing/2014/main" id="{8F23DC4F-1806-43F7-ACDE-E539F1F1A767}"/>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97" name="n_3aveValue【公民館】&#10;有形固定資産減価償却率">
          <a:extLst>
            <a:ext uri="{FF2B5EF4-FFF2-40B4-BE49-F238E27FC236}">
              <a16:creationId xmlns:a16="http://schemas.microsoft.com/office/drawing/2014/main" id="{3F29CCF9-F452-42FC-BBA5-73D020815189}"/>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698" name="n_4aveValue【公民館】&#10;有形固定資産減価償却率">
          <a:extLst>
            <a:ext uri="{FF2B5EF4-FFF2-40B4-BE49-F238E27FC236}">
              <a16:creationId xmlns:a16="http://schemas.microsoft.com/office/drawing/2014/main" id="{79DFE1B6-4011-47CD-8DC4-D583A2C32391}"/>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37391</xdr:rowOff>
    </xdr:from>
    <xdr:ext cx="405111" cy="259045"/>
    <xdr:sp macro="" textlink="">
      <xdr:nvSpPr>
        <xdr:cNvPr id="699" name="n_1mainValue【公民館】&#10;有形固定資産減価償却率">
          <a:extLst>
            <a:ext uri="{FF2B5EF4-FFF2-40B4-BE49-F238E27FC236}">
              <a16:creationId xmlns:a16="http://schemas.microsoft.com/office/drawing/2014/main" id="{6D7E7825-F448-49BE-975A-E2E73520789C}"/>
            </a:ext>
          </a:extLst>
        </xdr:cNvPr>
        <xdr:cNvSpPr txBox="1"/>
      </xdr:nvSpPr>
      <xdr:spPr>
        <a:xfrm>
          <a:off x="15266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700" name="n_2mainValue【公民館】&#10;有形固定資産減価償却率">
          <a:extLst>
            <a:ext uri="{FF2B5EF4-FFF2-40B4-BE49-F238E27FC236}">
              <a16:creationId xmlns:a16="http://schemas.microsoft.com/office/drawing/2014/main" id="{1205C1C5-D8AA-4AF9-877D-626ED614145D}"/>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130464</xdr:rowOff>
    </xdr:from>
    <xdr:ext cx="405111" cy="259045"/>
    <xdr:sp macro="" textlink="">
      <xdr:nvSpPr>
        <xdr:cNvPr id="701" name="n_3mainValue【公民館】&#10;有形固定資産減価償却率">
          <a:extLst>
            <a:ext uri="{FF2B5EF4-FFF2-40B4-BE49-F238E27FC236}">
              <a16:creationId xmlns:a16="http://schemas.microsoft.com/office/drawing/2014/main" id="{649CE2E1-12FB-40EC-9CD6-42D82DF22827}"/>
            </a:ext>
          </a:extLst>
        </xdr:cNvPr>
        <xdr:cNvSpPr txBox="1"/>
      </xdr:nvSpPr>
      <xdr:spPr>
        <a:xfrm>
          <a:off x="13500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66783</xdr:rowOff>
    </xdr:from>
    <xdr:ext cx="405111" cy="259045"/>
    <xdr:sp macro="" textlink="">
      <xdr:nvSpPr>
        <xdr:cNvPr id="702" name="n_4mainValue【公民館】&#10;有形固定資産減価償却率">
          <a:extLst>
            <a:ext uri="{FF2B5EF4-FFF2-40B4-BE49-F238E27FC236}">
              <a16:creationId xmlns:a16="http://schemas.microsoft.com/office/drawing/2014/main" id="{BD26B941-1F65-42ED-B705-E6986B4EDDD8}"/>
            </a:ext>
          </a:extLst>
        </xdr:cNvPr>
        <xdr:cNvSpPr txBox="1"/>
      </xdr:nvSpPr>
      <xdr:spPr>
        <a:xfrm>
          <a:off x="12611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97DF5A18-7D98-4C93-AE63-4E77C874B9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B67AC3CB-0E4E-433C-8EF8-6CB21ACB71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D7DC7AC3-F11B-4E91-B2ED-71FA0160DD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ED47A57B-5474-4941-95BE-4C704944F4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7501ECA9-F1BE-45CE-A412-42F2765576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71DE438-B5E0-422A-B79D-08C71D8FCE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42D056C5-0434-41D9-B53B-7BC4B25296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4DC9F09F-81B7-4372-A864-77E2BEC02A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959B0BBE-1A74-4AB4-9868-D4AEE821C6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9E37BB1D-231C-461D-8694-52C2BAAEB7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D4A2E993-6B26-46BE-A887-1F5E151E40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EEBE7B8F-9D59-4D6B-A742-53177CEF2D7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4F6B3D84-31CD-4379-B1E3-078F6B92738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FD7017F2-D43F-4590-B850-02D6D43221B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C643B98F-7F67-494F-8B21-CC7712FEEF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8305F60E-CBB1-4EFD-B297-C3395B4CEC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623A13A6-24DC-41E3-8351-28F565C48B9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a:extLst>
            <a:ext uri="{FF2B5EF4-FFF2-40B4-BE49-F238E27FC236}">
              <a16:creationId xmlns:a16="http://schemas.microsoft.com/office/drawing/2014/main" id="{3D391912-6DBD-4C65-8771-18B714CBE63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4FEE92F0-0DC1-438F-8AEB-36EDDE64C0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a:extLst>
            <a:ext uri="{FF2B5EF4-FFF2-40B4-BE49-F238E27FC236}">
              <a16:creationId xmlns:a16="http://schemas.microsoft.com/office/drawing/2014/main" id="{089EF10E-0B6F-47E5-87C3-50221EC9645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ED886A5-2878-4D89-BAC0-B075744B82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CE74768D-A84B-47AB-939A-D3CA53C2043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15A669CA-21BB-49C2-9986-F02467B17F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6" name="直線コネクタ 725">
          <a:extLst>
            <a:ext uri="{FF2B5EF4-FFF2-40B4-BE49-F238E27FC236}">
              <a16:creationId xmlns:a16="http://schemas.microsoft.com/office/drawing/2014/main" id="{9D45E9A2-34ED-407E-8947-75FE225E4EF7}"/>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7" name="【公民館】&#10;一人当たり面積最小値テキスト">
          <a:extLst>
            <a:ext uri="{FF2B5EF4-FFF2-40B4-BE49-F238E27FC236}">
              <a16:creationId xmlns:a16="http://schemas.microsoft.com/office/drawing/2014/main" id="{D720B54C-0ACA-4A6E-816B-E8EAA2CB4E46}"/>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8" name="直線コネクタ 727">
          <a:extLst>
            <a:ext uri="{FF2B5EF4-FFF2-40B4-BE49-F238E27FC236}">
              <a16:creationId xmlns:a16="http://schemas.microsoft.com/office/drawing/2014/main" id="{08B0C63C-F5CC-4028-BB64-93E880F9EDD7}"/>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29" name="【公民館】&#10;一人当たり面積最大値テキスト">
          <a:extLst>
            <a:ext uri="{FF2B5EF4-FFF2-40B4-BE49-F238E27FC236}">
              <a16:creationId xmlns:a16="http://schemas.microsoft.com/office/drawing/2014/main" id="{17F9A55B-C106-4FE6-9B3D-ABBF35F1C08B}"/>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0" name="直線コネクタ 729">
          <a:extLst>
            <a:ext uri="{FF2B5EF4-FFF2-40B4-BE49-F238E27FC236}">
              <a16:creationId xmlns:a16="http://schemas.microsoft.com/office/drawing/2014/main" id="{24D810EA-8F19-4622-BD97-BC47527ED7B8}"/>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1" name="【公民館】&#10;一人当たり面積平均値テキスト">
          <a:extLst>
            <a:ext uri="{FF2B5EF4-FFF2-40B4-BE49-F238E27FC236}">
              <a16:creationId xmlns:a16="http://schemas.microsoft.com/office/drawing/2014/main" id="{D4318CF7-12F0-471D-A692-DDB03AFBF5D6}"/>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2" name="フローチャート: 判断 731">
          <a:extLst>
            <a:ext uri="{FF2B5EF4-FFF2-40B4-BE49-F238E27FC236}">
              <a16:creationId xmlns:a16="http://schemas.microsoft.com/office/drawing/2014/main" id="{EB48F0DE-E028-47E8-8EC0-6BC6F7F976AC}"/>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3" name="フローチャート: 判断 732">
          <a:extLst>
            <a:ext uri="{FF2B5EF4-FFF2-40B4-BE49-F238E27FC236}">
              <a16:creationId xmlns:a16="http://schemas.microsoft.com/office/drawing/2014/main" id="{369DC449-0811-4790-9301-E7ACBD32A6E5}"/>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4" name="フローチャート: 判断 733">
          <a:extLst>
            <a:ext uri="{FF2B5EF4-FFF2-40B4-BE49-F238E27FC236}">
              <a16:creationId xmlns:a16="http://schemas.microsoft.com/office/drawing/2014/main" id="{9C0DC09C-048B-437B-9F24-005A557CD1E7}"/>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5" name="フローチャート: 判断 734">
          <a:extLst>
            <a:ext uri="{FF2B5EF4-FFF2-40B4-BE49-F238E27FC236}">
              <a16:creationId xmlns:a16="http://schemas.microsoft.com/office/drawing/2014/main" id="{1AC74158-2BB0-4B25-83F8-185223E49EF3}"/>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6" name="フローチャート: 判断 735">
          <a:extLst>
            <a:ext uri="{FF2B5EF4-FFF2-40B4-BE49-F238E27FC236}">
              <a16:creationId xmlns:a16="http://schemas.microsoft.com/office/drawing/2014/main" id="{CD3E9BED-89C4-4BBF-9418-46AD437FADD3}"/>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D72E85C-9AE8-4DA9-903D-F5CEE83953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6B55B65-958B-4D20-B341-1E013CB456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6CC8168-95BD-4633-A00E-6AC8CE75E5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3DADE27-52C1-474C-8891-1881070A27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5BDDA7DB-ED72-461D-A717-2FE7F455A6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742" name="楕円 741">
          <a:extLst>
            <a:ext uri="{FF2B5EF4-FFF2-40B4-BE49-F238E27FC236}">
              <a16:creationId xmlns:a16="http://schemas.microsoft.com/office/drawing/2014/main" id="{D2AADCCB-67CC-4C0D-B565-DC182C20C6EA}"/>
            </a:ext>
          </a:extLst>
        </xdr:cNvPr>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743" name="【公民館】&#10;一人当たり面積該当値テキスト">
          <a:extLst>
            <a:ext uri="{FF2B5EF4-FFF2-40B4-BE49-F238E27FC236}">
              <a16:creationId xmlns:a16="http://schemas.microsoft.com/office/drawing/2014/main" id="{17EF006D-7864-41E7-8BFC-67246D40B2EB}"/>
            </a:ext>
          </a:extLst>
        </xdr:cNvPr>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51879</xdr:rowOff>
    </xdr:from>
    <xdr:to>
      <xdr:col>112</xdr:col>
      <xdr:colOff>38100</xdr:colOff>
      <xdr:row>105</xdr:row>
      <xdr:rowOff>153479</xdr:rowOff>
    </xdr:to>
    <xdr:sp macro="" textlink="">
      <xdr:nvSpPr>
        <xdr:cNvPr id="744" name="楕円 743">
          <a:extLst>
            <a:ext uri="{FF2B5EF4-FFF2-40B4-BE49-F238E27FC236}">
              <a16:creationId xmlns:a16="http://schemas.microsoft.com/office/drawing/2014/main" id="{98C0E812-AA02-4145-9FA2-5DD870615909}"/>
            </a:ext>
          </a:extLst>
        </xdr:cNvPr>
        <xdr:cNvSpPr/>
      </xdr:nvSpPr>
      <xdr:spPr>
        <a:xfrm>
          <a:off x="21272500" y="180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102679</xdr:rowOff>
    </xdr:to>
    <xdr:cxnSp macro="">
      <xdr:nvCxnSpPr>
        <xdr:cNvPr id="745" name="直線コネクタ 744">
          <a:extLst>
            <a:ext uri="{FF2B5EF4-FFF2-40B4-BE49-F238E27FC236}">
              <a16:creationId xmlns:a16="http://schemas.microsoft.com/office/drawing/2014/main" id="{88E7CC95-EE5C-437A-A0C0-61CFE69DA80A}"/>
            </a:ext>
          </a:extLst>
        </xdr:cNvPr>
        <xdr:cNvCxnSpPr/>
      </xdr:nvCxnSpPr>
      <xdr:spPr>
        <a:xfrm flipV="1">
          <a:off x="21323300" y="18080737"/>
          <a:ext cx="8382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80454</xdr:rowOff>
    </xdr:from>
    <xdr:to>
      <xdr:col>107</xdr:col>
      <xdr:colOff>101600</xdr:colOff>
      <xdr:row>106</xdr:row>
      <xdr:rowOff>10604</xdr:rowOff>
    </xdr:to>
    <xdr:sp macro="" textlink="">
      <xdr:nvSpPr>
        <xdr:cNvPr id="746" name="楕円 745">
          <a:extLst>
            <a:ext uri="{FF2B5EF4-FFF2-40B4-BE49-F238E27FC236}">
              <a16:creationId xmlns:a16="http://schemas.microsoft.com/office/drawing/2014/main" id="{536A082F-6AB0-4D59-8E46-71EA929AAE51}"/>
            </a:ext>
          </a:extLst>
        </xdr:cNvPr>
        <xdr:cNvSpPr/>
      </xdr:nvSpPr>
      <xdr:spPr>
        <a:xfrm>
          <a:off x="20383500" y="180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102679</xdr:rowOff>
    </xdr:from>
    <xdr:to>
      <xdr:col>111</xdr:col>
      <xdr:colOff>177800</xdr:colOff>
      <xdr:row>105</xdr:row>
      <xdr:rowOff>131254</xdr:rowOff>
    </xdr:to>
    <xdr:cxnSp macro="">
      <xdr:nvCxnSpPr>
        <xdr:cNvPr id="747" name="直線コネクタ 746">
          <a:extLst>
            <a:ext uri="{FF2B5EF4-FFF2-40B4-BE49-F238E27FC236}">
              <a16:creationId xmlns:a16="http://schemas.microsoft.com/office/drawing/2014/main" id="{5689A1B5-04E5-48D9-9F93-2B00743545D8}"/>
            </a:ext>
          </a:extLst>
        </xdr:cNvPr>
        <xdr:cNvCxnSpPr/>
      </xdr:nvCxnSpPr>
      <xdr:spPr>
        <a:xfrm flipV="1">
          <a:off x="20434300" y="1810492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89788</xdr:rowOff>
    </xdr:from>
    <xdr:to>
      <xdr:col>102</xdr:col>
      <xdr:colOff>165100</xdr:colOff>
      <xdr:row>106</xdr:row>
      <xdr:rowOff>19938</xdr:rowOff>
    </xdr:to>
    <xdr:sp macro="" textlink="">
      <xdr:nvSpPr>
        <xdr:cNvPr id="748" name="楕円 747">
          <a:extLst>
            <a:ext uri="{FF2B5EF4-FFF2-40B4-BE49-F238E27FC236}">
              <a16:creationId xmlns:a16="http://schemas.microsoft.com/office/drawing/2014/main" id="{EC6EAAD8-F2CF-4065-B61A-8DF659574F2E}"/>
            </a:ext>
          </a:extLst>
        </xdr:cNvPr>
        <xdr:cNvSpPr/>
      </xdr:nvSpPr>
      <xdr:spPr>
        <a:xfrm>
          <a:off x="19494500" y="180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131254</xdr:rowOff>
    </xdr:from>
    <xdr:to>
      <xdr:col>107</xdr:col>
      <xdr:colOff>50800</xdr:colOff>
      <xdr:row>105</xdr:row>
      <xdr:rowOff>140588</xdr:rowOff>
    </xdr:to>
    <xdr:cxnSp macro="">
      <xdr:nvCxnSpPr>
        <xdr:cNvPr id="749" name="直線コネクタ 748">
          <a:extLst>
            <a:ext uri="{FF2B5EF4-FFF2-40B4-BE49-F238E27FC236}">
              <a16:creationId xmlns:a16="http://schemas.microsoft.com/office/drawing/2014/main" id="{3E112BE2-7BCD-4447-953E-89BE85024085}"/>
            </a:ext>
          </a:extLst>
        </xdr:cNvPr>
        <xdr:cNvCxnSpPr/>
      </xdr:nvCxnSpPr>
      <xdr:spPr>
        <a:xfrm flipV="1">
          <a:off x="19545300" y="18133504"/>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98552</xdr:rowOff>
    </xdr:from>
    <xdr:to>
      <xdr:col>98</xdr:col>
      <xdr:colOff>38100</xdr:colOff>
      <xdr:row>106</xdr:row>
      <xdr:rowOff>28702</xdr:rowOff>
    </xdr:to>
    <xdr:sp macro="" textlink="">
      <xdr:nvSpPr>
        <xdr:cNvPr id="750" name="楕円 749">
          <a:extLst>
            <a:ext uri="{FF2B5EF4-FFF2-40B4-BE49-F238E27FC236}">
              <a16:creationId xmlns:a16="http://schemas.microsoft.com/office/drawing/2014/main" id="{FE0580E6-8A35-4907-9709-F07251F81227}"/>
            </a:ext>
          </a:extLst>
        </xdr:cNvPr>
        <xdr:cNvSpPr/>
      </xdr:nvSpPr>
      <xdr:spPr>
        <a:xfrm>
          <a:off x="18605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140588</xdr:rowOff>
    </xdr:from>
    <xdr:to>
      <xdr:col>102</xdr:col>
      <xdr:colOff>114300</xdr:colOff>
      <xdr:row>105</xdr:row>
      <xdr:rowOff>149352</xdr:rowOff>
    </xdr:to>
    <xdr:cxnSp macro="">
      <xdr:nvCxnSpPr>
        <xdr:cNvPr id="751" name="直線コネクタ 750">
          <a:extLst>
            <a:ext uri="{FF2B5EF4-FFF2-40B4-BE49-F238E27FC236}">
              <a16:creationId xmlns:a16="http://schemas.microsoft.com/office/drawing/2014/main" id="{896D0F01-FAB6-4B58-AD66-542733DF4120}"/>
            </a:ext>
          </a:extLst>
        </xdr:cNvPr>
        <xdr:cNvCxnSpPr/>
      </xdr:nvCxnSpPr>
      <xdr:spPr>
        <a:xfrm flipV="1">
          <a:off x="18656300" y="18142838"/>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2" name="n_1aveValue【公民館】&#10;一人当たり面積">
          <a:extLst>
            <a:ext uri="{FF2B5EF4-FFF2-40B4-BE49-F238E27FC236}">
              <a16:creationId xmlns:a16="http://schemas.microsoft.com/office/drawing/2014/main" id="{6A91192F-8B0C-497F-96CC-5945B707B8AB}"/>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3" name="n_2aveValue【公民館】&#10;一人当たり面積">
          <a:extLst>
            <a:ext uri="{FF2B5EF4-FFF2-40B4-BE49-F238E27FC236}">
              <a16:creationId xmlns:a16="http://schemas.microsoft.com/office/drawing/2014/main" id="{519FEA90-50DE-428C-BA34-62D0C01335DF}"/>
            </a:ext>
          </a:extLst>
        </xdr:cNvPr>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754" name="n_3aveValue【公民館】&#10;一人当たり面積">
          <a:extLst>
            <a:ext uri="{FF2B5EF4-FFF2-40B4-BE49-F238E27FC236}">
              <a16:creationId xmlns:a16="http://schemas.microsoft.com/office/drawing/2014/main" id="{28AE1197-309A-403D-8CB7-B7924391EF53}"/>
            </a:ext>
          </a:extLst>
        </xdr:cNvPr>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755" name="n_4aveValue【公民館】&#10;一人当たり面積">
          <a:extLst>
            <a:ext uri="{FF2B5EF4-FFF2-40B4-BE49-F238E27FC236}">
              <a16:creationId xmlns:a16="http://schemas.microsoft.com/office/drawing/2014/main" id="{46BD8856-A2B7-4F77-B2F2-7E26B48C9BDE}"/>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170006</xdr:rowOff>
    </xdr:from>
    <xdr:ext cx="469744" cy="259045"/>
    <xdr:sp macro="" textlink="">
      <xdr:nvSpPr>
        <xdr:cNvPr id="756" name="n_1mainValue【公民館】&#10;一人当たり面積">
          <a:extLst>
            <a:ext uri="{FF2B5EF4-FFF2-40B4-BE49-F238E27FC236}">
              <a16:creationId xmlns:a16="http://schemas.microsoft.com/office/drawing/2014/main" id="{7BF1F54C-F4AF-436E-8773-C315E3C2CA4A}"/>
            </a:ext>
          </a:extLst>
        </xdr:cNvPr>
        <xdr:cNvSpPr txBox="1"/>
      </xdr:nvSpPr>
      <xdr:spPr>
        <a:xfrm>
          <a:off x="21075727" y="178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27131</xdr:rowOff>
    </xdr:from>
    <xdr:ext cx="469744" cy="259045"/>
    <xdr:sp macro="" textlink="">
      <xdr:nvSpPr>
        <xdr:cNvPr id="757" name="n_2mainValue【公民館】&#10;一人当たり面積">
          <a:extLst>
            <a:ext uri="{FF2B5EF4-FFF2-40B4-BE49-F238E27FC236}">
              <a16:creationId xmlns:a16="http://schemas.microsoft.com/office/drawing/2014/main" id="{F1970AD1-3167-4CBC-8242-B344682B5CC9}"/>
            </a:ext>
          </a:extLst>
        </xdr:cNvPr>
        <xdr:cNvSpPr txBox="1"/>
      </xdr:nvSpPr>
      <xdr:spPr>
        <a:xfrm>
          <a:off x="20199427" y="1785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36465</xdr:rowOff>
    </xdr:from>
    <xdr:ext cx="469744" cy="259045"/>
    <xdr:sp macro="" textlink="">
      <xdr:nvSpPr>
        <xdr:cNvPr id="758" name="n_3mainValue【公民館】&#10;一人当たり面積">
          <a:extLst>
            <a:ext uri="{FF2B5EF4-FFF2-40B4-BE49-F238E27FC236}">
              <a16:creationId xmlns:a16="http://schemas.microsoft.com/office/drawing/2014/main" id="{0ED6F2E9-55FA-4F7F-BDC3-EAFD9B9D0221}"/>
            </a:ext>
          </a:extLst>
        </xdr:cNvPr>
        <xdr:cNvSpPr txBox="1"/>
      </xdr:nvSpPr>
      <xdr:spPr>
        <a:xfrm>
          <a:off x="19310427" y="1786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45229</xdr:rowOff>
    </xdr:from>
    <xdr:ext cx="469744" cy="259045"/>
    <xdr:sp macro="" textlink="">
      <xdr:nvSpPr>
        <xdr:cNvPr id="759" name="n_4mainValue【公民館】&#10;一人当たり面積">
          <a:extLst>
            <a:ext uri="{FF2B5EF4-FFF2-40B4-BE49-F238E27FC236}">
              <a16:creationId xmlns:a16="http://schemas.microsoft.com/office/drawing/2014/main" id="{DFC2AACF-60BC-4BD4-955B-D748A8467E77}"/>
            </a:ext>
          </a:extLst>
        </xdr:cNvPr>
        <xdr:cNvSpPr txBox="1"/>
      </xdr:nvSpPr>
      <xdr:spPr>
        <a:xfrm>
          <a:off x="18421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8F78DB7-88D4-4BBB-9002-0FB4A7FC4D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43BDD292-CA65-4EAC-83B7-D7D4C8E463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CE4F5A4D-29BC-4C35-A3FF-AF0443E318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類似団体と比較して、有形固定資産減価償却率が大きい項目は道路、橋りょう・トンネル、学校施設となっており、本村の比率は道路</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％からそれぞれ</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ポイント大きい比率となっている。</a:t>
          </a:r>
        </a:p>
        <a:p>
          <a:r>
            <a:rPr kumimoji="1" lang="ja-JP" altLang="en-US" sz="1300">
              <a:latin typeface="ＭＳ Ｐゴシック" panose="020B0600070205080204" pitchFamily="50" charset="-128"/>
              <a:ea typeface="ＭＳ Ｐゴシック" panose="020B0600070205080204" pitchFamily="50" charset="-128"/>
            </a:rPr>
            <a:t>　本村の橋りょうは竣工から本格的な補修・改修を行ってこなかったため、当該比率が突出して高いものとなっている。令和２年度からは、橋梁長寿命化修繕計画に基づき国庫補助事業（道路メンテナンス事業）を活用した橋りょう補修を開始しており、長寿命化改修を行い橋りょうの維持管理に努めていく。また、道路についても差が大きな項目となっており、本村の比率自体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いる。現在、国庫補補助事業を活用した道路改良事業を行っており、令和５年度で大規模なものが終了するため、今後はある程度比率の改善が見込まれるが、今後も補助事業や公共施設等適正管理推進事業債を活用した事業を推進し、適正な維持管理に努めて比率の減少に努めたい。</a:t>
          </a:r>
        </a:p>
        <a:p>
          <a:r>
            <a:rPr kumimoji="1" lang="ja-JP" altLang="en-US" sz="1300">
              <a:latin typeface="ＭＳ Ｐゴシック" panose="020B0600070205080204" pitchFamily="50" charset="-128"/>
              <a:ea typeface="ＭＳ Ｐゴシック" panose="020B0600070205080204" pitchFamily="50" charset="-128"/>
            </a:rPr>
            <a:t>　学校施設については、本村での小中学校がそれぞれ１校ずつでこれ以上の統廃合が見込めないことから、現在ある施設を計画的に補修し、長寿命化を図りながら適正な管理に努めていく。近年は、公営住宅（木造）の過半数の棟が築年から２０年を迎えており、老朽化の進行により有形固定資産減価償却率が急激に増加していることから、大規模改修等も視野に入れた補修を計画しながら施設の適正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E3A9F4-E53D-4199-B8EA-A72BB5D320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3FB27E-EB3E-4702-BD7E-6354EA67F2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C935C7-770F-4C21-A381-32EDC3866E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290F71-2ABE-4350-9307-4B64118701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03D8F8-9B79-4D3C-AA1F-5FF75BE85C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2C8944-4D56-4D87-8C5C-CBAFD4878D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628839-B9A8-43F6-B12E-25AB490634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D2DD0F-2100-4DDF-BEAF-170697C8F5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60BE4C-0467-45E9-BF05-7A3B1123B4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273558-A4FF-4DCD-A23E-57A9FD6DAF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2,416
2,340
203.69
4,523,312
4,449,970
62,276
2,324,515
3,964,238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84BC6F-EBB2-40AC-8883-E4824330AE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E5D882-BC22-437D-B1BE-73ED6D1C24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575536-9763-4CF8-A84E-CBA5096BE3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57385B-0526-430F-847E-C2E4AEC326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9D9812-7CF5-40A4-91AB-429E5D2A4B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8F0D5D-AA64-4497-8DDC-7C7A9764E77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1BC74A-0DAE-43DA-8D83-2835A67983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78AFF0-B1EB-410F-9733-8C54C24BC8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725CEE-4744-4941-BBD5-E0650BBCD4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63AEE8-9EFE-4932-BC25-171AFDD71DC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7622DD-BA98-4849-9061-98F26EA29E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7679D1-BDCB-42CA-9B9C-24E8374F7F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7BA883-F2E2-4303-AEEC-D272E7BDF9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B610DD-05AA-4571-9D18-1832AA2699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1E1640-BFAB-4AFE-AA91-05497E7EC6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B4D157-5504-455D-860F-871D18D03C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B0565C-F45C-48EE-A8E7-462FA2A5F4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863773F-E365-4EAF-A957-46D4C58FED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51E003-DF21-4B17-931C-7516E993B1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FF756E0-F7B1-433D-B4AA-9731F60160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B63BA6-49A9-4AE1-A271-E20F80A5A2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413EE8-68EF-4F48-A704-82B269EDE0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3DD3A2-01EB-46A0-9FD9-A28986CD26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E4A627-6227-43FE-976B-36BE44777E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E59C1D-1137-4E21-B130-47CC57C067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9A89F6-7176-4EAB-8713-DB50731E25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9D0D91-FF18-4B70-A1B2-2DA983605A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EDC770-5E89-445A-B0EE-2E066DE3C9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EE74CA-F2D5-418A-B55F-F9DFC0FA744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BDF7CEB-A2A5-40F1-8883-50B35FA013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5F4B392-CCDB-4CCB-9A52-FCDF518AA8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D8C1B18-AEE9-45D7-A83B-ABE8210E56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9B346C5-D6BF-4F72-9A2B-066E569647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24225D3-EB60-46C8-B039-A315B4B8D2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6C413E1-F294-4BDA-B833-4A75BC8B2A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DCDCA34-0C6A-488C-8B7F-53D21E4029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1A0E24C-D15E-4EEE-BD91-DC1619416BB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2B93DE6-B012-45A5-92DF-7E5EF79656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20A0953-2C39-416A-8EEA-9F4787D7D0F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C768B2E-31F9-42FE-8556-1B7B1E336D4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632AFFD-C073-4474-94B3-2B21E4BF20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9A61DBC-2990-4D28-9BC5-E4E46AE563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7F49627-F20F-4767-B314-A374619690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34D90E9-D03E-4232-9186-D111E33BC2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88A6E54-60B8-406C-845A-417F325C67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13F765E-2E94-41E9-99DC-5E33247762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E078D89-EE8B-41C7-BD8E-F3C0AA8D29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77D4BC7-AB0C-47CA-B228-20F1E76427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B51B800-061E-4117-AE77-E2C0094605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1997F68-B0CA-4047-9A27-9044BF4CDD6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B796961-8F7B-4EA2-83C1-AB99C8889BA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AC6D278-27A8-4A41-956C-BF2DA38B2C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194C9F7-E564-49F2-873F-66B99C40676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10BDD36-9996-4D7A-AD4E-ABBEF03C02E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5DF8DED-1DE9-42A6-AE51-308374906F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532E345-2981-4FD2-807D-2A39B4120A6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C6576BA-D624-4033-89EB-2049848EE4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B88EFDE-06B6-4D9E-ACBB-1CEB4A5BDB3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2807084-DDA9-418F-A998-055722E4433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08E7CCB-74A7-4618-94EC-B36FE99699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1EF6C3D-66BC-46FE-BD73-D176190793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233A333-5FD2-4EC3-8AB0-811970E6A1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8A78ADD-1199-46FD-BC59-4E71BDA0DCC2}"/>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672DEC6-33E0-4DCF-85DA-C7D9F2FB305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2226E4D-A53F-43F8-85A1-308DB4831A1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323BDCA0-63BB-4547-B8FC-9C8D9C850AD9}"/>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FC861663-F023-4714-AA51-FDA1B0960138}"/>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43AF3EF-C48A-46CE-9F79-A9F9A3037092}"/>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400B159E-21B2-47E0-BD65-48260F5194C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F7409C9C-13B6-4207-B07D-C2072728F975}"/>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178E4DAA-1F57-46FB-9F2E-7CC9B8FA8F82}"/>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A02761BE-356D-416D-9640-602197A2956B}"/>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9F83251F-B8BF-421B-946C-6563B0892B91}"/>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7F3BCA9-3BD2-4719-9383-40E124E0A3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B692275-7734-4C3E-8449-C118010346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E7B9EF1-97E2-4BDE-A438-E637936260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201028F-F311-4D89-8BAA-4248F96E3D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75639AC-5503-4FD0-B142-D5EA585A10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90" name="楕円 89">
          <a:extLst>
            <a:ext uri="{FF2B5EF4-FFF2-40B4-BE49-F238E27FC236}">
              <a16:creationId xmlns:a16="http://schemas.microsoft.com/office/drawing/2014/main" id="{5C0EADA6-7596-42D9-9C87-F178892B3463}"/>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6D44F45-85DD-432C-A974-CD992B5EA47A}"/>
            </a:ext>
          </a:extLst>
        </xdr:cNvPr>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92" name="楕円 91">
          <a:extLst>
            <a:ext uri="{FF2B5EF4-FFF2-40B4-BE49-F238E27FC236}">
              <a16:creationId xmlns:a16="http://schemas.microsoft.com/office/drawing/2014/main" id="{1E7562FD-B94F-4434-8EAC-61AA2BA85698}"/>
            </a:ext>
          </a:extLst>
        </xdr:cNvPr>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45720</xdr:rowOff>
    </xdr:to>
    <xdr:cxnSp macro="">
      <xdr:nvCxnSpPr>
        <xdr:cNvPr id="93" name="直線コネクタ 92">
          <a:extLst>
            <a:ext uri="{FF2B5EF4-FFF2-40B4-BE49-F238E27FC236}">
              <a16:creationId xmlns:a16="http://schemas.microsoft.com/office/drawing/2014/main" id="{A9FBE443-4801-4387-849C-325AEFB3399B}"/>
            </a:ext>
          </a:extLst>
        </xdr:cNvPr>
        <xdr:cNvCxnSpPr/>
      </xdr:nvCxnSpPr>
      <xdr:spPr>
        <a:xfrm>
          <a:off x="3797300" y="102935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xdr:rowOff>
    </xdr:from>
    <xdr:to>
      <xdr:col>15</xdr:col>
      <xdr:colOff>101600</xdr:colOff>
      <xdr:row>58</xdr:row>
      <xdr:rowOff>114481</xdr:rowOff>
    </xdr:to>
    <xdr:sp macro="" textlink="">
      <xdr:nvSpPr>
        <xdr:cNvPr id="94" name="楕円 93">
          <a:extLst>
            <a:ext uri="{FF2B5EF4-FFF2-40B4-BE49-F238E27FC236}">
              <a16:creationId xmlns:a16="http://schemas.microsoft.com/office/drawing/2014/main" id="{82AFA372-FD3E-4A6C-B3A2-7E402224F367}"/>
            </a:ext>
          </a:extLst>
        </xdr:cNvPr>
        <xdr:cNvSpPr/>
      </xdr:nvSpPr>
      <xdr:spPr>
        <a:xfrm>
          <a:off x="2857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63681</xdr:rowOff>
    </xdr:from>
    <xdr:to>
      <xdr:col>19</xdr:col>
      <xdr:colOff>177800</xdr:colOff>
      <xdr:row>60</xdr:row>
      <xdr:rowOff>6531</xdr:rowOff>
    </xdr:to>
    <xdr:cxnSp macro="">
      <xdr:nvCxnSpPr>
        <xdr:cNvPr id="95" name="直線コネクタ 94">
          <a:extLst>
            <a:ext uri="{FF2B5EF4-FFF2-40B4-BE49-F238E27FC236}">
              <a16:creationId xmlns:a16="http://schemas.microsoft.com/office/drawing/2014/main" id="{9D3E01B3-59BD-487F-B72B-B1A68176F580}"/>
            </a:ext>
          </a:extLst>
        </xdr:cNvPr>
        <xdr:cNvCxnSpPr/>
      </xdr:nvCxnSpPr>
      <xdr:spPr>
        <a:xfrm>
          <a:off x="2908300" y="1000778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133713</xdr:rowOff>
    </xdr:from>
    <xdr:to>
      <xdr:col>10</xdr:col>
      <xdr:colOff>165100</xdr:colOff>
      <xdr:row>58</xdr:row>
      <xdr:rowOff>63863</xdr:rowOff>
    </xdr:to>
    <xdr:sp macro="" textlink="">
      <xdr:nvSpPr>
        <xdr:cNvPr id="96" name="楕円 95">
          <a:extLst>
            <a:ext uri="{FF2B5EF4-FFF2-40B4-BE49-F238E27FC236}">
              <a16:creationId xmlns:a16="http://schemas.microsoft.com/office/drawing/2014/main" id="{A0DCE78C-99D8-4045-847F-974EC764002F}"/>
            </a:ext>
          </a:extLst>
        </xdr:cNvPr>
        <xdr:cNvSpPr/>
      </xdr:nvSpPr>
      <xdr:spPr>
        <a:xfrm>
          <a:off x="1968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13063</xdr:rowOff>
    </xdr:from>
    <xdr:to>
      <xdr:col>15</xdr:col>
      <xdr:colOff>50800</xdr:colOff>
      <xdr:row>58</xdr:row>
      <xdr:rowOff>63681</xdr:rowOff>
    </xdr:to>
    <xdr:cxnSp macro="">
      <xdr:nvCxnSpPr>
        <xdr:cNvPr id="97" name="直線コネクタ 96">
          <a:extLst>
            <a:ext uri="{FF2B5EF4-FFF2-40B4-BE49-F238E27FC236}">
              <a16:creationId xmlns:a16="http://schemas.microsoft.com/office/drawing/2014/main" id="{0A167A0A-B39F-4262-A69C-A9B432C54295}"/>
            </a:ext>
          </a:extLst>
        </xdr:cNvPr>
        <xdr:cNvCxnSpPr/>
      </xdr:nvCxnSpPr>
      <xdr:spPr>
        <a:xfrm>
          <a:off x="2019300" y="99571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81462</xdr:rowOff>
    </xdr:from>
    <xdr:to>
      <xdr:col>6</xdr:col>
      <xdr:colOff>38100</xdr:colOff>
      <xdr:row>58</xdr:row>
      <xdr:rowOff>11612</xdr:rowOff>
    </xdr:to>
    <xdr:sp macro="" textlink="">
      <xdr:nvSpPr>
        <xdr:cNvPr id="98" name="楕円 97">
          <a:extLst>
            <a:ext uri="{FF2B5EF4-FFF2-40B4-BE49-F238E27FC236}">
              <a16:creationId xmlns:a16="http://schemas.microsoft.com/office/drawing/2014/main" id="{6E5250DF-6E80-410A-B617-7A64EF543047}"/>
            </a:ext>
          </a:extLst>
        </xdr:cNvPr>
        <xdr:cNvSpPr/>
      </xdr:nvSpPr>
      <xdr:spPr>
        <a:xfrm>
          <a:off x="1079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132262</xdr:rowOff>
    </xdr:from>
    <xdr:to>
      <xdr:col>10</xdr:col>
      <xdr:colOff>114300</xdr:colOff>
      <xdr:row>58</xdr:row>
      <xdr:rowOff>13063</xdr:rowOff>
    </xdr:to>
    <xdr:cxnSp macro="">
      <xdr:nvCxnSpPr>
        <xdr:cNvPr id="99" name="直線コネクタ 98">
          <a:extLst>
            <a:ext uri="{FF2B5EF4-FFF2-40B4-BE49-F238E27FC236}">
              <a16:creationId xmlns:a16="http://schemas.microsoft.com/office/drawing/2014/main" id="{3CD69982-E80F-45FF-A052-30009F1E0203}"/>
            </a:ext>
          </a:extLst>
        </xdr:cNvPr>
        <xdr:cNvCxnSpPr/>
      </xdr:nvCxnSpPr>
      <xdr:spPr>
        <a:xfrm>
          <a:off x="1130300" y="99049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00" name="n_1aveValue【体育館・プール】&#10;有形固定資産減価償却率">
          <a:extLst>
            <a:ext uri="{FF2B5EF4-FFF2-40B4-BE49-F238E27FC236}">
              <a16:creationId xmlns:a16="http://schemas.microsoft.com/office/drawing/2014/main" id="{D639FB10-5236-4A10-8EC1-694DDE1AF13B}"/>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63AF8D77-432B-409E-B30C-F80DEDF3B034}"/>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A88991A9-4AC7-4DB9-A9F5-0C5C6E03509B}"/>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AF2B0B67-294B-49F4-9723-99CB78D8C154}"/>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104" name="n_1mainValue【体育館・プール】&#10;有形固定資産減価償却率">
          <a:extLst>
            <a:ext uri="{FF2B5EF4-FFF2-40B4-BE49-F238E27FC236}">
              <a16:creationId xmlns:a16="http://schemas.microsoft.com/office/drawing/2014/main" id="{33BA1715-4DB1-4532-A1C7-FC6393C00190}"/>
            </a:ext>
          </a:extLst>
        </xdr:cNvPr>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131008</xdr:rowOff>
    </xdr:from>
    <xdr:ext cx="405111" cy="259045"/>
    <xdr:sp macro="" textlink="">
      <xdr:nvSpPr>
        <xdr:cNvPr id="105" name="n_2mainValue【体育館・プール】&#10;有形固定資産減価償却率">
          <a:extLst>
            <a:ext uri="{FF2B5EF4-FFF2-40B4-BE49-F238E27FC236}">
              <a16:creationId xmlns:a16="http://schemas.microsoft.com/office/drawing/2014/main" id="{11E24A1A-D26D-4185-964B-76B39D22D5CF}"/>
            </a:ext>
          </a:extLst>
        </xdr:cNvPr>
        <xdr:cNvSpPr txBox="1"/>
      </xdr:nvSpPr>
      <xdr:spPr>
        <a:xfrm>
          <a:off x="2705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80390</xdr:rowOff>
    </xdr:from>
    <xdr:ext cx="405111" cy="259045"/>
    <xdr:sp macro="" textlink="">
      <xdr:nvSpPr>
        <xdr:cNvPr id="106" name="n_3mainValue【体育館・プール】&#10;有形固定資産減価償却率">
          <a:extLst>
            <a:ext uri="{FF2B5EF4-FFF2-40B4-BE49-F238E27FC236}">
              <a16:creationId xmlns:a16="http://schemas.microsoft.com/office/drawing/2014/main" id="{48266EB4-BF9D-4621-B4B9-92770167C983}"/>
            </a:ext>
          </a:extLst>
        </xdr:cNvPr>
        <xdr:cNvSpPr txBox="1"/>
      </xdr:nvSpPr>
      <xdr:spPr>
        <a:xfrm>
          <a:off x="1816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28139</xdr:rowOff>
    </xdr:from>
    <xdr:ext cx="405111" cy="259045"/>
    <xdr:sp macro="" textlink="">
      <xdr:nvSpPr>
        <xdr:cNvPr id="107" name="n_4mainValue【体育館・プール】&#10;有形固定資産減価償却率">
          <a:extLst>
            <a:ext uri="{FF2B5EF4-FFF2-40B4-BE49-F238E27FC236}">
              <a16:creationId xmlns:a16="http://schemas.microsoft.com/office/drawing/2014/main" id="{3CD40ABB-C437-4212-BA98-6E0C402019A8}"/>
            </a:ext>
          </a:extLst>
        </xdr:cNvPr>
        <xdr:cNvSpPr txBox="1"/>
      </xdr:nvSpPr>
      <xdr:spPr>
        <a:xfrm>
          <a:off x="927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8302546-0741-431C-9C06-CADE58FC4D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81BEA3E-29EE-4269-ABDE-52D6233AF2A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AD95D3F-B6DD-49D6-AAF0-414FE8C4CA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81E0730-7AF9-4556-867E-6AFAFFEAEC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32CC8FB-1F78-444B-9297-96ED95D3AA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623D438-958F-45D8-ACC2-9C3AB7968F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96F9140-FF62-4E11-8B2C-AC887B93ED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E99AE03-307C-4709-8971-0D587DEBFB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C4CF8D7-0B12-445D-81B4-90F213615E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2E511EA-5603-4C5B-BB8D-A117031810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027724B-AF99-4405-A5C9-BFA22B58F7A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A714E57F-F094-4591-96CF-2A767AB7822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DAB1383-90C4-44E5-9DDD-CE3BD525FA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2AD169ED-F6E2-4A15-BD5B-3CDC6983B21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2C0CA51-7BD1-4768-82B2-EA4A129C4F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EC0A629A-2E55-420F-897E-9BA0C16A38A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99C6324-9DA8-42A5-95FE-B0C312AA22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502CFF1D-E31C-4411-8E91-48D47F76B4C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223499CB-3131-4420-B475-8DDC0A05F5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9F3B30DF-5428-4393-A148-6D3DA8B9BC2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4EE860A1-ED37-48DA-A378-5E142508E8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46423F58-D830-4ABE-A0DA-855512B8976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4B1D9C4A-36BC-4867-8C41-519750143A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3F06C67C-7C91-4720-A342-B79196FA9BF0}"/>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74B97917-6C73-422D-AB99-744D3E4E8FC9}"/>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B2F434FA-4A12-4CCC-9C09-267BB118EFAB}"/>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36157FFD-BF97-4FE9-ADF8-D468E4CC77D6}"/>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A2F9603D-8202-49F1-A538-A47259344881}"/>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D5C03B8A-9B88-4272-AD1C-C80B7B02AB71}"/>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355E61D4-5C13-4416-8057-98C1C0FB24CE}"/>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151A22AE-A48A-4AC1-AD14-14EFBB9A3104}"/>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6F674894-A853-4152-AEBB-FF922211F82C}"/>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6431F618-E5E1-4D1B-AED1-7F8686257922}"/>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979C2256-CE90-4194-A235-26B66B0553A4}"/>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544EC9F-CD9E-466F-A4C4-A4ABA72693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0C880CA-94F0-4CEA-9617-D8FAC7A3DC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51D5D34-C25B-43C4-A0C3-8CADE3263C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9AD8065-4845-4E82-9473-5180FF83C9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AE98E34-1D93-4635-A30B-ECDC92E5C4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138938</xdr:rowOff>
    </xdr:from>
    <xdr:to>
      <xdr:col>55</xdr:col>
      <xdr:colOff>50800</xdr:colOff>
      <xdr:row>62</xdr:row>
      <xdr:rowOff>69088</xdr:rowOff>
    </xdr:to>
    <xdr:sp macro="" textlink="">
      <xdr:nvSpPr>
        <xdr:cNvPr id="147" name="楕円 146">
          <a:extLst>
            <a:ext uri="{FF2B5EF4-FFF2-40B4-BE49-F238E27FC236}">
              <a16:creationId xmlns:a16="http://schemas.microsoft.com/office/drawing/2014/main" id="{34AD0DA2-1963-421D-A97F-642B4B0CBA45}"/>
            </a:ext>
          </a:extLst>
        </xdr:cNvPr>
        <xdr:cNvSpPr/>
      </xdr:nvSpPr>
      <xdr:spPr>
        <a:xfrm>
          <a:off x="10426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161815</xdr:rowOff>
    </xdr:from>
    <xdr:ext cx="469744" cy="259045"/>
    <xdr:sp macro="" textlink="">
      <xdr:nvSpPr>
        <xdr:cNvPr id="148" name="【体育館・プール】&#10;一人当たり面積該当値テキスト">
          <a:extLst>
            <a:ext uri="{FF2B5EF4-FFF2-40B4-BE49-F238E27FC236}">
              <a16:creationId xmlns:a16="http://schemas.microsoft.com/office/drawing/2014/main" id="{C10954EB-ECD2-43E6-81C0-8919581002D7}"/>
            </a:ext>
          </a:extLst>
        </xdr:cNvPr>
        <xdr:cNvSpPr txBox="1"/>
      </xdr:nvSpPr>
      <xdr:spPr>
        <a:xfrm>
          <a:off x="10515600" y="104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155321</xdr:rowOff>
    </xdr:from>
    <xdr:to>
      <xdr:col>50</xdr:col>
      <xdr:colOff>165100</xdr:colOff>
      <xdr:row>62</xdr:row>
      <xdr:rowOff>85471</xdr:rowOff>
    </xdr:to>
    <xdr:sp macro="" textlink="">
      <xdr:nvSpPr>
        <xdr:cNvPr id="149" name="楕円 148">
          <a:extLst>
            <a:ext uri="{FF2B5EF4-FFF2-40B4-BE49-F238E27FC236}">
              <a16:creationId xmlns:a16="http://schemas.microsoft.com/office/drawing/2014/main" id="{3248AC7C-36D4-4D6F-BDF6-F87E4FECBFDC}"/>
            </a:ext>
          </a:extLst>
        </xdr:cNvPr>
        <xdr:cNvSpPr/>
      </xdr:nvSpPr>
      <xdr:spPr>
        <a:xfrm>
          <a:off x="9588500" y="106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18288</xdr:rowOff>
    </xdr:from>
    <xdr:to>
      <xdr:col>55</xdr:col>
      <xdr:colOff>0</xdr:colOff>
      <xdr:row>62</xdr:row>
      <xdr:rowOff>34671</xdr:rowOff>
    </xdr:to>
    <xdr:cxnSp macro="">
      <xdr:nvCxnSpPr>
        <xdr:cNvPr id="150" name="直線コネクタ 149">
          <a:extLst>
            <a:ext uri="{FF2B5EF4-FFF2-40B4-BE49-F238E27FC236}">
              <a16:creationId xmlns:a16="http://schemas.microsoft.com/office/drawing/2014/main" id="{3FE47EF1-0CE5-4C41-815C-F0312958436B}"/>
            </a:ext>
          </a:extLst>
        </xdr:cNvPr>
        <xdr:cNvCxnSpPr/>
      </xdr:nvCxnSpPr>
      <xdr:spPr>
        <a:xfrm flipV="1">
          <a:off x="9639300" y="1064818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151" name="楕円 150">
          <a:extLst>
            <a:ext uri="{FF2B5EF4-FFF2-40B4-BE49-F238E27FC236}">
              <a16:creationId xmlns:a16="http://schemas.microsoft.com/office/drawing/2014/main" id="{93BEADE7-DF48-406C-A5F1-936200A92C69}"/>
            </a:ext>
          </a:extLst>
        </xdr:cNvPr>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34671</xdr:rowOff>
    </xdr:from>
    <xdr:to>
      <xdr:col>50</xdr:col>
      <xdr:colOff>114300</xdr:colOff>
      <xdr:row>63</xdr:row>
      <xdr:rowOff>17145</xdr:rowOff>
    </xdr:to>
    <xdr:cxnSp macro="">
      <xdr:nvCxnSpPr>
        <xdr:cNvPr id="152" name="直線コネクタ 151">
          <a:extLst>
            <a:ext uri="{FF2B5EF4-FFF2-40B4-BE49-F238E27FC236}">
              <a16:creationId xmlns:a16="http://schemas.microsoft.com/office/drawing/2014/main" id="{F17DC19B-0AAA-4B9E-ADE9-0C68561A7C8F}"/>
            </a:ext>
          </a:extLst>
        </xdr:cNvPr>
        <xdr:cNvCxnSpPr/>
      </xdr:nvCxnSpPr>
      <xdr:spPr>
        <a:xfrm flipV="1">
          <a:off x="8750300" y="10664571"/>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153" name="楕円 152">
          <a:extLst>
            <a:ext uri="{FF2B5EF4-FFF2-40B4-BE49-F238E27FC236}">
              <a16:creationId xmlns:a16="http://schemas.microsoft.com/office/drawing/2014/main" id="{5B3A4113-5686-4B7E-B4BF-26944CECBCB0}"/>
            </a:ext>
          </a:extLst>
        </xdr:cNvPr>
        <xdr:cNvSpPr/>
      </xdr:nvSpPr>
      <xdr:spPr>
        <a:xfrm>
          <a:off x="7810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20955</xdr:rowOff>
    </xdr:to>
    <xdr:cxnSp macro="">
      <xdr:nvCxnSpPr>
        <xdr:cNvPr id="154" name="直線コネクタ 153">
          <a:extLst>
            <a:ext uri="{FF2B5EF4-FFF2-40B4-BE49-F238E27FC236}">
              <a16:creationId xmlns:a16="http://schemas.microsoft.com/office/drawing/2014/main" id="{E7DCDCD1-BE35-45DC-B421-CF995A0674AC}"/>
            </a:ext>
          </a:extLst>
        </xdr:cNvPr>
        <xdr:cNvCxnSpPr/>
      </xdr:nvCxnSpPr>
      <xdr:spPr>
        <a:xfrm flipV="1">
          <a:off x="7861300" y="10818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145415</xdr:rowOff>
    </xdr:from>
    <xdr:to>
      <xdr:col>36</xdr:col>
      <xdr:colOff>165100</xdr:colOff>
      <xdr:row>63</xdr:row>
      <xdr:rowOff>75565</xdr:rowOff>
    </xdr:to>
    <xdr:sp macro="" textlink="">
      <xdr:nvSpPr>
        <xdr:cNvPr id="155" name="楕円 154">
          <a:extLst>
            <a:ext uri="{FF2B5EF4-FFF2-40B4-BE49-F238E27FC236}">
              <a16:creationId xmlns:a16="http://schemas.microsoft.com/office/drawing/2014/main" id="{A69764CB-7454-44F7-B6E7-E54E69D9DF6D}"/>
            </a:ext>
          </a:extLst>
        </xdr:cNvPr>
        <xdr:cNvSpPr/>
      </xdr:nvSpPr>
      <xdr:spPr>
        <a:xfrm>
          <a:off x="6921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24765</xdr:rowOff>
    </xdr:to>
    <xdr:cxnSp macro="">
      <xdr:nvCxnSpPr>
        <xdr:cNvPr id="156" name="直線コネクタ 155">
          <a:extLst>
            <a:ext uri="{FF2B5EF4-FFF2-40B4-BE49-F238E27FC236}">
              <a16:creationId xmlns:a16="http://schemas.microsoft.com/office/drawing/2014/main" id="{CFE65EC7-794C-4B30-B958-74BB6B85CDD6}"/>
            </a:ext>
          </a:extLst>
        </xdr:cNvPr>
        <xdr:cNvCxnSpPr/>
      </xdr:nvCxnSpPr>
      <xdr:spPr>
        <a:xfrm flipV="1">
          <a:off x="6972300" y="1082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a:extLst>
            <a:ext uri="{FF2B5EF4-FFF2-40B4-BE49-F238E27FC236}">
              <a16:creationId xmlns:a16="http://schemas.microsoft.com/office/drawing/2014/main" id="{D91648F2-3D7D-45DC-B0D5-A2F6407B02AB}"/>
            </a:ext>
          </a:extLst>
        </xdr:cNvPr>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158" name="n_2aveValue【体育館・プール】&#10;一人当たり面積">
          <a:extLst>
            <a:ext uri="{FF2B5EF4-FFF2-40B4-BE49-F238E27FC236}">
              <a16:creationId xmlns:a16="http://schemas.microsoft.com/office/drawing/2014/main" id="{CA63BAC4-0AE6-4440-BAC8-1461D6567705}"/>
            </a:ext>
          </a:extLst>
        </xdr:cNvPr>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9" name="n_3aveValue【体育館・プール】&#10;一人当たり面積">
          <a:extLst>
            <a:ext uri="{FF2B5EF4-FFF2-40B4-BE49-F238E27FC236}">
              <a16:creationId xmlns:a16="http://schemas.microsoft.com/office/drawing/2014/main" id="{8FDE450B-16B2-4580-85BE-5B9DE1A1392E}"/>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160" name="n_4aveValue【体育館・プール】&#10;一人当たり面積">
          <a:extLst>
            <a:ext uri="{FF2B5EF4-FFF2-40B4-BE49-F238E27FC236}">
              <a16:creationId xmlns:a16="http://schemas.microsoft.com/office/drawing/2014/main" id="{2F1A9091-B622-4762-AE59-3B29C06E1ED4}"/>
            </a:ext>
          </a:extLst>
        </xdr:cNvPr>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101998</xdr:rowOff>
    </xdr:from>
    <xdr:ext cx="469744" cy="259045"/>
    <xdr:sp macro="" textlink="">
      <xdr:nvSpPr>
        <xdr:cNvPr id="161" name="n_1mainValue【体育館・プール】&#10;一人当たり面積">
          <a:extLst>
            <a:ext uri="{FF2B5EF4-FFF2-40B4-BE49-F238E27FC236}">
              <a16:creationId xmlns:a16="http://schemas.microsoft.com/office/drawing/2014/main" id="{F15C9391-6586-4627-9DAA-B43FCA546FFF}"/>
            </a:ext>
          </a:extLst>
        </xdr:cNvPr>
        <xdr:cNvSpPr txBox="1"/>
      </xdr:nvSpPr>
      <xdr:spPr>
        <a:xfrm>
          <a:off x="9391727" y="1038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162" name="n_2mainValue【体育館・プール】&#10;一人当たり面積">
          <a:extLst>
            <a:ext uri="{FF2B5EF4-FFF2-40B4-BE49-F238E27FC236}">
              <a16:creationId xmlns:a16="http://schemas.microsoft.com/office/drawing/2014/main" id="{A6B13BFE-954E-47BB-9B9E-F1226C35BFB3}"/>
            </a:ext>
          </a:extLst>
        </xdr:cNvPr>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163" name="n_3mainValue【体育館・プール】&#10;一人当たり面積">
          <a:extLst>
            <a:ext uri="{FF2B5EF4-FFF2-40B4-BE49-F238E27FC236}">
              <a16:creationId xmlns:a16="http://schemas.microsoft.com/office/drawing/2014/main" id="{85795278-224C-4C5C-B7AA-53C4F06BFCF4}"/>
            </a:ext>
          </a:extLst>
        </xdr:cNvPr>
        <xdr:cNvSpPr txBox="1"/>
      </xdr:nvSpPr>
      <xdr:spPr>
        <a:xfrm>
          <a:off x="7626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66692</xdr:rowOff>
    </xdr:from>
    <xdr:ext cx="469744" cy="259045"/>
    <xdr:sp macro="" textlink="">
      <xdr:nvSpPr>
        <xdr:cNvPr id="164" name="n_4mainValue【体育館・プール】&#10;一人当たり面積">
          <a:extLst>
            <a:ext uri="{FF2B5EF4-FFF2-40B4-BE49-F238E27FC236}">
              <a16:creationId xmlns:a16="http://schemas.microsoft.com/office/drawing/2014/main" id="{4496A94C-27C7-41D4-AEAD-9B56AF2323FC}"/>
            </a:ext>
          </a:extLst>
        </xdr:cNvPr>
        <xdr:cNvSpPr txBox="1"/>
      </xdr:nvSpPr>
      <xdr:spPr>
        <a:xfrm>
          <a:off x="6737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F4CF6AD6-5A4D-4FAB-A942-0746AE7320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4D2F2B1-C7BD-4CEC-853D-21B761C17B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A71A4B87-4ABD-4E80-AA87-94CE7282E9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3464C564-395D-4ABF-9F3F-D12AF0821B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EA43E001-85B9-4EBD-A6B4-A819358D14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72466363-5012-4474-A18D-038F89CBAA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4D0DC834-CE59-40A9-A881-F2ED196ACF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790F820D-F95D-48E4-9C2E-0750198832C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F397BF31-9567-468B-92DC-A8685566F7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63682D5E-3AA6-4B4F-A95A-9DB5C8C46A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1EA01F8A-F230-4293-9864-75CB00154E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30631A0D-4E88-47E1-8A4D-391CEE98EC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26C49445-3627-41C4-88F7-D1F05673DD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EE6E4809-B92B-4A2E-9847-843EB1E7B3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7E47E63E-B48B-456B-A499-28D84871E9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64535A78-7B0B-45FE-83CF-3E861FB309A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623110E8-8C11-49E5-A20F-DEB67056D4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C93F0966-EE55-42A1-AB64-981E142325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121BEA84-17DE-4500-8E85-5DA00449FC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67BEA60-4FA1-4EB7-8425-3FF4C06485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B1BE939F-53C3-4AE7-B972-0C5A73F817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9D07DF73-0AFA-4C29-8D0A-E3C33AABC3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93FE7628-C23D-4B9B-8BE4-27653BAD5A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1DDA1555-D57E-4109-B49A-02D9C56E05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C330FEA0-F8A4-483E-BA48-4D9B52A70E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85AB9C13-5E81-4736-8F4A-0875677CA3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D22E67C6-920C-4607-99CA-978799B754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3B18B174-5CCE-46D8-99E9-D6ACC263FE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6C33516D-07ED-4613-BE8A-D7A20B6EFF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7E7B65E8-5A6B-4ADB-9987-E8AEEBD760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6B01B9C9-F083-4872-84F3-6F227218F3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FF6F329F-0BBC-4DE5-AA65-C62487EED8E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D58FA2B3-783B-438B-8E7F-DD3ADF8C1D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12BDC323-FE6D-4812-9FC7-041DC4FDFA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BF7D178C-5BD8-4426-9E3C-43297148F8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F06601A8-23DB-4C7D-91C2-A5D194405C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EE77BCA2-4B30-4D2A-82F1-3B7299B10A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26C3E4D1-1572-42AB-A4D5-4477AFDD0C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153E705E-B890-4EAD-BCB3-849886A837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D032C592-9DC0-42DA-96DA-12EFF4693C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B00D88C2-7616-405C-B085-B9133E9DCB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51993DC6-3FA5-474D-BF05-A344446215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D98A6D8E-D3F0-4B1B-92C8-6AF58DDB837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08" name="直線コネクタ 207">
          <a:extLst>
            <a:ext uri="{FF2B5EF4-FFF2-40B4-BE49-F238E27FC236}">
              <a16:creationId xmlns:a16="http://schemas.microsoft.com/office/drawing/2014/main" id="{6AD7E139-7C11-4588-9DB8-32BEF3FBE0E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09" name="テキスト ボックス 208">
          <a:extLst>
            <a:ext uri="{FF2B5EF4-FFF2-40B4-BE49-F238E27FC236}">
              <a16:creationId xmlns:a16="http://schemas.microsoft.com/office/drawing/2014/main" id="{7AFB6DC5-417E-4783-B97A-CC2677B06ED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10" name="直線コネクタ 209">
          <a:extLst>
            <a:ext uri="{FF2B5EF4-FFF2-40B4-BE49-F238E27FC236}">
              <a16:creationId xmlns:a16="http://schemas.microsoft.com/office/drawing/2014/main" id="{9D90359E-00E4-4F5E-84E8-9632598B281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11" name="テキスト ボックス 210">
          <a:extLst>
            <a:ext uri="{FF2B5EF4-FFF2-40B4-BE49-F238E27FC236}">
              <a16:creationId xmlns:a16="http://schemas.microsoft.com/office/drawing/2014/main" id="{E1F3F639-7329-4151-AF41-864553401A3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12" name="直線コネクタ 211">
          <a:extLst>
            <a:ext uri="{FF2B5EF4-FFF2-40B4-BE49-F238E27FC236}">
              <a16:creationId xmlns:a16="http://schemas.microsoft.com/office/drawing/2014/main" id="{1D640B96-8979-434A-88CB-1F6BDB2D7C1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13" name="テキスト ボックス 212">
          <a:extLst>
            <a:ext uri="{FF2B5EF4-FFF2-40B4-BE49-F238E27FC236}">
              <a16:creationId xmlns:a16="http://schemas.microsoft.com/office/drawing/2014/main" id="{5F738BA8-642A-47D7-B891-5CAE4BC1A8C3}"/>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14" name="直線コネクタ 213">
          <a:extLst>
            <a:ext uri="{FF2B5EF4-FFF2-40B4-BE49-F238E27FC236}">
              <a16:creationId xmlns:a16="http://schemas.microsoft.com/office/drawing/2014/main" id="{E78312F8-035C-45D3-B1C4-44ECBCC12439}"/>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15" name="テキスト ボックス 214">
          <a:extLst>
            <a:ext uri="{FF2B5EF4-FFF2-40B4-BE49-F238E27FC236}">
              <a16:creationId xmlns:a16="http://schemas.microsoft.com/office/drawing/2014/main" id="{0875A906-DC7C-455A-B5CB-96C07EA9187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a:extLst>
            <a:ext uri="{FF2B5EF4-FFF2-40B4-BE49-F238E27FC236}">
              <a16:creationId xmlns:a16="http://schemas.microsoft.com/office/drawing/2014/main" id="{7EA9699F-AF6D-451B-A3D4-A6E54E65DD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7" name="テキスト ボックス 216">
          <a:extLst>
            <a:ext uri="{FF2B5EF4-FFF2-40B4-BE49-F238E27FC236}">
              <a16:creationId xmlns:a16="http://schemas.microsoft.com/office/drawing/2014/main" id="{86850F0E-D4A9-4936-B9A9-50A5B23FAD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8" name="【一般廃棄物処理施設】&#10;有形固定資産減価償却率グラフ枠">
          <a:extLst>
            <a:ext uri="{FF2B5EF4-FFF2-40B4-BE49-F238E27FC236}">
              <a16:creationId xmlns:a16="http://schemas.microsoft.com/office/drawing/2014/main" id="{009F99D4-A763-4431-8A19-D371CED015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219" name="直線コネクタ 218">
          <a:extLst>
            <a:ext uri="{FF2B5EF4-FFF2-40B4-BE49-F238E27FC236}">
              <a16:creationId xmlns:a16="http://schemas.microsoft.com/office/drawing/2014/main" id="{D022413A-5302-417C-B85B-06EF0CB978E8}"/>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220" name="【一般廃棄物処理施設】&#10;有形固定資産減価償却率最小値テキスト">
          <a:extLst>
            <a:ext uri="{FF2B5EF4-FFF2-40B4-BE49-F238E27FC236}">
              <a16:creationId xmlns:a16="http://schemas.microsoft.com/office/drawing/2014/main" id="{DAE3BFDD-8363-471D-9F98-3951FE725FA2}"/>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221" name="直線コネクタ 220">
          <a:extLst>
            <a:ext uri="{FF2B5EF4-FFF2-40B4-BE49-F238E27FC236}">
              <a16:creationId xmlns:a16="http://schemas.microsoft.com/office/drawing/2014/main" id="{4217DF18-1DF8-453F-ADEF-3644FF504BF8}"/>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222" name="【一般廃棄物処理施設】&#10;有形固定資産減価償却率最大値テキスト">
          <a:extLst>
            <a:ext uri="{FF2B5EF4-FFF2-40B4-BE49-F238E27FC236}">
              <a16:creationId xmlns:a16="http://schemas.microsoft.com/office/drawing/2014/main" id="{FC667D7B-BE7B-44F3-8BAE-8970DF6619C8}"/>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223" name="直線コネクタ 222">
          <a:extLst>
            <a:ext uri="{FF2B5EF4-FFF2-40B4-BE49-F238E27FC236}">
              <a16:creationId xmlns:a16="http://schemas.microsoft.com/office/drawing/2014/main" id="{EE3C9F9D-7204-4CA6-8C4F-DBDA97D5052B}"/>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224" name="【一般廃棄物処理施設】&#10;有形固定資産減価償却率平均値テキスト">
          <a:extLst>
            <a:ext uri="{FF2B5EF4-FFF2-40B4-BE49-F238E27FC236}">
              <a16:creationId xmlns:a16="http://schemas.microsoft.com/office/drawing/2014/main" id="{2C049153-2E9D-4205-8453-B43D01C7DAC7}"/>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225" name="フローチャート: 判断 224">
          <a:extLst>
            <a:ext uri="{FF2B5EF4-FFF2-40B4-BE49-F238E27FC236}">
              <a16:creationId xmlns:a16="http://schemas.microsoft.com/office/drawing/2014/main" id="{7C4A1685-D470-4595-9BB1-EB34DF20B29F}"/>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226" name="フローチャート: 判断 225">
          <a:extLst>
            <a:ext uri="{FF2B5EF4-FFF2-40B4-BE49-F238E27FC236}">
              <a16:creationId xmlns:a16="http://schemas.microsoft.com/office/drawing/2014/main" id="{B7E4DF88-9BD3-40BD-8129-6E1F7DB93044}"/>
            </a:ext>
          </a:extLst>
        </xdr:cNvPr>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227" name="フローチャート: 判断 226">
          <a:extLst>
            <a:ext uri="{FF2B5EF4-FFF2-40B4-BE49-F238E27FC236}">
              <a16:creationId xmlns:a16="http://schemas.microsoft.com/office/drawing/2014/main" id="{2B2BD008-FC74-4148-BDBF-FC8C7CA5147B}"/>
            </a:ext>
          </a:extLst>
        </xdr:cNvPr>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228" name="フローチャート: 判断 227">
          <a:extLst>
            <a:ext uri="{FF2B5EF4-FFF2-40B4-BE49-F238E27FC236}">
              <a16:creationId xmlns:a16="http://schemas.microsoft.com/office/drawing/2014/main" id="{E9ADA966-5026-49C9-BBDA-7455073718F2}"/>
            </a:ext>
          </a:extLst>
        </xdr:cNvPr>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229" name="フローチャート: 判断 228">
          <a:extLst>
            <a:ext uri="{FF2B5EF4-FFF2-40B4-BE49-F238E27FC236}">
              <a16:creationId xmlns:a16="http://schemas.microsoft.com/office/drawing/2014/main" id="{14F45435-AC3F-4028-997F-190AB024A8D1}"/>
            </a:ext>
          </a:extLst>
        </xdr:cNvPr>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B0DC6FC0-606E-4D6B-9609-731F68FBDE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D8E97636-C98B-4375-8A01-D9E63B8338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DFB266F5-9F9E-40B4-BEA9-6DE88FC143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C98E3E8E-CE6F-41F3-AEA1-3D777AA3C4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9F0DB6F3-327E-4FBD-9929-046FF611646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132842</xdr:rowOff>
    </xdr:from>
    <xdr:to>
      <xdr:col>85</xdr:col>
      <xdr:colOff>177800</xdr:colOff>
      <xdr:row>40</xdr:row>
      <xdr:rowOff>62992</xdr:rowOff>
    </xdr:to>
    <xdr:sp macro="" textlink="">
      <xdr:nvSpPr>
        <xdr:cNvPr id="235" name="楕円 234">
          <a:extLst>
            <a:ext uri="{FF2B5EF4-FFF2-40B4-BE49-F238E27FC236}">
              <a16:creationId xmlns:a16="http://schemas.microsoft.com/office/drawing/2014/main" id="{0A7C5AF1-8157-4E73-8CE8-38EF753EC584}"/>
            </a:ext>
          </a:extLst>
        </xdr:cNvPr>
        <xdr:cNvSpPr/>
      </xdr:nvSpPr>
      <xdr:spPr>
        <a:xfrm>
          <a:off x="16268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111269</xdr:rowOff>
    </xdr:from>
    <xdr:ext cx="405111" cy="259045"/>
    <xdr:sp macro="" textlink="">
      <xdr:nvSpPr>
        <xdr:cNvPr id="236" name="【一般廃棄物処理施設】&#10;有形固定資産減価償却率該当値テキスト">
          <a:extLst>
            <a:ext uri="{FF2B5EF4-FFF2-40B4-BE49-F238E27FC236}">
              <a16:creationId xmlns:a16="http://schemas.microsoft.com/office/drawing/2014/main" id="{B8C1ACF0-26D9-4F85-ADE4-393CA3439CE2}"/>
            </a:ext>
          </a:extLst>
        </xdr:cNvPr>
        <xdr:cNvSpPr txBox="1"/>
      </xdr:nvSpPr>
      <xdr:spPr>
        <a:xfrm>
          <a:off x="16357600"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132842</xdr:rowOff>
    </xdr:from>
    <xdr:to>
      <xdr:col>81</xdr:col>
      <xdr:colOff>101600</xdr:colOff>
      <xdr:row>40</xdr:row>
      <xdr:rowOff>62992</xdr:rowOff>
    </xdr:to>
    <xdr:sp macro="" textlink="">
      <xdr:nvSpPr>
        <xdr:cNvPr id="237" name="楕円 236">
          <a:extLst>
            <a:ext uri="{FF2B5EF4-FFF2-40B4-BE49-F238E27FC236}">
              <a16:creationId xmlns:a16="http://schemas.microsoft.com/office/drawing/2014/main" id="{B2429302-0626-4348-B048-A405D609D286}"/>
            </a:ext>
          </a:extLst>
        </xdr:cNvPr>
        <xdr:cNvSpPr/>
      </xdr:nvSpPr>
      <xdr:spPr>
        <a:xfrm>
          <a:off x="1543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xdr:rowOff>
    </xdr:from>
    <xdr:to>
      <xdr:col>85</xdr:col>
      <xdr:colOff>127000</xdr:colOff>
      <xdr:row>40</xdr:row>
      <xdr:rowOff>12192</xdr:rowOff>
    </xdr:to>
    <xdr:cxnSp macro="">
      <xdr:nvCxnSpPr>
        <xdr:cNvPr id="238" name="直線コネクタ 237">
          <a:extLst>
            <a:ext uri="{FF2B5EF4-FFF2-40B4-BE49-F238E27FC236}">
              <a16:creationId xmlns:a16="http://schemas.microsoft.com/office/drawing/2014/main" id="{A46DFDD3-82B9-4D45-9762-B6247F949285}"/>
            </a:ext>
          </a:extLst>
        </xdr:cNvPr>
        <xdr:cNvCxnSpPr/>
      </xdr:nvCxnSpPr>
      <xdr:spPr>
        <a:xfrm>
          <a:off x="15481300" y="687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239" name="楕円 238">
          <a:extLst>
            <a:ext uri="{FF2B5EF4-FFF2-40B4-BE49-F238E27FC236}">
              <a16:creationId xmlns:a16="http://schemas.microsoft.com/office/drawing/2014/main" id="{BEF192DD-0DAF-46AE-ABB7-7906636CF81C}"/>
            </a:ext>
          </a:extLst>
        </xdr:cNvPr>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40</xdr:row>
      <xdr:rowOff>12192</xdr:rowOff>
    </xdr:to>
    <xdr:cxnSp macro="">
      <xdr:nvCxnSpPr>
        <xdr:cNvPr id="240" name="直線コネクタ 239">
          <a:extLst>
            <a:ext uri="{FF2B5EF4-FFF2-40B4-BE49-F238E27FC236}">
              <a16:creationId xmlns:a16="http://schemas.microsoft.com/office/drawing/2014/main" id="{3BA419C2-DA5C-4269-A251-4DEA9CA1D19E}"/>
            </a:ext>
          </a:extLst>
        </xdr:cNvPr>
        <xdr:cNvCxnSpPr/>
      </xdr:nvCxnSpPr>
      <xdr:spPr>
        <a:xfrm>
          <a:off x="14592300" y="68084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xdr:rowOff>
    </xdr:from>
    <xdr:to>
      <xdr:col>72</xdr:col>
      <xdr:colOff>38100</xdr:colOff>
      <xdr:row>39</xdr:row>
      <xdr:rowOff>110998</xdr:rowOff>
    </xdr:to>
    <xdr:sp macro="" textlink="">
      <xdr:nvSpPr>
        <xdr:cNvPr id="241" name="楕円 240">
          <a:extLst>
            <a:ext uri="{FF2B5EF4-FFF2-40B4-BE49-F238E27FC236}">
              <a16:creationId xmlns:a16="http://schemas.microsoft.com/office/drawing/2014/main" id="{A7A40E3A-9C66-4901-8755-BF18D16AC508}"/>
            </a:ext>
          </a:extLst>
        </xdr:cNvPr>
        <xdr:cNvSpPr/>
      </xdr:nvSpPr>
      <xdr:spPr>
        <a:xfrm>
          <a:off x="1365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60198</xdr:rowOff>
    </xdr:from>
    <xdr:to>
      <xdr:col>76</xdr:col>
      <xdr:colOff>114300</xdr:colOff>
      <xdr:row>39</xdr:row>
      <xdr:rowOff>121920</xdr:rowOff>
    </xdr:to>
    <xdr:cxnSp macro="">
      <xdr:nvCxnSpPr>
        <xdr:cNvPr id="242" name="直線コネクタ 241">
          <a:extLst>
            <a:ext uri="{FF2B5EF4-FFF2-40B4-BE49-F238E27FC236}">
              <a16:creationId xmlns:a16="http://schemas.microsoft.com/office/drawing/2014/main" id="{5D1B8430-B7D1-424D-8634-B194DD9B5CE2}"/>
            </a:ext>
          </a:extLst>
        </xdr:cNvPr>
        <xdr:cNvCxnSpPr/>
      </xdr:nvCxnSpPr>
      <xdr:spPr>
        <a:xfrm>
          <a:off x="13703300" y="67467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119126</xdr:rowOff>
    </xdr:from>
    <xdr:to>
      <xdr:col>67</xdr:col>
      <xdr:colOff>101600</xdr:colOff>
      <xdr:row>39</xdr:row>
      <xdr:rowOff>49276</xdr:rowOff>
    </xdr:to>
    <xdr:sp macro="" textlink="">
      <xdr:nvSpPr>
        <xdr:cNvPr id="243" name="楕円 242">
          <a:extLst>
            <a:ext uri="{FF2B5EF4-FFF2-40B4-BE49-F238E27FC236}">
              <a16:creationId xmlns:a16="http://schemas.microsoft.com/office/drawing/2014/main" id="{D0E96FF8-39FE-49BE-8020-4D3053EDDDFF}"/>
            </a:ext>
          </a:extLst>
        </xdr:cNvPr>
        <xdr:cNvSpPr/>
      </xdr:nvSpPr>
      <xdr:spPr>
        <a:xfrm>
          <a:off x="12763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169926</xdr:rowOff>
    </xdr:from>
    <xdr:to>
      <xdr:col>71</xdr:col>
      <xdr:colOff>177800</xdr:colOff>
      <xdr:row>39</xdr:row>
      <xdr:rowOff>60198</xdr:rowOff>
    </xdr:to>
    <xdr:cxnSp macro="">
      <xdr:nvCxnSpPr>
        <xdr:cNvPr id="244" name="直線コネクタ 243">
          <a:extLst>
            <a:ext uri="{FF2B5EF4-FFF2-40B4-BE49-F238E27FC236}">
              <a16:creationId xmlns:a16="http://schemas.microsoft.com/office/drawing/2014/main" id="{4E6CE164-FE63-4C0B-BFA4-C6299F62C3F2}"/>
            </a:ext>
          </a:extLst>
        </xdr:cNvPr>
        <xdr:cNvCxnSpPr/>
      </xdr:nvCxnSpPr>
      <xdr:spPr>
        <a:xfrm>
          <a:off x="12814300" y="66850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245" name="n_1aveValue【一般廃棄物処理施設】&#10;有形固定資産減価償却率">
          <a:extLst>
            <a:ext uri="{FF2B5EF4-FFF2-40B4-BE49-F238E27FC236}">
              <a16:creationId xmlns:a16="http://schemas.microsoft.com/office/drawing/2014/main" id="{CCBF6BC1-F160-4D9A-BA37-ECB7A8986186}"/>
            </a:ext>
          </a:extLst>
        </xdr:cNvPr>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246" name="n_2aveValue【一般廃棄物処理施設】&#10;有形固定資産減価償却率">
          <a:extLst>
            <a:ext uri="{FF2B5EF4-FFF2-40B4-BE49-F238E27FC236}">
              <a16:creationId xmlns:a16="http://schemas.microsoft.com/office/drawing/2014/main" id="{9E0B46B6-F270-4386-8147-AD92E20CCF99}"/>
            </a:ext>
          </a:extLst>
        </xdr:cNvPr>
        <xdr:cNvSpPr txBox="1"/>
      </xdr:nvSpPr>
      <xdr:spPr>
        <a:xfrm>
          <a:off x="14389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15511</xdr:rowOff>
    </xdr:from>
    <xdr:ext cx="405111" cy="259045"/>
    <xdr:sp macro="" textlink="">
      <xdr:nvSpPr>
        <xdr:cNvPr id="247" name="n_3aveValue【一般廃棄物処理施設】&#10;有形固定資産減価償却率">
          <a:extLst>
            <a:ext uri="{FF2B5EF4-FFF2-40B4-BE49-F238E27FC236}">
              <a16:creationId xmlns:a16="http://schemas.microsoft.com/office/drawing/2014/main" id="{976A7F3A-A65A-49E2-9AD2-45CB244C745B}"/>
            </a:ext>
          </a:extLst>
        </xdr:cNvPr>
        <xdr:cNvSpPr txBox="1"/>
      </xdr:nvSpPr>
      <xdr:spPr>
        <a:xfrm>
          <a:off x="13500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248" name="n_4aveValue【一般廃棄物処理施設】&#10;有形固定資産減価償却率">
          <a:extLst>
            <a:ext uri="{FF2B5EF4-FFF2-40B4-BE49-F238E27FC236}">
              <a16:creationId xmlns:a16="http://schemas.microsoft.com/office/drawing/2014/main" id="{E1AF632A-9023-48F2-AEDE-B002E569277C}"/>
            </a:ext>
          </a:extLst>
        </xdr:cNvPr>
        <xdr:cNvSpPr txBox="1"/>
      </xdr:nvSpPr>
      <xdr:spPr>
        <a:xfrm>
          <a:off x="12611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54119</xdr:rowOff>
    </xdr:from>
    <xdr:ext cx="405111" cy="259045"/>
    <xdr:sp macro="" textlink="">
      <xdr:nvSpPr>
        <xdr:cNvPr id="249" name="n_1mainValue【一般廃棄物処理施設】&#10;有形固定資産減価償却率">
          <a:extLst>
            <a:ext uri="{FF2B5EF4-FFF2-40B4-BE49-F238E27FC236}">
              <a16:creationId xmlns:a16="http://schemas.microsoft.com/office/drawing/2014/main" id="{A3F6D9DA-2093-4657-81C5-23A274153D3C}"/>
            </a:ext>
          </a:extLst>
        </xdr:cNvPr>
        <xdr:cNvSpPr txBox="1"/>
      </xdr:nvSpPr>
      <xdr:spPr>
        <a:xfrm>
          <a:off x="152660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250" name="n_2mainValue【一般廃棄物処理施設】&#10;有形固定資産減価償却率">
          <a:extLst>
            <a:ext uri="{FF2B5EF4-FFF2-40B4-BE49-F238E27FC236}">
              <a16:creationId xmlns:a16="http://schemas.microsoft.com/office/drawing/2014/main" id="{978F40D4-E4AC-4684-AD3F-AC3A6A0730C2}"/>
            </a:ext>
          </a:extLst>
        </xdr:cNvPr>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102125</xdr:rowOff>
    </xdr:from>
    <xdr:ext cx="405111" cy="259045"/>
    <xdr:sp macro="" textlink="">
      <xdr:nvSpPr>
        <xdr:cNvPr id="251" name="n_3mainValue【一般廃棄物処理施設】&#10;有形固定資産減価償却率">
          <a:extLst>
            <a:ext uri="{FF2B5EF4-FFF2-40B4-BE49-F238E27FC236}">
              <a16:creationId xmlns:a16="http://schemas.microsoft.com/office/drawing/2014/main" id="{625042B9-B8E0-46BA-AC31-8CC2DAFFC791}"/>
            </a:ext>
          </a:extLst>
        </xdr:cNvPr>
        <xdr:cNvSpPr txBox="1"/>
      </xdr:nvSpPr>
      <xdr:spPr>
        <a:xfrm>
          <a:off x="13500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40403</xdr:rowOff>
    </xdr:from>
    <xdr:ext cx="405111" cy="259045"/>
    <xdr:sp macro="" textlink="">
      <xdr:nvSpPr>
        <xdr:cNvPr id="252" name="n_4mainValue【一般廃棄物処理施設】&#10;有形固定資産減価償却率">
          <a:extLst>
            <a:ext uri="{FF2B5EF4-FFF2-40B4-BE49-F238E27FC236}">
              <a16:creationId xmlns:a16="http://schemas.microsoft.com/office/drawing/2014/main" id="{F254C997-44C3-4FDD-B984-E53E5F29B80B}"/>
            </a:ext>
          </a:extLst>
        </xdr:cNvPr>
        <xdr:cNvSpPr txBox="1"/>
      </xdr:nvSpPr>
      <xdr:spPr>
        <a:xfrm>
          <a:off x="12611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a:extLst>
            <a:ext uri="{FF2B5EF4-FFF2-40B4-BE49-F238E27FC236}">
              <a16:creationId xmlns:a16="http://schemas.microsoft.com/office/drawing/2014/main" id="{88BBAA8C-8C65-4901-9924-C9C8F40D65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a:extLst>
            <a:ext uri="{FF2B5EF4-FFF2-40B4-BE49-F238E27FC236}">
              <a16:creationId xmlns:a16="http://schemas.microsoft.com/office/drawing/2014/main" id="{C85A7CE8-1966-42BB-BCAF-833AC8F683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a:extLst>
            <a:ext uri="{FF2B5EF4-FFF2-40B4-BE49-F238E27FC236}">
              <a16:creationId xmlns:a16="http://schemas.microsoft.com/office/drawing/2014/main" id="{9CC84C46-6CA5-43A8-A2A1-4CC4EC6C35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a:extLst>
            <a:ext uri="{FF2B5EF4-FFF2-40B4-BE49-F238E27FC236}">
              <a16:creationId xmlns:a16="http://schemas.microsoft.com/office/drawing/2014/main" id="{C0E98047-A505-4A79-A2F1-16A5406766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a:extLst>
            <a:ext uri="{FF2B5EF4-FFF2-40B4-BE49-F238E27FC236}">
              <a16:creationId xmlns:a16="http://schemas.microsoft.com/office/drawing/2014/main" id="{2C7B6A10-B89E-4668-8C01-4BB07E6681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a:extLst>
            <a:ext uri="{FF2B5EF4-FFF2-40B4-BE49-F238E27FC236}">
              <a16:creationId xmlns:a16="http://schemas.microsoft.com/office/drawing/2014/main" id="{C285BA07-27D3-4692-8893-B2C3BC3A16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a:extLst>
            <a:ext uri="{FF2B5EF4-FFF2-40B4-BE49-F238E27FC236}">
              <a16:creationId xmlns:a16="http://schemas.microsoft.com/office/drawing/2014/main" id="{EEF84DEE-E54C-4AB8-9651-C4CBC52BDB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a:extLst>
            <a:ext uri="{FF2B5EF4-FFF2-40B4-BE49-F238E27FC236}">
              <a16:creationId xmlns:a16="http://schemas.microsoft.com/office/drawing/2014/main" id="{749F29D7-89FB-413F-BEC3-93954504C2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1" name="テキスト ボックス 260">
          <a:extLst>
            <a:ext uri="{FF2B5EF4-FFF2-40B4-BE49-F238E27FC236}">
              <a16:creationId xmlns:a16="http://schemas.microsoft.com/office/drawing/2014/main" id="{565B7FB7-E018-460C-9C15-2FF3ADD4AA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2" name="直線コネクタ 261">
          <a:extLst>
            <a:ext uri="{FF2B5EF4-FFF2-40B4-BE49-F238E27FC236}">
              <a16:creationId xmlns:a16="http://schemas.microsoft.com/office/drawing/2014/main" id="{E18328D6-131C-4DEC-8A4A-D2FE498E61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3" name="直線コネクタ 262">
          <a:extLst>
            <a:ext uri="{FF2B5EF4-FFF2-40B4-BE49-F238E27FC236}">
              <a16:creationId xmlns:a16="http://schemas.microsoft.com/office/drawing/2014/main" id="{250FA3FA-BA5C-4C76-8436-210FF196A42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4" name="テキスト ボックス 263">
          <a:extLst>
            <a:ext uri="{FF2B5EF4-FFF2-40B4-BE49-F238E27FC236}">
              <a16:creationId xmlns:a16="http://schemas.microsoft.com/office/drawing/2014/main" id="{42A521E8-6A27-4504-A838-7E605741096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5" name="直線コネクタ 264">
          <a:extLst>
            <a:ext uri="{FF2B5EF4-FFF2-40B4-BE49-F238E27FC236}">
              <a16:creationId xmlns:a16="http://schemas.microsoft.com/office/drawing/2014/main" id="{8143B570-B4F7-4B64-A3C8-FF4F1F00F4F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6" name="テキスト ボックス 265">
          <a:extLst>
            <a:ext uri="{FF2B5EF4-FFF2-40B4-BE49-F238E27FC236}">
              <a16:creationId xmlns:a16="http://schemas.microsoft.com/office/drawing/2014/main" id="{40911A7D-85CE-410E-9E62-27EA6696081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7" name="直線コネクタ 266">
          <a:extLst>
            <a:ext uri="{FF2B5EF4-FFF2-40B4-BE49-F238E27FC236}">
              <a16:creationId xmlns:a16="http://schemas.microsoft.com/office/drawing/2014/main" id="{408767A7-6792-4160-B6BC-792FFC1DAC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8" name="テキスト ボックス 267">
          <a:extLst>
            <a:ext uri="{FF2B5EF4-FFF2-40B4-BE49-F238E27FC236}">
              <a16:creationId xmlns:a16="http://schemas.microsoft.com/office/drawing/2014/main" id="{5CFDDBFA-0F63-416A-B10C-DE3091AA5701}"/>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9" name="直線コネクタ 268">
          <a:extLst>
            <a:ext uri="{FF2B5EF4-FFF2-40B4-BE49-F238E27FC236}">
              <a16:creationId xmlns:a16="http://schemas.microsoft.com/office/drawing/2014/main" id="{E9906955-BA99-4856-8527-3174E186E1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0" name="テキスト ボックス 269">
          <a:extLst>
            <a:ext uri="{FF2B5EF4-FFF2-40B4-BE49-F238E27FC236}">
              <a16:creationId xmlns:a16="http://schemas.microsoft.com/office/drawing/2014/main" id="{4DA46701-6D1F-4451-800D-0EC066A9AE1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50DF1583-2BCD-401C-A092-967DFF5D5C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B85907C6-298F-4C8E-A239-C7FC5A582FD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D701956C-9D2E-4AA3-AF2F-C62D178C6E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274" name="直線コネクタ 273">
          <a:extLst>
            <a:ext uri="{FF2B5EF4-FFF2-40B4-BE49-F238E27FC236}">
              <a16:creationId xmlns:a16="http://schemas.microsoft.com/office/drawing/2014/main" id="{1BD22320-9A42-4FB6-924B-3AC0B562D31A}"/>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275" name="【一般廃棄物処理施設】&#10;一人当たり有形固定資産（償却資産）額最小値テキスト">
          <a:extLst>
            <a:ext uri="{FF2B5EF4-FFF2-40B4-BE49-F238E27FC236}">
              <a16:creationId xmlns:a16="http://schemas.microsoft.com/office/drawing/2014/main" id="{EDD832C3-C298-43C7-BB6C-CD851F724935}"/>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276" name="直線コネクタ 275">
          <a:extLst>
            <a:ext uri="{FF2B5EF4-FFF2-40B4-BE49-F238E27FC236}">
              <a16:creationId xmlns:a16="http://schemas.microsoft.com/office/drawing/2014/main" id="{F3465510-432E-4207-BA62-66326BBCD25F}"/>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277" name="【一般廃棄物処理施設】&#10;一人当たり有形固定資産（償却資産）額最大値テキスト">
          <a:extLst>
            <a:ext uri="{FF2B5EF4-FFF2-40B4-BE49-F238E27FC236}">
              <a16:creationId xmlns:a16="http://schemas.microsoft.com/office/drawing/2014/main" id="{A75AE2F0-1C2B-4C1B-A738-E60ED83EA079}"/>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278" name="直線コネクタ 277">
          <a:extLst>
            <a:ext uri="{FF2B5EF4-FFF2-40B4-BE49-F238E27FC236}">
              <a16:creationId xmlns:a16="http://schemas.microsoft.com/office/drawing/2014/main" id="{0E2729D3-4793-487A-97B2-6F3E783CD821}"/>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A7DAC2E8-5FE2-402A-9AD6-F6922644D4D8}"/>
            </a:ext>
          </a:extLst>
        </xdr:cNvPr>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280" name="フローチャート: 判断 279">
          <a:extLst>
            <a:ext uri="{FF2B5EF4-FFF2-40B4-BE49-F238E27FC236}">
              <a16:creationId xmlns:a16="http://schemas.microsoft.com/office/drawing/2014/main" id="{DC2E82FB-3025-4CBE-93BC-3EFD2B7E2215}"/>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281" name="フローチャート: 判断 280">
          <a:extLst>
            <a:ext uri="{FF2B5EF4-FFF2-40B4-BE49-F238E27FC236}">
              <a16:creationId xmlns:a16="http://schemas.microsoft.com/office/drawing/2014/main" id="{B02E6D04-B6ED-40AB-B7E8-ED47DC6B55E8}"/>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282" name="フローチャート: 判断 281">
          <a:extLst>
            <a:ext uri="{FF2B5EF4-FFF2-40B4-BE49-F238E27FC236}">
              <a16:creationId xmlns:a16="http://schemas.microsoft.com/office/drawing/2014/main" id="{FBEBD2F5-558D-46EA-BB3D-1C79C10CCF6C}"/>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283" name="フローチャート: 判断 282">
          <a:extLst>
            <a:ext uri="{FF2B5EF4-FFF2-40B4-BE49-F238E27FC236}">
              <a16:creationId xmlns:a16="http://schemas.microsoft.com/office/drawing/2014/main" id="{AE076E23-4A38-4981-AFCE-D6A5C2D2F17F}"/>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284" name="フローチャート: 判断 283">
          <a:extLst>
            <a:ext uri="{FF2B5EF4-FFF2-40B4-BE49-F238E27FC236}">
              <a16:creationId xmlns:a16="http://schemas.microsoft.com/office/drawing/2014/main" id="{17AF049E-29ED-4327-9122-6076DCF56D3D}"/>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5CAC7CDF-16A9-41DA-B054-0E6602DB44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343FF11F-E6A8-4799-8939-4BE7E8655E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BE2EAB63-553C-4463-9ECA-814D11515A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30CFE269-FFED-4D13-B8D0-A1FF8B087C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F62CF86C-1C3A-42E1-BEFF-0E7ABD230A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73574</xdr:rowOff>
    </xdr:from>
    <xdr:to>
      <xdr:col>116</xdr:col>
      <xdr:colOff>114300</xdr:colOff>
      <xdr:row>41</xdr:row>
      <xdr:rowOff>3724</xdr:rowOff>
    </xdr:to>
    <xdr:sp macro="" textlink="">
      <xdr:nvSpPr>
        <xdr:cNvPr id="290" name="楕円 289">
          <a:extLst>
            <a:ext uri="{FF2B5EF4-FFF2-40B4-BE49-F238E27FC236}">
              <a16:creationId xmlns:a16="http://schemas.microsoft.com/office/drawing/2014/main" id="{488FDD54-EDFD-45F9-A501-29D6E646CA52}"/>
            </a:ext>
          </a:extLst>
        </xdr:cNvPr>
        <xdr:cNvSpPr/>
      </xdr:nvSpPr>
      <xdr:spPr>
        <a:xfrm>
          <a:off x="22110700" y="69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96451</xdr:rowOff>
    </xdr:from>
    <xdr:ext cx="599010" cy="259045"/>
    <xdr:sp macro="" textlink="">
      <xdr:nvSpPr>
        <xdr:cNvPr id="291" name="【一般廃棄物処理施設】&#10;一人当たり有形固定資産（償却資産）額該当値テキスト">
          <a:extLst>
            <a:ext uri="{FF2B5EF4-FFF2-40B4-BE49-F238E27FC236}">
              <a16:creationId xmlns:a16="http://schemas.microsoft.com/office/drawing/2014/main" id="{06FABA6E-1B99-4334-BEAD-8E486F8EFE15}"/>
            </a:ext>
          </a:extLst>
        </xdr:cNvPr>
        <xdr:cNvSpPr txBox="1"/>
      </xdr:nvSpPr>
      <xdr:spPr>
        <a:xfrm>
          <a:off x="22199600" y="678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115110</xdr:rowOff>
    </xdr:from>
    <xdr:to>
      <xdr:col>112</xdr:col>
      <xdr:colOff>38100</xdr:colOff>
      <xdr:row>41</xdr:row>
      <xdr:rowOff>45260</xdr:rowOff>
    </xdr:to>
    <xdr:sp macro="" textlink="">
      <xdr:nvSpPr>
        <xdr:cNvPr id="292" name="楕円 291">
          <a:extLst>
            <a:ext uri="{FF2B5EF4-FFF2-40B4-BE49-F238E27FC236}">
              <a16:creationId xmlns:a16="http://schemas.microsoft.com/office/drawing/2014/main" id="{61F74CA1-275F-462D-BE66-AF3E2B42FE8C}"/>
            </a:ext>
          </a:extLst>
        </xdr:cNvPr>
        <xdr:cNvSpPr/>
      </xdr:nvSpPr>
      <xdr:spPr>
        <a:xfrm>
          <a:off x="21272500" y="69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124374</xdr:rowOff>
    </xdr:from>
    <xdr:to>
      <xdr:col>116</xdr:col>
      <xdr:colOff>63500</xdr:colOff>
      <xdr:row>40</xdr:row>
      <xdr:rowOff>165910</xdr:rowOff>
    </xdr:to>
    <xdr:cxnSp macro="">
      <xdr:nvCxnSpPr>
        <xdr:cNvPr id="293" name="直線コネクタ 292">
          <a:extLst>
            <a:ext uri="{FF2B5EF4-FFF2-40B4-BE49-F238E27FC236}">
              <a16:creationId xmlns:a16="http://schemas.microsoft.com/office/drawing/2014/main" id="{B4F5619D-EE5E-4ADC-93DC-7E35DB5F0631}"/>
            </a:ext>
          </a:extLst>
        </xdr:cNvPr>
        <xdr:cNvCxnSpPr/>
      </xdr:nvCxnSpPr>
      <xdr:spPr>
        <a:xfrm flipV="1">
          <a:off x="21323300" y="6982374"/>
          <a:ext cx="838200" cy="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100204</xdr:rowOff>
    </xdr:from>
    <xdr:to>
      <xdr:col>107</xdr:col>
      <xdr:colOff>101600</xdr:colOff>
      <xdr:row>41</xdr:row>
      <xdr:rowOff>30354</xdr:rowOff>
    </xdr:to>
    <xdr:sp macro="" textlink="">
      <xdr:nvSpPr>
        <xdr:cNvPr id="294" name="楕円 293">
          <a:extLst>
            <a:ext uri="{FF2B5EF4-FFF2-40B4-BE49-F238E27FC236}">
              <a16:creationId xmlns:a16="http://schemas.microsoft.com/office/drawing/2014/main" id="{73B0390E-EED3-4C10-AE45-899ECC01C05E}"/>
            </a:ext>
          </a:extLst>
        </xdr:cNvPr>
        <xdr:cNvSpPr/>
      </xdr:nvSpPr>
      <xdr:spPr>
        <a:xfrm>
          <a:off x="20383500" y="69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151004</xdr:rowOff>
    </xdr:from>
    <xdr:to>
      <xdr:col>111</xdr:col>
      <xdr:colOff>177800</xdr:colOff>
      <xdr:row>40</xdr:row>
      <xdr:rowOff>165910</xdr:rowOff>
    </xdr:to>
    <xdr:cxnSp macro="">
      <xdr:nvCxnSpPr>
        <xdr:cNvPr id="295" name="直線コネクタ 294">
          <a:extLst>
            <a:ext uri="{FF2B5EF4-FFF2-40B4-BE49-F238E27FC236}">
              <a16:creationId xmlns:a16="http://schemas.microsoft.com/office/drawing/2014/main" id="{4A817569-DE00-4F31-B5B8-82AF632B47EF}"/>
            </a:ext>
          </a:extLst>
        </xdr:cNvPr>
        <xdr:cNvCxnSpPr/>
      </xdr:nvCxnSpPr>
      <xdr:spPr>
        <a:xfrm>
          <a:off x="20434300" y="7009004"/>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114615</xdr:rowOff>
    </xdr:from>
    <xdr:to>
      <xdr:col>102</xdr:col>
      <xdr:colOff>165100</xdr:colOff>
      <xdr:row>41</xdr:row>
      <xdr:rowOff>44765</xdr:rowOff>
    </xdr:to>
    <xdr:sp macro="" textlink="">
      <xdr:nvSpPr>
        <xdr:cNvPr id="296" name="楕円 295">
          <a:extLst>
            <a:ext uri="{FF2B5EF4-FFF2-40B4-BE49-F238E27FC236}">
              <a16:creationId xmlns:a16="http://schemas.microsoft.com/office/drawing/2014/main" id="{899758FA-289D-403D-8B1B-4E160B81E744}"/>
            </a:ext>
          </a:extLst>
        </xdr:cNvPr>
        <xdr:cNvSpPr/>
      </xdr:nvSpPr>
      <xdr:spPr>
        <a:xfrm>
          <a:off x="19494500" y="69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151004</xdr:rowOff>
    </xdr:from>
    <xdr:to>
      <xdr:col>107</xdr:col>
      <xdr:colOff>50800</xdr:colOff>
      <xdr:row>40</xdr:row>
      <xdr:rowOff>165415</xdr:rowOff>
    </xdr:to>
    <xdr:cxnSp macro="">
      <xdr:nvCxnSpPr>
        <xdr:cNvPr id="297" name="直線コネクタ 296">
          <a:extLst>
            <a:ext uri="{FF2B5EF4-FFF2-40B4-BE49-F238E27FC236}">
              <a16:creationId xmlns:a16="http://schemas.microsoft.com/office/drawing/2014/main" id="{0FEF42AA-4BD9-4D6B-812B-59E3F5B43569}"/>
            </a:ext>
          </a:extLst>
        </xdr:cNvPr>
        <xdr:cNvCxnSpPr/>
      </xdr:nvCxnSpPr>
      <xdr:spPr>
        <a:xfrm flipV="1">
          <a:off x="19545300" y="7009004"/>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116749</xdr:rowOff>
    </xdr:from>
    <xdr:to>
      <xdr:col>98</xdr:col>
      <xdr:colOff>38100</xdr:colOff>
      <xdr:row>41</xdr:row>
      <xdr:rowOff>46899</xdr:rowOff>
    </xdr:to>
    <xdr:sp macro="" textlink="">
      <xdr:nvSpPr>
        <xdr:cNvPr id="298" name="楕円 297">
          <a:extLst>
            <a:ext uri="{FF2B5EF4-FFF2-40B4-BE49-F238E27FC236}">
              <a16:creationId xmlns:a16="http://schemas.microsoft.com/office/drawing/2014/main" id="{FA186695-DF64-4021-BCCA-E3140A59FCDC}"/>
            </a:ext>
          </a:extLst>
        </xdr:cNvPr>
        <xdr:cNvSpPr/>
      </xdr:nvSpPr>
      <xdr:spPr>
        <a:xfrm>
          <a:off x="18605500" y="69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165415</xdr:rowOff>
    </xdr:from>
    <xdr:to>
      <xdr:col>102</xdr:col>
      <xdr:colOff>114300</xdr:colOff>
      <xdr:row>40</xdr:row>
      <xdr:rowOff>167549</xdr:rowOff>
    </xdr:to>
    <xdr:cxnSp macro="">
      <xdr:nvCxnSpPr>
        <xdr:cNvPr id="299" name="直線コネクタ 298">
          <a:extLst>
            <a:ext uri="{FF2B5EF4-FFF2-40B4-BE49-F238E27FC236}">
              <a16:creationId xmlns:a16="http://schemas.microsoft.com/office/drawing/2014/main" id="{E004621F-6814-48DA-B28D-C053FA9C379C}"/>
            </a:ext>
          </a:extLst>
        </xdr:cNvPr>
        <xdr:cNvCxnSpPr/>
      </xdr:nvCxnSpPr>
      <xdr:spPr>
        <a:xfrm flipV="1">
          <a:off x="18656300" y="70234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82245</xdr:rowOff>
    </xdr:from>
    <xdr:ext cx="599010" cy="259045"/>
    <xdr:sp macro="" textlink="">
      <xdr:nvSpPr>
        <xdr:cNvPr id="300" name="n_1aveValue【一般廃棄物処理施設】&#10;一人当たり有形固定資産（償却資産）額">
          <a:extLst>
            <a:ext uri="{FF2B5EF4-FFF2-40B4-BE49-F238E27FC236}">
              <a16:creationId xmlns:a16="http://schemas.microsoft.com/office/drawing/2014/main" id="{98B5B35D-B894-407E-B7C0-0358D6BA624A}"/>
            </a:ext>
          </a:extLst>
        </xdr:cNvPr>
        <xdr:cNvSpPr txBox="1"/>
      </xdr:nvSpPr>
      <xdr:spPr>
        <a:xfrm>
          <a:off x="21011095" y="711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88402</xdr:rowOff>
    </xdr:from>
    <xdr:ext cx="599010" cy="259045"/>
    <xdr:sp macro="" textlink="">
      <xdr:nvSpPr>
        <xdr:cNvPr id="301" name="n_2aveValue【一般廃棄物処理施設】&#10;一人当たり有形固定資産（償却資産）額">
          <a:extLst>
            <a:ext uri="{FF2B5EF4-FFF2-40B4-BE49-F238E27FC236}">
              <a16:creationId xmlns:a16="http://schemas.microsoft.com/office/drawing/2014/main" id="{4C5D18EF-BBC4-48F4-B46D-AF5BE4AAC54E}"/>
            </a:ext>
          </a:extLst>
        </xdr:cNvPr>
        <xdr:cNvSpPr txBox="1"/>
      </xdr:nvSpPr>
      <xdr:spPr>
        <a:xfrm>
          <a:off x="20134795" y="711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91022</xdr:rowOff>
    </xdr:from>
    <xdr:ext cx="599010" cy="259045"/>
    <xdr:sp macro="" textlink="">
      <xdr:nvSpPr>
        <xdr:cNvPr id="302" name="n_3aveValue【一般廃棄物処理施設】&#10;一人当たり有形固定資産（償却資産）額">
          <a:extLst>
            <a:ext uri="{FF2B5EF4-FFF2-40B4-BE49-F238E27FC236}">
              <a16:creationId xmlns:a16="http://schemas.microsoft.com/office/drawing/2014/main" id="{628B1157-B0E1-406A-84D4-48B41C9CCEC0}"/>
            </a:ext>
          </a:extLst>
        </xdr:cNvPr>
        <xdr:cNvSpPr txBox="1"/>
      </xdr:nvSpPr>
      <xdr:spPr>
        <a:xfrm>
          <a:off x="19245795" y="71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303" name="n_4aveValue【一般廃棄物処理施設】&#10;一人当たり有形固定資産（償却資産）額">
          <a:extLst>
            <a:ext uri="{FF2B5EF4-FFF2-40B4-BE49-F238E27FC236}">
              <a16:creationId xmlns:a16="http://schemas.microsoft.com/office/drawing/2014/main" id="{08DE3BCA-F343-4DFD-8797-BD19EA7DD414}"/>
            </a:ext>
          </a:extLst>
        </xdr:cNvPr>
        <xdr:cNvSpPr txBox="1"/>
      </xdr:nvSpPr>
      <xdr:spPr>
        <a:xfrm>
          <a:off x="18356795" y="7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61787</xdr:rowOff>
    </xdr:from>
    <xdr:ext cx="599010" cy="259045"/>
    <xdr:sp macro="" textlink="">
      <xdr:nvSpPr>
        <xdr:cNvPr id="304" name="n_1mainValue【一般廃棄物処理施設】&#10;一人当たり有形固定資産（償却資産）額">
          <a:extLst>
            <a:ext uri="{FF2B5EF4-FFF2-40B4-BE49-F238E27FC236}">
              <a16:creationId xmlns:a16="http://schemas.microsoft.com/office/drawing/2014/main" id="{DF637553-B3D1-444E-96FA-EA52157F8A4D}"/>
            </a:ext>
          </a:extLst>
        </xdr:cNvPr>
        <xdr:cNvSpPr txBox="1"/>
      </xdr:nvSpPr>
      <xdr:spPr>
        <a:xfrm>
          <a:off x="21011095" y="674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46881</xdr:rowOff>
    </xdr:from>
    <xdr:ext cx="599010" cy="259045"/>
    <xdr:sp macro="" textlink="">
      <xdr:nvSpPr>
        <xdr:cNvPr id="305" name="n_2mainValue【一般廃棄物処理施設】&#10;一人当たり有形固定資産（償却資産）額">
          <a:extLst>
            <a:ext uri="{FF2B5EF4-FFF2-40B4-BE49-F238E27FC236}">
              <a16:creationId xmlns:a16="http://schemas.microsoft.com/office/drawing/2014/main" id="{C8E73976-0062-45B7-93EC-B2F6D209CEF7}"/>
            </a:ext>
          </a:extLst>
        </xdr:cNvPr>
        <xdr:cNvSpPr txBox="1"/>
      </xdr:nvSpPr>
      <xdr:spPr>
        <a:xfrm>
          <a:off x="20134795" y="673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61292</xdr:rowOff>
    </xdr:from>
    <xdr:ext cx="599010" cy="259045"/>
    <xdr:sp macro="" textlink="">
      <xdr:nvSpPr>
        <xdr:cNvPr id="306" name="n_3mainValue【一般廃棄物処理施設】&#10;一人当たり有形固定資産（償却資産）額">
          <a:extLst>
            <a:ext uri="{FF2B5EF4-FFF2-40B4-BE49-F238E27FC236}">
              <a16:creationId xmlns:a16="http://schemas.microsoft.com/office/drawing/2014/main" id="{E2AB85ED-0AC3-42D0-BB84-75F6638B41CB}"/>
            </a:ext>
          </a:extLst>
        </xdr:cNvPr>
        <xdr:cNvSpPr txBox="1"/>
      </xdr:nvSpPr>
      <xdr:spPr>
        <a:xfrm>
          <a:off x="19245795" y="674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63426</xdr:rowOff>
    </xdr:from>
    <xdr:ext cx="599010" cy="259045"/>
    <xdr:sp macro="" textlink="">
      <xdr:nvSpPr>
        <xdr:cNvPr id="307" name="n_4mainValue【一般廃棄物処理施設】&#10;一人当たり有形固定資産（償却資産）額">
          <a:extLst>
            <a:ext uri="{FF2B5EF4-FFF2-40B4-BE49-F238E27FC236}">
              <a16:creationId xmlns:a16="http://schemas.microsoft.com/office/drawing/2014/main" id="{BB476CA4-7B76-43E9-9ED1-C2DAAC512EE1}"/>
            </a:ext>
          </a:extLst>
        </xdr:cNvPr>
        <xdr:cNvSpPr txBox="1"/>
      </xdr:nvSpPr>
      <xdr:spPr>
        <a:xfrm>
          <a:off x="18356795" y="674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25F8195E-AB7E-420B-8760-22877B3A01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D610081A-0064-4728-8B08-0F1A1A4FAA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330FA0F6-96E8-47B2-A1F9-B4DB180D45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283F880B-696B-4F2B-BBEB-0B1565A3DE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CFD5A0A2-B600-4699-A489-84B1C0BBD6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FCC9DFC6-C534-43C9-93E2-BB6ADAD3CC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C3487794-33FA-47E1-96B6-5A26917F95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82A7EDFA-1C5F-4387-A77C-D11F6517FC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a:extLst>
            <a:ext uri="{FF2B5EF4-FFF2-40B4-BE49-F238E27FC236}">
              <a16:creationId xmlns:a16="http://schemas.microsoft.com/office/drawing/2014/main" id="{47AA1E95-937F-42C9-BA81-512BF483E9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a:extLst>
            <a:ext uri="{FF2B5EF4-FFF2-40B4-BE49-F238E27FC236}">
              <a16:creationId xmlns:a16="http://schemas.microsoft.com/office/drawing/2014/main" id="{AE161D44-2E0D-4CD0-9EBF-E5CD24668A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a:extLst>
            <a:ext uri="{FF2B5EF4-FFF2-40B4-BE49-F238E27FC236}">
              <a16:creationId xmlns:a16="http://schemas.microsoft.com/office/drawing/2014/main" id="{4EDE7A73-B997-4245-A351-08D981A5312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19" name="直線コネクタ 318">
          <a:extLst>
            <a:ext uri="{FF2B5EF4-FFF2-40B4-BE49-F238E27FC236}">
              <a16:creationId xmlns:a16="http://schemas.microsoft.com/office/drawing/2014/main" id="{5320D10A-9FBC-44F3-8CD9-20956F090519}"/>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20" name="テキスト ボックス 319">
          <a:extLst>
            <a:ext uri="{FF2B5EF4-FFF2-40B4-BE49-F238E27FC236}">
              <a16:creationId xmlns:a16="http://schemas.microsoft.com/office/drawing/2014/main" id="{7FAE848B-AC7A-43A2-984D-416E80235888}"/>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21" name="直線コネクタ 320">
          <a:extLst>
            <a:ext uri="{FF2B5EF4-FFF2-40B4-BE49-F238E27FC236}">
              <a16:creationId xmlns:a16="http://schemas.microsoft.com/office/drawing/2014/main" id="{D2E1876F-A4A2-40B7-911D-CE3C4BA181D7}"/>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22" name="テキスト ボックス 321">
          <a:extLst>
            <a:ext uri="{FF2B5EF4-FFF2-40B4-BE49-F238E27FC236}">
              <a16:creationId xmlns:a16="http://schemas.microsoft.com/office/drawing/2014/main" id="{260D6074-5758-4329-9018-EFD3AFD6BE8E}"/>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23" name="直線コネクタ 322">
          <a:extLst>
            <a:ext uri="{FF2B5EF4-FFF2-40B4-BE49-F238E27FC236}">
              <a16:creationId xmlns:a16="http://schemas.microsoft.com/office/drawing/2014/main" id="{743D996D-33E5-43A8-AA38-D242A5C64198}"/>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24" name="テキスト ボックス 323">
          <a:extLst>
            <a:ext uri="{FF2B5EF4-FFF2-40B4-BE49-F238E27FC236}">
              <a16:creationId xmlns:a16="http://schemas.microsoft.com/office/drawing/2014/main" id="{B2C6A82A-406D-4636-974B-CBCAD8EAF6C5}"/>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FD106362-652D-4037-9059-4729EC1E72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F34E436A-DCFB-43FB-A00A-B06E24B0613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27" name="直線コネクタ 326">
          <a:extLst>
            <a:ext uri="{FF2B5EF4-FFF2-40B4-BE49-F238E27FC236}">
              <a16:creationId xmlns:a16="http://schemas.microsoft.com/office/drawing/2014/main" id="{31324C70-58E7-4484-BEBD-2E8DCEDAA86D}"/>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28" name="テキスト ボックス 327">
          <a:extLst>
            <a:ext uri="{FF2B5EF4-FFF2-40B4-BE49-F238E27FC236}">
              <a16:creationId xmlns:a16="http://schemas.microsoft.com/office/drawing/2014/main" id="{FBE277B2-0C61-4E94-92A0-E06D0725A9A9}"/>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29" name="直線コネクタ 328">
          <a:extLst>
            <a:ext uri="{FF2B5EF4-FFF2-40B4-BE49-F238E27FC236}">
              <a16:creationId xmlns:a16="http://schemas.microsoft.com/office/drawing/2014/main" id="{BF5DD8C1-F28E-4FF5-A110-221E0083A317}"/>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30" name="テキスト ボックス 329">
          <a:extLst>
            <a:ext uri="{FF2B5EF4-FFF2-40B4-BE49-F238E27FC236}">
              <a16:creationId xmlns:a16="http://schemas.microsoft.com/office/drawing/2014/main" id="{AA929EEF-7168-4D20-8BB2-14EFE9AA9443}"/>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31" name="直線コネクタ 330">
          <a:extLst>
            <a:ext uri="{FF2B5EF4-FFF2-40B4-BE49-F238E27FC236}">
              <a16:creationId xmlns:a16="http://schemas.microsoft.com/office/drawing/2014/main" id="{EC8035D1-AADE-49F4-A519-83C9866C22C4}"/>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32" name="テキスト ボックス 331">
          <a:extLst>
            <a:ext uri="{FF2B5EF4-FFF2-40B4-BE49-F238E27FC236}">
              <a16:creationId xmlns:a16="http://schemas.microsoft.com/office/drawing/2014/main" id="{37FDE184-A494-4C0C-8A0F-20BFA5DE0C39}"/>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4C3D2065-3993-4B05-8110-B59F4884CD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4" name="テキスト ボックス 333">
          <a:extLst>
            <a:ext uri="{FF2B5EF4-FFF2-40B4-BE49-F238E27FC236}">
              <a16:creationId xmlns:a16="http://schemas.microsoft.com/office/drawing/2014/main" id="{ECAEC0D0-6148-404E-8904-A6DD4059CF6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a:extLst>
            <a:ext uri="{FF2B5EF4-FFF2-40B4-BE49-F238E27FC236}">
              <a16:creationId xmlns:a16="http://schemas.microsoft.com/office/drawing/2014/main" id="{85EA65F6-2C31-4327-AEBB-9089F18FD4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336" name="直線コネクタ 335">
          <a:extLst>
            <a:ext uri="{FF2B5EF4-FFF2-40B4-BE49-F238E27FC236}">
              <a16:creationId xmlns:a16="http://schemas.microsoft.com/office/drawing/2014/main" id="{974F8782-AE90-4262-B83B-2C8B617C2179}"/>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337" name="【保健センター・保健所】&#10;有形固定資産減価償却率最小値テキスト">
          <a:extLst>
            <a:ext uri="{FF2B5EF4-FFF2-40B4-BE49-F238E27FC236}">
              <a16:creationId xmlns:a16="http://schemas.microsoft.com/office/drawing/2014/main" id="{6A1AADDB-567A-4AFF-9871-1FA6BC775B4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338" name="直線コネクタ 337">
          <a:extLst>
            <a:ext uri="{FF2B5EF4-FFF2-40B4-BE49-F238E27FC236}">
              <a16:creationId xmlns:a16="http://schemas.microsoft.com/office/drawing/2014/main" id="{B5F49993-D0FD-485C-94AD-4FE042D89022}"/>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339" name="【保健センター・保健所】&#10;有形固定資産減価償却率最大値テキスト">
          <a:extLst>
            <a:ext uri="{FF2B5EF4-FFF2-40B4-BE49-F238E27FC236}">
              <a16:creationId xmlns:a16="http://schemas.microsoft.com/office/drawing/2014/main" id="{EF5FC95B-62BB-49CE-A333-CA5B17E5A5A5}"/>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340" name="直線コネクタ 339">
          <a:extLst>
            <a:ext uri="{FF2B5EF4-FFF2-40B4-BE49-F238E27FC236}">
              <a16:creationId xmlns:a16="http://schemas.microsoft.com/office/drawing/2014/main" id="{AD0B7632-33A1-4ABC-AC03-724A662A592D}"/>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341" name="【保健センター・保健所】&#10;有形固定資産減価償却率平均値テキスト">
          <a:extLst>
            <a:ext uri="{FF2B5EF4-FFF2-40B4-BE49-F238E27FC236}">
              <a16:creationId xmlns:a16="http://schemas.microsoft.com/office/drawing/2014/main" id="{C8B870ED-A720-4FB5-B402-8DE27837CB64}"/>
            </a:ext>
          </a:extLst>
        </xdr:cNvPr>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342" name="フローチャート: 判断 341">
          <a:extLst>
            <a:ext uri="{FF2B5EF4-FFF2-40B4-BE49-F238E27FC236}">
              <a16:creationId xmlns:a16="http://schemas.microsoft.com/office/drawing/2014/main" id="{F3B24445-E598-4CCB-85A0-7C67CCAB2FC7}"/>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343" name="フローチャート: 判断 342">
          <a:extLst>
            <a:ext uri="{FF2B5EF4-FFF2-40B4-BE49-F238E27FC236}">
              <a16:creationId xmlns:a16="http://schemas.microsoft.com/office/drawing/2014/main" id="{F7806E9E-0CEC-47E3-939F-13BE84DD3AF7}"/>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344" name="フローチャート: 判断 343">
          <a:extLst>
            <a:ext uri="{FF2B5EF4-FFF2-40B4-BE49-F238E27FC236}">
              <a16:creationId xmlns:a16="http://schemas.microsoft.com/office/drawing/2014/main" id="{86CCC939-38BB-418B-A7A4-A7191B7A8D2B}"/>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45" name="フローチャート: 判断 344">
          <a:extLst>
            <a:ext uri="{FF2B5EF4-FFF2-40B4-BE49-F238E27FC236}">
              <a16:creationId xmlns:a16="http://schemas.microsoft.com/office/drawing/2014/main" id="{5A282132-A168-469D-AB74-D49CDE0FA99B}"/>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346" name="フローチャート: 判断 345">
          <a:extLst>
            <a:ext uri="{FF2B5EF4-FFF2-40B4-BE49-F238E27FC236}">
              <a16:creationId xmlns:a16="http://schemas.microsoft.com/office/drawing/2014/main" id="{DCC396FC-1AED-4D81-8874-5A7D2D6DBD2B}"/>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6E4EA95A-4CCD-46CE-8221-AF02BCE3B0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2614E607-C532-4B2F-9471-259F881C81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7B63B9B1-4E26-4D49-A251-304A067F78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318BFAA9-0E66-4CCD-9FAC-61CC7BD9CC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F48A0C42-7A09-4F64-BEF7-D96718093D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20638</xdr:rowOff>
    </xdr:from>
    <xdr:to>
      <xdr:col>85</xdr:col>
      <xdr:colOff>177800</xdr:colOff>
      <xdr:row>62</xdr:row>
      <xdr:rowOff>122238</xdr:rowOff>
    </xdr:to>
    <xdr:sp macro="" textlink="">
      <xdr:nvSpPr>
        <xdr:cNvPr id="352" name="楕円 351">
          <a:extLst>
            <a:ext uri="{FF2B5EF4-FFF2-40B4-BE49-F238E27FC236}">
              <a16:creationId xmlns:a16="http://schemas.microsoft.com/office/drawing/2014/main" id="{C697700A-7D9B-4D3A-BB4B-8D8912801F52}"/>
            </a:ext>
          </a:extLst>
        </xdr:cNvPr>
        <xdr:cNvSpPr/>
      </xdr:nvSpPr>
      <xdr:spPr>
        <a:xfrm>
          <a:off x="162687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170515</xdr:rowOff>
    </xdr:from>
    <xdr:ext cx="405111" cy="259045"/>
    <xdr:sp macro="" textlink="">
      <xdr:nvSpPr>
        <xdr:cNvPr id="353" name="【保健センター・保健所】&#10;有形固定資産減価償却率該当値テキスト">
          <a:extLst>
            <a:ext uri="{FF2B5EF4-FFF2-40B4-BE49-F238E27FC236}">
              <a16:creationId xmlns:a16="http://schemas.microsoft.com/office/drawing/2014/main" id="{64F0EE54-1755-4435-90F4-F234D165A5CF}"/>
            </a:ext>
          </a:extLst>
        </xdr:cNvPr>
        <xdr:cNvSpPr txBox="1"/>
      </xdr:nvSpPr>
      <xdr:spPr>
        <a:xfrm>
          <a:off x="16357600" y="1062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112078</xdr:rowOff>
    </xdr:from>
    <xdr:to>
      <xdr:col>81</xdr:col>
      <xdr:colOff>101600</xdr:colOff>
      <xdr:row>62</xdr:row>
      <xdr:rowOff>42228</xdr:rowOff>
    </xdr:to>
    <xdr:sp macro="" textlink="">
      <xdr:nvSpPr>
        <xdr:cNvPr id="354" name="楕円 353">
          <a:extLst>
            <a:ext uri="{FF2B5EF4-FFF2-40B4-BE49-F238E27FC236}">
              <a16:creationId xmlns:a16="http://schemas.microsoft.com/office/drawing/2014/main" id="{E22004D4-5424-4789-B000-899FFB4583CB}"/>
            </a:ext>
          </a:extLst>
        </xdr:cNvPr>
        <xdr:cNvSpPr/>
      </xdr:nvSpPr>
      <xdr:spPr>
        <a:xfrm>
          <a:off x="15430500" y="10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162878</xdr:rowOff>
    </xdr:from>
    <xdr:to>
      <xdr:col>85</xdr:col>
      <xdr:colOff>127000</xdr:colOff>
      <xdr:row>62</xdr:row>
      <xdr:rowOff>71438</xdr:rowOff>
    </xdr:to>
    <xdr:cxnSp macro="">
      <xdr:nvCxnSpPr>
        <xdr:cNvPr id="355" name="直線コネクタ 354">
          <a:extLst>
            <a:ext uri="{FF2B5EF4-FFF2-40B4-BE49-F238E27FC236}">
              <a16:creationId xmlns:a16="http://schemas.microsoft.com/office/drawing/2014/main" id="{E01B421E-828E-4A60-AFE4-8B2FFF63450F}"/>
            </a:ext>
          </a:extLst>
        </xdr:cNvPr>
        <xdr:cNvCxnSpPr/>
      </xdr:nvCxnSpPr>
      <xdr:spPr>
        <a:xfrm>
          <a:off x="15481300" y="1062132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163513</xdr:rowOff>
    </xdr:from>
    <xdr:to>
      <xdr:col>76</xdr:col>
      <xdr:colOff>165100</xdr:colOff>
      <xdr:row>61</xdr:row>
      <xdr:rowOff>93663</xdr:rowOff>
    </xdr:to>
    <xdr:sp macro="" textlink="">
      <xdr:nvSpPr>
        <xdr:cNvPr id="356" name="楕円 355">
          <a:extLst>
            <a:ext uri="{FF2B5EF4-FFF2-40B4-BE49-F238E27FC236}">
              <a16:creationId xmlns:a16="http://schemas.microsoft.com/office/drawing/2014/main" id="{B1723141-1C71-4BF9-B260-B1361496ADF3}"/>
            </a:ext>
          </a:extLst>
        </xdr:cNvPr>
        <xdr:cNvSpPr/>
      </xdr:nvSpPr>
      <xdr:spPr>
        <a:xfrm>
          <a:off x="14541500" y="104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42863</xdr:rowOff>
    </xdr:from>
    <xdr:to>
      <xdr:col>81</xdr:col>
      <xdr:colOff>50800</xdr:colOff>
      <xdr:row>61</xdr:row>
      <xdr:rowOff>162878</xdr:rowOff>
    </xdr:to>
    <xdr:cxnSp macro="">
      <xdr:nvCxnSpPr>
        <xdr:cNvPr id="357" name="直線コネクタ 356">
          <a:extLst>
            <a:ext uri="{FF2B5EF4-FFF2-40B4-BE49-F238E27FC236}">
              <a16:creationId xmlns:a16="http://schemas.microsoft.com/office/drawing/2014/main" id="{7DBC1B34-CDE6-4D65-8D06-28AABEAB0FA6}"/>
            </a:ext>
          </a:extLst>
        </xdr:cNvPr>
        <xdr:cNvCxnSpPr/>
      </xdr:nvCxnSpPr>
      <xdr:spPr>
        <a:xfrm>
          <a:off x="14592300" y="10501313"/>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358" name="楕円 357">
          <a:extLst>
            <a:ext uri="{FF2B5EF4-FFF2-40B4-BE49-F238E27FC236}">
              <a16:creationId xmlns:a16="http://schemas.microsoft.com/office/drawing/2014/main" id="{14AC99F0-1991-439B-A290-846AFBE131FE}"/>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42863</xdr:rowOff>
    </xdr:to>
    <xdr:cxnSp macro="">
      <xdr:nvCxnSpPr>
        <xdr:cNvPr id="359" name="直線コネクタ 358">
          <a:extLst>
            <a:ext uri="{FF2B5EF4-FFF2-40B4-BE49-F238E27FC236}">
              <a16:creationId xmlns:a16="http://schemas.microsoft.com/office/drawing/2014/main" id="{DBE0C4AF-9C84-4ABB-877D-CA914B6C9EF4}"/>
            </a:ext>
          </a:extLst>
        </xdr:cNvPr>
        <xdr:cNvCxnSpPr/>
      </xdr:nvCxnSpPr>
      <xdr:spPr>
        <a:xfrm>
          <a:off x="13703300" y="10424160"/>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360" name="楕円 359">
          <a:extLst>
            <a:ext uri="{FF2B5EF4-FFF2-40B4-BE49-F238E27FC236}">
              <a16:creationId xmlns:a16="http://schemas.microsoft.com/office/drawing/2014/main" id="{61689F10-9235-4B6F-BFEB-49713F8EC860}"/>
            </a:ext>
          </a:extLst>
        </xdr:cNvPr>
        <xdr:cNvSpPr/>
      </xdr:nvSpPr>
      <xdr:spPr>
        <a:xfrm>
          <a:off x="1276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57150</xdr:rowOff>
    </xdr:from>
    <xdr:to>
      <xdr:col>71</xdr:col>
      <xdr:colOff>177800</xdr:colOff>
      <xdr:row>60</xdr:row>
      <xdr:rowOff>137160</xdr:rowOff>
    </xdr:to>
    <xdr:cxnSp macro="">
      <xdr:nvCxnSpPr>
        <xdr:cNvPr id="361" name="直線コネクタ 360">
          <a:extLst>
            <a:ext uri="{FF2B5EF4-FFF2-40B4-BE49-F238E27FC236}">
              <a16:creationId xmlns:a16="http://schemas.microsoft.com/office/drawing/2014/main" id="{0B0A5F71-6745-47C5-9263-90296DDAB6B3}"/>
            </a:ext>
          </a:extLst>
        </xdr:cNvPr>
        <xdr:cNvCxnSpPr/>
      </xdr:nvCxnSpPr>
      <xdr:spPr>
        <a:xfrm>
          <a:off x="12814300" y="103441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362" name="n_1aveValue【保健センター・保健所】&#10;有形固定資産減価償却率">
          <a:extLst>
            <a:ext uri="{FF2B5EF4-FFF2-40B4-BE49-F238E27FC236}">
              <a16:creationId xmlns:a16="http://schemas.microsoft.com/office/drawing/2014/main" id="{5D79B456-3BD2-477E-AA35-B5733E71EB2D}"/>
            </a:ext>
          </a:extLst>
        </xdr:cNvPr>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71A2B95C-880F-4195-A7EE-AAF58AA71F03}"/>
            </a:ext>
          </a:extLst>
        </xdr:cNvPr>
        <xdr:cNvSpPr txBox="1"/>
      </xdr:nvSpPr>
      <xdr:spPr>
        <a:xfrm>
          <a:off x="14389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id="{9013D691-9226-4513-8BAE-18B5A55EB71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365" name="n_4aveValue【保健センター・保健所】&#10;有形固定資産減価償却率">
          <a:extLst>
            <a:ext uri="{FF2B5EF4-FFF2-40B4-BE49-F238E27FC236}">
              <a16:creationId xmlns:a16="http://schemas.microsoft.com/office/drawing/2014/main" id="{CBAA0C51-2C65-4424-A9C8-D03DF5B76492}"/>
            </a:ext>
          </a:extLst>
        </xdr:cNvPr>
        <xdr:cNvSpPr txBox="1"/>
      </xdr:nvSpPr>
      <xdr:spPr>
        <a:xfrm>
          <a:off x="12611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33355</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E15DC745-80E0-4F9B-B274-8A093E1665C1}"/>
            </a:ext>
          </a:extLst>
        </xdr:cNvPr>
        <xdr:cNvSpPr txBox="1"/>
      </xdr:nvSpPr>
      <xdr:spPr>
        <a:xfrm>
          <a:off x="15266044" y="1066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84790</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55C71496-E2DC-4A79-840A-3CC810EA07B5}"/>
            </a:ext>
          </a:extLst>
        </xdr:cNvPr>
        <xdr:cNvSpPr txBox="1"/>
      </xdr:nvSpPr>
      <xdr:spPr>
        <a:xfrm>
          <a:off x="1438974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368" name="n_3mainValue【保健センター・保健所】&#10;有形固定資産減価償却率">
          <a:extLst>
            <a:ext uri="{FF2B5EF4-FFF2-40B4-BE49-F238E27FC236}">
              <a16:creationId xmlns:a16="http://schemas.microsoft.com/office/drawing/2014/main" id="{29D70FEC-FB44-47AB-AA4A-13D0DD661054}"/>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99077</xdr:rowOff>
    </xdr:from>
    <xdr:ext cx="405111" cy="259045"/>
    <xdr:sp macro="" textlink="">
      <xdr:nvSpPr>
        <xdr:cNvPr id="369" name="n_4mainValue【保健センター・保健所】&#10;有形固定資産減価償却率">
          <a:extLst>
            <a:ext uri="{FF2B5EF4-FFF2-40B4-BE49-F238E27FC236}">
              <a16:creationId xmlns:a16="http://schemas.microsoft.com/office/drawing/2014/main" id="{E2824DA5-E988-495A-950A-988A0DEBD54C}"/>
            </a:ext>
          </a:extLst>
        </xdr:cNvPr>
        <xdr:cNvSpPr txBox="1"/>
      </xdr:nvSpPr>
      <xdr:spPr>
        <a:xfrm>
          <a:off x="12611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E9608282-F563-45DA-A51F-AB7223B4B2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13A28E8B-88C8-46AC-8274-52BD923EEF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848959CA-3EA4-47DB-AB7C-8808638576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F1C57A10-FFE3-40EA-9ECA-68728CF54B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DC1470F1-3969-488B-854B-1FBA07F93A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6626A78A-47D6-422E-ABF9-663442D112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B49FD5A7-8F23-4F6A-8CF0-EA6A349BA5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777865BC-6350-409A-8837-F38F4860EF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E891830F-558B-455D-A500-F98918AA34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27BA8159-8D5F-4F99-8048-90C86E21A7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0" name="直線コネクタ 379">
          <a:extLst>
            <a:ext uri="{FF2B5EF4-FFF2-40B4-BE49-F238E27FC236}">
              <a16:creationId xmlns:a16="http://schemas.microsoft.com/office/drawing/2014/main" id="{08F2C8FE-E390-4261-A8FA-9F90872EDB9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1" name="テキスト ボックス 380">
          <a:extLst>
            <a:ext uri="{FF2B5EF4-FFF2-40B4-BE49-F238E27FC236}">
              <a16:creationId xmlns:a16="http://schemas.microsoft.com/office/drawing/2014/main" id="{9ED18218-7382-4B8C-A01A-67199C5DFD6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2" name="直線コネクタ 381">
          <a:extLst>
            <a:ext uri="{FF2B5EF4-FFF2-40B4-BE49-F238E27FC236}">
              <a16:creationId xmlns:a16="http://schemas.microsoft.com/office/drawing/2014/main" id="{1717198B-A53C-4D7F-BA60-AD1C91CD330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3" name="テキスト ボックス 382">
          <a:extLst>
            <a:ext uri="{FF2B5EF4-FFF2-40B4-BE49-F238E27FC236}">
              <a16:creationId xmlns:a16="http://schemas.microsoft.com/office/drawing/2014/main" id="{88828262-7F8D-44BA-A2DF-79E38A10DF2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4" name="直線コネクタ 383">
          <a:extLst>
            <a:ext uri="{FF2B5EF4-FFF2-40B4-BE49-F238E27FC236}">
              <a16:creationId xmlns:a16="http://schemas.microsoft.com/office/drawing/2014/main" id="{EAFAEC59-9BC3-4F59-8EB3-DC4BF4E6D23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5" name="テキスト ボックス 384">
          <a:extLst>
            <a:ext uri="{FF2B5EF4-FFF2-40B4-BE49-F238E27FC236}">
              <a16:creationId xmlns:a16="http://schemas.microsoft.com/office/drawing/2014/main" id="{45D5F7D3-B258-498A-9FD5-DEB22909CCC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6" name="直線コネクタ 385">
          <a:extLst>
            <a:ext uri="{FF2B5EF4-FFF2-40B4-BE49-F238E27FC236}">
              <a16:creationId xmlns:a16="http://schemas.microsoft.com/office/drawing/2014/main" id="{258D3F41-FD3C-476C-8CA8-35127AC63B4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7" name="テキスト ボックス 386">
          <a:extLst>
            <a:ext uri="{FF2B5EF4-FFF2-40B4-BE49-F238E27FC236}">
              <a16:creationId xmlns:a16="http://schemas.microsoft.com/office/drawing/2014/main" id="{A0C7DFBD-D8AC-467E-BE38-70EA1E92E9A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685A040D-5846-4F6F-93ED-1AD49226F8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BD0A7354-0B35-4961-B745-CCFB4E45B15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5F40A658-C947-4A10-B869-79554D8940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391" name="直線コネクタ 390">
          <a:extLst>
            <a:ext uri="{FF2B5EF4-FFF2-40B4-BE49-F238E27FC236}">
              <a16:creationId xmlns:a16="http://schemas.microsoft.com/office/drawing/2014/main" id="{240A381D-F607-419F-B097-65EFA88A0E13}"/>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E080C894-4BDF-46B6-8B7A-A00A6737F1C1}"/>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393" name="直線コネクタ 392">
          <a:extLst>
            <a:ext uri="{FF2B5EF4-FFF2-40B4-BE49-F238E27FC236}">
              <a16:creationId xmlns:a16="http://schemas.microsoft.com/office/drawing/2014/main" id="{A104D36F-596E-4874-9043-42929DC8E030}"/>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B35FFE3A-E05E-4A15-A3F4-D77F414E1F92}"/>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95" name="直線コネクタ 394">
          <a:extLst>
            <a:ext uri="{FF2B5EF4-FFF2-40B4-BE49-F238E27FC236}">
              <a16:creationId xmlns:a16="http://schemas.microsoft.com/office/drawing/2014/main" id="{D212BA50-8CF6-4BF6-953C-CADB2B2200A6}"/>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431680E2-6E6F-4E7B-A321-BDA804DF6723}"/>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397" name="フローチャート: 判断 396">
          <a:extLst>
            <a:ext uri="{FF2B5EF4-FFF2-40B4-BE49-F238E27FC236}">
              <a16:creationId xmlns:a16="http://schemas.microsoft.com/office/drawing/2014/main" id="{5E0C4136-3FA9-4063-A69B-9390404E34C4}"/>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398" name="フローチャート: 判断 397">
          <a:extLst>
            <a:ext uri="{FF2B5EF4-FFF2-40B4-BE49-F238E27FC236}">
              <a16:creationId xmlns:a16="http://schemas.microsoft.com/office/drawing/2014/main" id="{42132F17-F3BF-4DA5-BC7E-E7AEE235D63C}"/>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399" name="フローチャート: 判断 398">
          <a:extLst>
            <a:ext uri="{FF2B5EF4-FFF2-40B4-BE49-F238E27FC236}">
              <a16:creationId xmlns:a16="http://schemas.microsoft.com/office/drawing/2014/main" id="{77701D8D-E44F-4D5A-A621-6820FE5FE2A1}"/>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400" name="フローチャート: 判断 399">
          <a:extLst>
            <a:ext uri="{FF2B5EF4-FFF2-40B4-BE49-F238E27FC236}">
              <a16:creationId xmlns:a16="http://schemas.microsoft.com/office/drawing/2014/main" id="{FE76D71C-0315-43E1-B6CA-9BF52F2A70FD}"/>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401" name="フローチャート: 判断 400">
          <a:extLst>
            <a:ext uri="{FF2B5EF4-FFF2-40B4-BE49-F238E27FC236}">
              <a16:creationId xmlns:a16="http://schemas.microsoft.com/office/drawing/2014/main" id="{0CE9EA72-B796-42D7-902C-AC2584DDE30A}"/>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BE3DD230-0F06-4319-8015-2E0D15361F0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C528D0C2-B095-4280-B7A2-38B033740F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E589E101-0D40-49BC-9BA5-770BAD577B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1FB7FFB3-1AA1-468C-B930-113E88E880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81DC86B4-F676-404B-89C7-561F8216A1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407" name="楕円 406">
          <a:extLst>
            <a:ext uri="{FF2B5EF4-FFF2-40B4-BE49-F238E27FC236}">
              <a16:creationId xmlns:a16="http://schemas.microsoft.com/office/drawing/2014/main" id="{C450916A-7DE4-4C14-9009-6200A8454DA7}"/>
            </a:ext>
          </a:extLst>
        </xdr:cNvPr>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id="{B461AEDE-2755-4EFB-B1F8-B5BC23A18416}"/>
            </a:ext>
          </a:extLst>
        </xdr:cNvPr>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39268</xdr:rowOff>
    </xdr:from>
    <xdr:to>
      <xdr:col>112</xdr:col>
      <xdr:colOff>38100</xdr:colOff>
      <xdr:row>59</xdr:row>
      <xdr:rowOff>140868</xdr:rowOff>
    </xdr:to>
    <xdr:sp macro="" textlink="">
      <xdr:nvSpPr>
        <xdr:cNvPr id="409" name="楕円 408">
          <a:extLst>
            <a:ext uri="{FF2B5EF4-FFF2-40B4-BE49-F238E27FC236}">
              <a16:creationId xmlns:a16="http://schemas.microsoft.com/office/drawing/2014/main" id="{B6ADFE4B-3A9D-412E-B378-9FAD034655DD}"/>
            </a:ext>
          </a:extLst>
        </xdr:cNvPr>
        <xdr:cNvSpPr/>
      </xdr:nvSpPr>
      <xdr:spPr>
        <a:xfrm>
          <a:off x="21272500" y="101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90068</xdr:rowOff>
    </xdr:to>
    <xdr:cxnSp macro="">
      <xdr:nvCxnSpPr>
        <xdr:cNvPr id="410" name="直線コネクタ 409">
          <a:extLst>
            <a:ext uri="{FF2B5EF4-FFF2-40B4-BE49-F238E27FC236}">
              <a16:creationId xmlns:a16="http://schemas.microsoft.com/office/drawing/2014/main" id="{060AD01D-DB97-442D-9974-F405377AB9AB}"/>
            </a:ext>
          </a:extLst>
        </xdr:cNvPr>
        <xdr:cNvCxnSpPr/>
      </xdr:nvCxnSpPr>
      <xdr:spPr>
        <a:xfrm flipV="1">
          <a:off x="21323300" y="10172700"/>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30125</xdr:rowOff>
    </xdr:from>
    <xdr:to>
      <xdr:col>107</xdr:col>
      <xdr:colOff>101600</xdr:colOff>
      <xdr:row>61</xdr:row>
      <xdr:rowOff>131725</xdr:rowOff>
    </xdr:to>
    <xdr:sp macro="" textlink="">
      <xdr:nvSpPr>
        <xdr:cNvPr id="411" name="楕円 410">
          <a:extLst>
            <a:ext uri="{FF2B5EF4-FFF2-40B4-BE49-F238E27FC236}">
              <a16:creationId xmlns:a16="http://schemas.microsoft.com/office/drawing/2014/main" id="{5903815C-5176-4794-B09C-E1B427AF2A5C}"/>
            </a:ext>
          </a:extLst>
        </xdr:cNvPr>
        <xdr:cNvSpPr/>
      </xdr:nvSpPr>
      <xdr:spPr>
        <a:xfrm>
          <a:off x="20383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90068</xdr:rowOff>
    </xdr:from>
    <xdr:to>
      <xdr:col>111</xdr:col>
      <xdr:colOff>177800</xdr:colOff>
      <xdr:row>61</xdr:row>
      <xdr:rowOff>80925</xdr:rowOff>
    </xdr:to>
    <xdr:cxnSp macro="">
      <xdr:nvCxnSpPr>
        <xdr:cNvPr id="412" name="直線コネクタ 411">
          <a:extLst>
            <a:ext uri="{FF2B5EF4-FFF2-40B4-BE49-F238E27FC236}">
              <a16:creationId xmlns:a16="http://schemas.microsoft.com/office/drawing/2014/main" id="{65548AB4-8F2E-4907-8F11-E18F5462C318}"/>
            </a:ext>
          </a:extLst>
        </xdr:cNvPr>
        <xdr:cNvCxnSpPr/>
      </xdr:nvCxnSpPr>
      <xdr:spPr>
        <a:xfrm flipV="1">
          <a:off x="20434300" y="10205618"/>
          <a:ext cx="889000" cy="3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37440</xdr:rowOff>
    </xdr:from>
    <xdr:to>
      <xdr:col>102</xdr:col>
      <xdr:colOff>165100</xdr:colOff>
      <xdr:row>61</xdr:row>
      <xdr:rowOff>139040</xdr:rowOff>
    </xdr:to>
    <xdr:sp macro="" textlink="">
      <xdr:nvSpPr>
        <xdr:cNvPr id="413" name="楕円 412">
          <a:extLst>
            <a:ext uri="{FF2B5EF4-FFF2-40B4-BE49-F238E27FC236}">
              <a16:creationId xmlns:a16="http://schemas.microsoft.com/office/drawing/2014/main" id="{49B0A88F-9F0F-4D4C-8039-2B6206A3927D}"/>
            </a:ext>
          </a:extLst>
        </xdr:cNvPr>
        <xdr:cNvSpPr/>
      </xdr:nvSpPr>
      <xdr:spPr>
        <a:xfrm>
          <a:off x="19494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80925</xdr:rowOff>
    </xdr:from>
    <xdr:to>
      <xdr:col>107</xdr:col>
      <xdr:colOff>50800</xdr:colOff>
      <xdr:row>61</xdr:row>
      <xdr:rowOff>88240</xdr:rowOff>
    </xdr:to>
    <xdr:cxnSp macro="">
      <xdr:nvCxnSpPr>
        <xdr:cNvPr id="414" name="直線コネクタ 413">
          <a:extLst>
            <a:ext uri="{FF2B5EF4-FFF2-40B4-BE49-F238E27FC236}">
              <a16:creationId xmlns:a16="http://schemas.microsoft.com/office/drawing/2014/main" id="{B04B7CB1-3954-41D3-8769-CA62AAFA3717}"/>
            </a:ext>
          </a:extLst>
        </xdr:cNvPr>
        <xdr:cNvCxnSpPr/>
      </xdr:nvCxnSpPr>
      <xdr:spPr>
        <a:xfrm flipV="1">
          <a:off x="19545300" y="1053937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44755</xdr:rowOff>
    </xdr:from>
    <xdr:to>
      <xdr:col>98</xdr:col>
      <xdr:colOff>38100</xdr:colOff>
      <xdr:row>61</xdr:row>
      <xdr:rowOff>146355</xdr:rowOff>
    </xdr:to>
    <xdr:sp macro="" textlink="">
      <xdr:nvSpPr>
        <xdr:cNvPr id="415" name="楕円 414">
          <a:extLst>
            <a:ext uri="{FF2B5EF4-FFF2-40B4-BE49-F238E27FC236}">
              <a16:creationId xmlns:a16="http://schemas.microsoft.com/office/drawing/2014/main" id="{2AA028E2-8063-4CE4-BAFD-65F70ADE409D}"/>
            </a:ext>
          </a:extLst>
        </xdr:cNvPr>
        <xdr:cNvSpPr/>
      </xdr:nvSpPr>
      <xdr:spPr>
        <a:xfrm>
          <a:off x="18605500" y="105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88240</xdr:rowOff>
    </xdr:from>
    <xdr:to>
      <xdr:col>102</xdr:col>
      <xdr:colOff>114300</xdr:colOff>
      <xdr:row>61</xdr:row>
      <xdr:rowOff>95555</xdr:rowOff>
    </xdr:to>
    <xdr:cxnSp macro="">
      <xdr:nvCxnSpPr>
        <xdr:cNvPr id="416" name="直線コネクタ 415">
          <a:extLst>
            <a:ext uri="{FF2B5EF4-FFF2-40B4-BE49-F238E27FC236}">
              <a16:creationId xmlns:a16="http://schemas.microsoft.com/office/drawing/2014/main" id="{169AEB09-6B6D-4FA7-871B-58F102D66C29}"/>
            </a:ext>
          </a:extLst>
        </xdr:cNvPr>
        <xdr:cNvCxnSpPr/>
      </xdr:nvCxnSpPr>
      <xdr:spPr>
        <a:xfrm flipV="1">
          <a:off x="18656300" y="1054669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93591</xdr:rowOff>
    </xdr:from>
    <xdr:ext cx="469744" cy="259045"/>
    <xdr:sp macro="" textlink="">
      <xdr:nvSpPr>
        <xdr:cNvPr id="417" name="n_1aveValue【保健センター・保健所】&#10;一人当たり面積">
          <a:extLst>
            <a:ext uri="{FF2B5EF4-FFF2-40B4-BE49-F238E27FC236}">
              <a16:creationId xmlns:a16="http://schemas.microsoft.com/office/drawing/2014/main" id="{70869321-A470-43F2-8699-D4ADC2657E12}"/>
            </a:ext>
          </a:extLst>
        </xdr:cNvPr>
        <xdr:cNvSpPr txBox="1"/>
      </xdr:nvSpPr>
      <xdr:spPr>
        <a:xfrm>
          <a:off x="21075727" y="105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418" name="n_2aveValue【保健センター・保健所】&#10;一人当たり面積">
          <a:extLst>
            <a:ext uri="{FF2B5EF4-FFF2-40B4-BE49-F238E27FC236}">
              <a16:creationId xmlns:a16="http://schemas.microsoft.com/office/drawing/2014/main" id="{783088A6-CAE2-4930-B9B9-DFE8F480149D}"/>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419" name="n_3aveValue【保健センター・保健所】&#10;一人当たり面積">
          <a:extLst>
            <a:ext uri="{FF2B5EF4-FFF2-40B4-BE49-F238E27FC236}">
              <a16:creationId xmlns:a16="http://schemas.microsoft.com/office/drawing/2014/main" id="{1E79AE4E-DF69-4DF4-BD35-E267C80F792E}"/>
            </a:ext>
          </a:extLst>
        </xdr:cNvPr>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420" name="n_4aveValue【保健センター・保健所】&#10;一人当たり面積">
          <a:extLst>
            <a:ext uri="{FF2B5EF4-FFF2-40B4-BE49-F238E27FC236}">
              <a16:creationId xmlns:a16="http://schemas.microsoft.com/office/drawing/2014/main" id="{3437A772-43B9-4F28-A8F6-D4980F754D3D}"/>
            </a:ext>
          </a:extLst>
        </xdr:cNvPr>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157395</xdr:rowOff>
    </xdr:from>
    <xdr:ext cx="469744" cy="259045"/>
    <xdr:sp macro="" textlink="">
      <xdr:nvSpPr>
        <xdr:cNvPr id="421" name="n_1mainValue【保健センター・保健所】&#10;一人当たり面積">
          <a:extLst>
            <a:ext uri="{FF2B5EF4-FFF2-40B4-BE49-F238E27FC236}">
              <a16:creationId xmlns:a16="http://schemas.microsoft.com/office/drawing/2014/main" id="{145728AD-9866-4473-BCC6-14DD99535C4C}"/>
            </a:ext>
          </a:extLst>
        </xdr:cNvPr>
        <xdr:cNvSpPr txBox="1"/>
      </xdr:nvSpPr>
      <xdr:spPr>
        <a:xfrm>
          <a:off x="21075727" y="993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422" name="n_2mainValue【保健センター・保健所】&#10;一人当たり面積">
          <a:extLst>
            <a:ext uri="{FF2B5EF4-FFF2-40B4-BE49-F238E27FC236}">
              <a16:creationId xmlns:a16="http://schemas.microsoft.com/office/drawing/2014/main" id="{8157B36F-D59C-42A8-95B1-4BB9277FDA90}"/>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130167</xdr:rowOff>
    </xdr:from>
    <xdr:ext cx="469744" cy="259045"/>
    <xdr:sp macro="" textlink="">
      <xdr:nvSpPr>
        <xdr:cNvPr id="423" name="n_3mainValue【保健センター・保健所】&#10;一人当たり面積">
          <a:extLst>
            <a:ext uri="{FF2B5EF4-FFF2-40B4-BE49-F238E27FC236}">
              <a16:creationId xmlns:a16="http://schemas.microsoft.com/office/drawing/2014/main" id="{1E48322E-8F6D-4FAF-B731-E1D81316BD04}"/>
            </a:ext>
          </a:extLst>
        </xdr:cNvPr>
        <xdr:cNvSpPr txBox="1"/>
      </xdr:nvSpPr>
      <xdr:spPr>
        <a:xfrm>
          <a:off x="19310427" y="105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137482</xdr:rowOff>
    </xdr:from>
    <xdr:ext cx="469744" cy="259045"/>
    <xdr:sp macro="" textlink="">
      <xdr:nvSpPr>
        <xdr:cNvPr id="424" name="n_4mainValue【保健センター・保健所】&#10;一人当たり面積">
          <a:extLst>
            <a:ext uri="{FF2B5EF4-FFF2-40B4-BE49-F238E27FC236}">
              <a16:creationId xmlns:a16="http://schemas.microsoft.com/office/drawing/2014/main" id="{1EBBA316-E543-446B-910B-5ADC22479F5A}"/>
            </a:ext>
          </a:extLst>
        </xdr:cNvPr>
        <xdr:cNvSpPr txBox="1"/>
      </xdr:nvSpPr>
      <xdr:spPr>
        <a:xfrm>
          <a:off x="18421427" y="105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B0D39D7B-9E35-474D-A812-C797F9A22F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894B32D6-B928-4C07-B3A8-F52287A655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E8A0D1FF-1368-443C-AB28-85E1EE2C8C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CF481258-52F1-473E-B04F-F3CA6980C9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80AB2E12-4533-49C3-A3E5-A9BF3E1911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7C6EAF37-EC45-4D29-8E29-BA0AC4F11E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AF979A78-8965-46F1-8AE9-CC7F15F5E5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9D930586-B0B3-44DF-9201-90B74460D14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84224444-5662-46A1-BD23-722F57493E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3B805E9F-2CAE-42BF-A9C4-2086776DE9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81FA4FF4-42E2-4939-A3CB-7AC034800C3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C92787B5-E410-454D-B81A-A5D96252CB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B28197BA-FBB5-43D7-8886-EE9ACD9C7FD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5A1F87F7-2422-4728-A9B5-90C3AE65CB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0BC9F012-A7BB-4797-9B8C-29E66CBDEC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9825670C-2F51-4A88-8C4F-901AD72DBC7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235F7C7E-FFD1-4295-8E47-F99C95E98C7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15E7E699-3FA2-42BA-8455-B1C23FB3C9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91964BBE-8E6B-48AE-99CB-151DF606E5D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96408E9A-ED43-4DEC-BE0C-E669414CD8E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7D852245-9F9A-4312-9F38-16199B9D92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4C645DEC-AEED-4F18-B047-02CC708715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3BAC95DF-1575-4B20-BF43-8FAC8D72010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94AF93D3-25AC-42D5-8BF2-F431FBCB55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F91E180A-63BA-45D8-8841-267E7CC458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F8A7ECC0-8BCE-4B3B-8402-4048D85CA0AE}"/>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8980EDB6-334C-4F98-8958-AABA6F15905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5F6F99AF-3F98-4F68-A8C0-0CFAE0DE1C9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584DC967-978B-42A4-8316-FE298709DF15}"/>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4" name="直線コネクタ 453">
          <a:extLst>
            <a:ext uri="{FF2B5EF4-FFF2-40B4-BE49-F238E27FC236}">
              <a16:creationId xmlns:a16="http://schemas.microsoft.com/office/drawing/2014/main" id="{B6109A50-D83C-4AC5-91F9-82359013AF12}"/>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C3760F6E-0761-4600-83F3-DAE0405F858A}"/>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56" name="フローチャート: 判断 455">
          <a:extLst>
            <a:ext uri="{FF2B5EF4-FFF2-40B4-BE49-F238E27FC236}">
              <a16:creationId xmlns:a16="http://schemas.microsoft.com/office/drawing/2014/main" id="{58388633-78F4-4680-BB8B-F623CE41306A}"/>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457" name="フローチャート: 判断 456">
          <a:extLst>
            <a:ext uri="{FF2B5EF4-FFF2-40B4-BE49-F238E27FC236}">
              <a16:creationId xmlns:a16="http://schemas.microsoft.com/office/drawing/2014/main" id="{EA3FD8FF-83B8-464E-B14F-82FBCC0A9EAB}"/>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458" name="フローチャート: 判断 457">
          <a:extLst>
            <a:ext uri="{FF2B5EF4-FFF2-40B4-BE49-F238E27FC236}">
              <a16:creationId xmlns:a16="http://schemas.microsoft.com/office/drawing/2014/main" id="{F448F335-FCA8-4A9E-9C98-DD8FE1F0EC42}"/>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459" name="フローチャート: 判断 458">
          <a:extLst>
            <a:ext uri="{FF2B5EF4-FFF2-40B4-BE49-F238E27FC236}">
              <a16:creationId xmlns:a16="http://schemas.microsoft.com/office/drawing/2014/main" id="{C558DDDD-70E0-4A0F-B87B-67A5C74CDB18}"/>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460" name="フローチャート: 判断 459">
          <a:extLst>
            <a:ext uri="{FF2B5EF4-FFF2-40B4-BE49-F238E27FC236}">
              <a16:creationId xmlns:a16="http://schemas.microsoft.com/office/drawing/2014/main" id="{F70283BE-2559-4F51-9103-AB5AA2687494}"/>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EB311508-CE91-41AC-96B4-94CC0E6EB0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2FDECB3E-1A5C-4B99-870A-63ABA3883F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365C1E6E-9E04-42F4-B2D5-8ED5191FD0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BC380796-3FA3-4061-93A1-87C53AA4272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254CDA0E-BD32-44FE-ADBC-5B45B45CF1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85271</xdr:rowOff>
    </xdr:from>
    <xdr:to>
      <xdr:col>85</xdr:col>
      <xdr:colOff>177800</xdr:colOff>
      <xdr:row>80</xdr:row>
      <xdr:rowOff>15421</xdr:rowOff>
    </xdr:to>
    <xdr:sp macro="" textlink="">
      <xdr:nvSpPr>
        <xdr:cNvPr id="466" name="楕円 465">
          <a:extLst>
            <a:ext uri="{FF2B5EF4-FFF2-40B4-BE49-F238E27FC236}">
              <a16:creationId xmlns:a16="http://schemas.microsoft.com/office/drawing/2014/main" id="{6B720E15-864B-472C-AEAD-CBFF01B5DC51}"/>
            </a:ext>
          </a:extLst>
        </xdr:cNvPr>
        <xdr:cNvSpPr/>
      </xdr:nvSpPr>
      <xdr:spPr>
        <a:xfrm>
          <a:off x="162687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108148</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BCFF877B-404C-41F6-BB46-3EBE5D484F6D}"/>
            </a:ext>
          </a:extLst>
        </xdr:cNvPr>
        <xdr:cNvSpPr txBox="1"/>
      </xdr:nvSpPr>
      <xdr:spPr>
        <a:xfrm>
          <a:off x="16357600" y="1348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468" name="楕円 467">
          <a:extLst>
            <a:ext uri="{FF2B5EF4-FFF2-40B4-BE49-F238E27FC236}">
              <a16:creationId xmlns:a16="http://schemas.microsoft.com/office/drawing/2014/main" id="{2D3C515C-A929-4D12-9410-6E68A6278D0D}"/>
            </a:ext>
          </a:extLst>
        </xdr:cNvPr>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136071</xdr:rowOff>
    </xdr:from>
    <xdr:to>
      <xdr:col>85</xdr:col>
      <xdr:colOff>127000</xdr:colOff>
      <xdr:row>79</xdr:row>
      <xdr:rowOff>154032</xdr:rowOff>
    </xdr:to>
    <xdr:cxnSp macro="">
      <xdr:nvCxnSpPr>
        <xdr:cNvPr id="469" name="直線コネクタ 468">
          <a:extLst>
            <a:ext uri="{FF2B5EF4-FFF2-40B4-BE49-F238E27FC236}">
              <a16:creationId xmlns:a16="http://schemas.microsoft.com/office/drawing/2014/main" id="{0251127F-81CB-4C44-ADFE-B2EBF40D8D37}"/>
            </a:ext>
          </a:extLst>
        </xdr:cNvPr>
        <xdr:cNvCxnSpPr/>
      </xdr:nvCxnSpPr>
      <xdr:spPr>
        <a:xfrm flipV="1">
          <a:off x="15481300" y="1368062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139156</xdr:rowOff>
    </xdr:from>
    <xdr:to>
      <xdr:col>76</xdr:col>
      <xdr:colOff>165100</xdr:colOff>
      <xdr:row>78</xdr:row>
      <xdr:rowOff>69306</xdr:rowOff>
    </xdr:to>
    <xdr:sp macro="" textlink="">
      <xdr:nvSpPr>
        <xdr:cNvPr id="470" name="楕円 469">
          <a:extLst>
            <a:ext uri="{FF2B5EF4-FFF2-40B4-BE49-F238E27FC236}">
              <a16:creationId xmlns:a16="http://schemas.microsoft.com/office/drawing/2014/main" id="{1DFF5CA4-C1FD-4BD3-9606-1608E7BC1D61}"/>
            </a:ext>
          </a:extLst>
        </xdr:cNvPr>
        <xdr:cNvSpPr/>
      </xdr:nvSpPr>
      <xdr:spPr>
        <a:xfrm>
          <a:off x="14541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18506</xdr:rowOff>
    </xdr:from>
    <xdr:to>
      <xdr:col>81</xdr:col>
      <xdr:colOff>50800</xdr:colOff>
      <xdr:row>79</xdr:row>
      <xdr:rowOff>154032</xdr:rowOff>
    </xdr:to>
    <xdr:cxnSp macro="">
      <xdr:nvCxnSpPr>
        <xdr:cNvPr id="471" name="直線コネクタ 470">
          <a:extLst>
            <a:ext uri="{FF2B5EF4-FFF2-40B4-BE49-F238E27FC236}">
              <a16:creationId xmlns:a16="http://schemas.microsoft.com/office/drawing/2014/main" id="{2D36115A-7F59-45C7-96DD-E22E0D53D8CA}"/>
            </a:ext>
          </a:extLst>
        </xdr:cNvPr>
        <xdr:cNvCxnSpPr/>
      </xdr:nvCxnSpPr>
      <xdr:spPr>
        <a:xfrm>
          <a:off x="14592300" y="13391606"/>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78739</xdr:rowOff>
    </xdr:from>
    <xdr:to>
      <xdr:col>72</xdr:col>
      <xdr:colOff>38100</xdr:colOff>
      <xdr:row>85</xdr:row>
      <xdr:rowOff>8889</xdr:rowOff>
    </xdr:to>
    <xdr:sp macro="" textlink="">
      <xdr:nvSpPr>
        <xdr:cNvPr id="472" name="楕円 471">
          <a:extLst>
            <a:ext uri="{FF2B5EF4-FFF2-40B4-BE49-F238E27FC236}">
              <a16:creationId xmlns:a16="http://schemas.microsoft.com/office/drawing/2014/main" id="{4FC268F9-4F0D-4333-91F5-E91874F00E4E}"/>
            </a:ext>
          </a:extLst>
        </xdr:cNvPr>
        <xdr:cNvSpPr/>
      </xdr:nvSpPr>
      <xdr:spPr>
        <a:xfrm>
          <a:off x="1365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18506</xdr:rowOff>
    </xdr:from>
    <xdr:to>
      <xdr:col>76</xdr:col>
      <xdr:colOff>114300</xdr:colOff>
      <xdr:row>84</xdr:row>
      <xdr:rowOff>129539</xdr:rowOff>
    </xdr:to>
    <xdr:cxnSp macro="">
      <xdr:nvCxnSpPr>
        <xdr:cNvPr id="473" name="直線コネクタ 472">
          <a:extLst>
            <a:ext uri="{FF2B5EF4-FFF2-40B4-BE49-F238E27FC236}">
              <a16:creationId xmlns:a16="http://schemas.microsoft.com/office/drawing/2014/main" id="{0E30A847-E9C9-4943-9FB3-038D8F0CC497}"/>
            </a:ext>
          </a:extLst>
        </xdr:cNvPr>
        <xdr:cNvCxnSpPr/>
      </xdr:nvCxnSpPr>
      <xdr:spPr>
        <a:xfrm flipV="1">
          <a:off x="13703300" y="13391606"/>
          <a:ext cx="889000" cy="11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37919</xdr:rowOff>
    </xdr:from>
    <xdr:to>
      <xdr:col>67</xdr:col>
      <xdr:colOff>101600</xdr:colOff>
      <xdr:row>84</xdr:row>
      <xdr:rowOff>139519</xdr:rowOff>
    </xdr:to>
    <xdr:sp macro="" textlink="">
      <xdr:nvSpPr>
        <xdr:cNvPr id="474" name="楕円 473">
          <a:extLst>
            <a:ext uri="{FF2B5EF4-FFF2-40B4-BE49-F238E27FC236}">
              <a16:creationId xmlns:a16="http://schemas.microsoft.com/office/drawing/2014/main" id="{19E4F381-6000-4B7A-A664-433B28BDDEC5}"/>
            </a:ext>
          </a:extLst>
        </xdr:cNvPr>
        <xdr:cNvSpPr/>
      </xdr:nvSpPr>
      <xdr:spPr>
        <a:xfrm>
          <a:off x="12763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88719</xdr:rowOff>
    </xdr:from>
    <xdr:to>
      <xdr:col>71</xdr:col>
      <xdr:colOff>177800</xdr:colOff>
      <xdr:row>84</xdr:row>
      <xdr:rowOff>129539</xdr:rowOff>
    </xdr:to>
    <xdr:cxnSp macro="">
      <xdr:nvCxnSpPr>
        <xdr:cNvPr id="475" name="直線コネクタ 474">
          <a:extLst>
            <a:ext uri="{FF2B5EF4-FFF2-40B4-BE49-F238E27FC236}">
              <a16:creationId xmlns:a16="http://schemas.microsoft.com/office/drawing/2014/main" id="{18947C1C-3002-4563-9629-F0F79C3917CE}"/>
            </a:ext>
          </a:extLst>
        </xdr:cNvPr>
        <xdr:cNvCxnSpPr/>
      </xdr:nvCxnSpPr>
      <xdr:spPr>
        <a:xfrm>
          <a:off x="12814300" y="144905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476" name="n_1aveValue【消防施設】&#10;有形固定資産減価償却率">
          <a:extLst>
            <a:ext uri="{FF2B5EF4-FFF2-40B4-BE49-F238E27FC236}">
              <a16:creationId xmlns:a16="http://schemas.microsoft.com/office/drawing/2014/main" id="{1015E42E-EA55-403A-85C9-867494600740}"/>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477" name="n_2aveValue【消防施設】&#10;有形固定資産減価償却率">
          <a:extLst>
            <a:ext uri="{FF2B5EF4-FFF2-40B4-BE49-F238E27FC236}">
              <a16:creationId xmlns:a16="http://schemas.microsoft.com/office/drawing/2014/main" id="{6E48A03F-214B-40CB-8131-C13076FA5B1D}"/>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478" name="n_3aveValue【消防施設】&#10;有形固定資産減価償却率">
          <a:extLst>
            <a:ext uri="{FF2B5EF4-FFF2-40B4-BE49-F238E27FC236}">
              <a16:creationId xmlns:a16="http://schemas.microsoft.com/office/drawing/2014/main" id="{C6D64B10-19BB-4277-A871-B2EE01DA3CDD}"/>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479" name="n_4aveValue【消防施設】&#10;有形固定資産減価償却率">
          <a:extLst>
            <a:ext uri="{FF2B5EF4-FFF2-40B4-BE49-F238E27FC236}">
              <a16:creationId xmlns:a16="http://schemas.microsoft.com/office/drawing/2014/main" id="{18754677-3FBA-4227-A235-2AFF2E1A08FF}"/>
            </a:ext>
          </a:extLst>
        </xdr:cNvPr>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480" name="n_1mainValue【消防施設】&#10;有形固定資産減価償却率">
          <a:extLst>
            <a:ext uri="{FF2B5EF4-FFF2-40B4-BE49-F238E27FC236}">
              <a16:creationId xmlns:a16="http://schemas.microsoft.com/office/drawing/2014/main" id="{B05ECCE1-12AC-401F-B5A8-85E7E9D604C0}"/>
            </a:ext>
          </a:extLst>
        </xdr:cNvPr>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85833</xdr:rowOff>
    </xdr:from>
    <xdr:ext cx="340478" cy="259045"/>
    <xdr:sp macro="" textlink="">
      <xdr:nvSpPr>
        <xdr:cNvPr id="481" name="n_2mainValue【消防施設】&#10;有形固定資産減価償却率">
          <a:extLst>
            <a:ext uri="{FF2B5EF4-FFF2-40B4-BE49-F238E27FC236}">
              <a16:creationId xmlns:a16="http://schemas.microsoft.com/office/drawing/2014/main" id="{2337A6D1-F80F-46D6-9708-EA99D3C57318}"/>
            </a:ext>
          </a:extLst>
        </xdr:cNvPr>
        <xdr:cNvSpPr txBox="1"/>
      </xdr:nvSpPr>
      <xdr:spPr>
        <a:xfrm>
          <a:off x="14422061" y="1311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xdr:rowOff>
    </xdr:from>
    <xdr:ext cx="405111" cy="259045"/>
    <xdr:sp macro="" textlink="">
      <xdr:nvSpPr>
        <xdr:cNvPr id="482" name="n_3mainValue【消防施設】&#10;有形固定資産減価償却率">
          <a:extLst>
            <a:ext uri="{FF2B5EF4-FFF2-40B4-BE49-F238E27FC236}">
              <a16:creationId xmlns:a16="http://schemas.microsoft.com/office/drawing/2014/main" id="{A42066B6-8449-45AF-ABC3-E2D68433E691}"/>
            </a:ext>
          </a:extLst>
        </xdr:cNvPr>
        <xdr:cNvSpPr txBox="1"/>
      </xdr:nvSpPr>
      <xdr:spPr>
        <a:xfrm>
          <a:off x="13500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130646</xdr:rowOff>
    </xdr:from>
    <xdr:ext cx="405111" cy="259045"/>
    <xdr:sp macro="" textlink="">
      <xdr:nvSpPr>
        <xdr:cNvPr id="483" name="n_4mainValue【消防施設】&#10;有形固定資産減価償却率">
          <a:extLst>
            <a:ext uri="{FF2B5EF4-FFF2-40B4-BE49-F238E27FC236}">
              <a16:creationId xmlns:a16="http://schemas.microsoft.com/office/drawing/2014/main" id="{17CFBE7A-1B55-4B44-8C5D-D2A3637C4AB1}"/>
            </a:ext>
          </a:extLst>
        </xdr:cNvPr>
        <xdr:cNvSpPr txBox="1"/>
      </xdr:nvSpPr>
      <xdr:spPr>
        <a:xfrm>
          <a:off x="12611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60A437CC-7916-47F1-9E28-1B0114739F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FA05F73E-7ECB-4CE8-A268-98AC27AD3A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AC1B57DE-3F36-42B6-A933-3D10763498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1BCDFD7E-7C0B-4A91-9E3C-9FD82644B9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3FA7261E-597E-4F0F-A470-047B33C705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9502FE8F-2191-4AA1-9213-B9C0949548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977FBC11-7E21-4C7A-8E01-99D0F16201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ADA1D294-6CBA-4B04-A9B3-B4D62FCDDE3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8E5DAB84-0EDE-4452-B036-A588D6150BF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4AB9EBBA-BBFE-4AD9-8FC8-663831B770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4" name="直線コネクタ 493">
          <a:extLst>
            <a:ext uri="{FF2B5EF4-FFF2-40B4-BE49-F238E27FC236}">
              <a16:creationId xmlns:a16="http://schemas.microsoft.com/office/drawing/2014/main" id="{C3E6B246-4C5E-4568-861B-F4B4BC0E921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5" name="テキスト ボックス 494">
          <a:extLst>
            <a:ext uri="{FF2B5EF4-FFF2-40B4-BE49-F238E27FC236}">
              <a16:creationId xmlns:a16="http://schemas.microsoft.com/office/drawing/2014/main" id="{B753866F-D665-40AD-883C-EF24C90FCE3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6" name="直線コネクタ 495">
          <a:extLst>
            <a:ext uri="{FF2B5EF4-FFF2-40B4-BE49-F238E27FC236}">
              <a16:creationId xmlns:a16="http://schemas.microsoft.com/office/drawing/2014/main" id="{45FAE2AF-65FD-4558-BD58-EDA20450AB1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7" name="テキスト ボックス 496">
          <a:extLst>
            <a:ext uri="{FF2B5EF4-FFF2-40B4-BE49-F238E27FC236}">
              <a16:creationId xmlns:a16="http://schemas.microsoft.com/office/drawing/2014/main" id="{DAF98233-ECA3-42EF-BF36-FF397A69831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8" name="直線コネクタ 497">
          <a:extLst>
            <a:ext uri="{FF2B5EF4-FFF2-40B4-BE49-F238E27FC236}">
              <a16:creationId xmlns:a16="http://schemas.microsoft.com/office/drawing/2014/main" id="{1EDE9ACD-E4C5-4122-9B6D-4EEDA4E3BED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9" name="テキスト ボックス 498">
          <a:extLst>
            <a:ext uri="{FF2B5EF4-FFF2-40B4-BE49-F238E27FC236}">
              <a16:creationId xmlns:a16="http://schemas.microsoft.com/office/drawing/2014/main" id="{68385D9F-ED33-4198-9475-85F7E04F272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0" name="直線コネクタ 499">
          <a:extLst>
            <a:ext uri="{FF2B5EF4-FFF2-40B4-BE49-F238E27FC236}">
              <a16:creationId xmlns:a16="http://schemas.microsoft.com/office/drawing/2014/main" id="{4D9D8065-CF75-402B-A182-6A23A3E9D83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1" name="テキスト ボックス 500">
          <a:extLst>
            <a:ext uri="{FF2B5EF4-FFF2-40B4-BE49-F238E27FC236}">
              <a16:creationId xmlns:a16="http://schemas.microsoft.com/office/drawing/2014/main" id="{D496D758-32B9-40EC-83C8-BAE8A4797A1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2" name="直線コネクタ 501">
          <a:extLst>
            <a:ext uri="{FF2B5EF4-FFF2-40B4-BE49-F238E27FC236}">
              <a16:creationId xmlns:a16="http://schemas.microsoft.com/office/drawing/2014/main" id="{8EF63174-E333-4A65-B7EC-C3CDE08031F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3" name="テキスト ボックス 502">
          <a:extLst>
            <a:ext uri="{FF2B5EF4-FFF2-40B4-BE49-F238E27FC236}">
              <a16:creationId xmlns:a16="http://schemas.microsoft.com/office/drawing/2014/main" id="{7AB33040-3152-4577-8797-74CF3E674E2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4" name="直線コネクタ 503">
          <a:extLst>
            <a:ext uri="{FF2B5EF4-FFF2-40B4-BE49-F238E27FC236}">
              <a16:creationId xmlns:a16="http://schemas.microsoft.com/office/drawing/2014/main" id="{76B5085C-3984-413D-94C7-E9DF066BDA1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B85DC930-AAFF-43EB-9192-52652FD795D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D2BC2E14-1CE4-4E0B-AA14-0134A16CE0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5D720860-8EE8-411C-9708-4AAB74C5651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CBE55B2B-2B55-4388-945E-DE9EE3E7B9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09" name="直線コネクタ 508">
          <a:extLst>
            <a:ext uri="{FF2B5EF4-FFF2-40B4-BE49-F238E27FC236}">
              <a16:creationId xmlns:a16="http://schemas.microsoft.com/office/drawing/2014/main" id="{50B0712A-D3FD-434A-BFE4-FE69644BA928}"/>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10" name="【消防施設】&#10;一人当たり面積最小値テキスト">
          <a:extLst>
            <a:ext uri="{FF2B5EF4-FFF2-40B4-BE49-F238E27FC236}">
              <a16:creationId xmlns:a16="http://schemas.microsoft.com/office/drawing/2014/main" id="{465DFA39-7D2C-4A30-B60F-4994A03FC69A}"/>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11" name="直線コネクタ 510">
          <a:extLst>
            <a:ext uri="{FF2B5EF4-FFF2-40B4-BE49-F238E27FC236}">
              <a16:creationId xmlns:a16="http://schemas.microsoft.com/office/drawing/2014/main" id="{7ECFBCC9-2831-450C-A448-3A54A17B5B03}"/>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12" name="【消防施設】&#10;一人当たり面積最大値テキスト">
          <a:extLst>
            <a:ext uri="{FF2B5EF4-FFF2-40B4-BE49-F238E27FC236}">
              <a16:creationId xmlns:a16="http://schemas.microsoft.com/office/drawing/2014/main" id="{F860E850-93AA-4350-BB7A-02A3E3BA1D74}"/>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13" name="直線コネクタ 512">
          <a:extLst>
            <a:ext uri="{FF2B5EF4-FFF2-40B4-BE49-F238E27FC236}">
              <a16:creationId xmlns:a16="http://schemas.microsoft.com/office/drawing/2014/main" id="{49E1E3C6-379A-4D6C-ABD9-D8428712CB32}"/>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514" name="【消防施設】&#10;一人当たり面積平均値テキスト">
          <a:extLst>
            <a:ext uri="{FF2B5EF4-FFF2-40B4-BE49-F238E27FC236}">
              <a16:creationId xmlns:a16="http://schemas.microsoft.com/office/drawing/2014/main" id="{E634C8AA-6C08-4325-819B-1FE903036A54}"/>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15" name="フローチャート: 判断 514">
          <a:extLst>
            <a:ext uri="{FF2B5EF4-FFF2-40B4-BE49-F238E27FC236}">
              <a16:creationId xmlns:a16="http://schemas.microsoft.com/office/drawing/2014/main" id="{5EAB8E75-7E2B-4690-A0C6-F6376A099440}"/>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516" name="フローチャート: 判断 515">
          <a:extLst>
            <a:ext uri="{FF2B5EF4-FFF2-40B4-BE49-F238E27FC236}">
              <a16:creationId xmlns:a16="http://schemas.microsoft.com/office/drawing/2014/main" id="{897527A4-48CD-4E70-952A-CA28EE41F634}"/>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517" name="フローチャート: 判断 516">
          <a:extLst>
            <a:ext uri="{FF2B5EF4-FFF2-40B4-BE49-F238E27FC236}">
              <a16:creationId xmlns:a16="http://schemas.microsoft.com/office/drawing/2014/main" id="{B07483C7-9F4F-4574-9092-97368AF6CBB5}"/>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518" name="フローチャート: 判断 517">
          <a:extLst>
            <a:ext uri="{FF2B5EF4-FFF2-40B4-BE49-F238E27FC236}">
              <a16:creationId xmlns:a16="http://schemas.microsoft.com/office/drawing/2014/main" id="{2ACAF135-0131-4721-BAE3-26459B8E6593}"/>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519" name="フローチャート: 判断 518">
          <a:extLst>
            <a:ext uri="{FF2B5EF4-FFF2-40B4-BE49-F238E27FC236}">
              <a16:creationId xmlns:a16="http://schemas.microsoft.com/office/drawing/2014/main" id="{F4C97878-C0E9-4BD7-84B8-0FF78C5EBB5A}"/>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7C03FF5C-2ACD-4FC9-B647-67B9C5EE59C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A1D38E6-3C0F-4435-9C51-46834360F4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FFEDD05-A75F-465F-9304-44231D7243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6CEF1F3F-F7FB-4286-91A4-D288F912A1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5FFE3A3F-5E4F-458C-9830-82BD708635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25" name="楕円 524">
          <a:extLst>
            <a:ext uri="{FF2B5EF4-FFF2-40B4-BE49-F238E27FC236}">
              <a16:creationId xmlns:a16="http://schemas.microsoft.com/office/drawing/2014/main" id="{31CAF56E-F2EB-4674-99AE-93050D83ABF8}"/>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26" name="【消防施設】&#10;一人当たり面積該当値テキスト">
          <a:extLst>
            <a:ext uri="{FF2B5EF4-FFF2-40B4-BE49-F238E27FC236}">
              <a16:creationId xmlns:a16="http://schemas.microsoft.com/office/drawing/2014/main" id="{1C551758-0E45-47B3-B593-B3F044D8A7A7}"/>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116295</xdr:rowOff>
    </xdr:from>
    <xdr:to>
      <xdr:col>112</xdr:col>
      <xdr:colOff>38100</xdr:colOff>
      <xdr:row>85</xdr:row>
      <xdr:rowOff>46445</xdr:rowOff>
    </xdr:to>
    <xdr:sp macro="" textlink="">
      <xdr:nvSpPr>
        <xdr:cNvPr id="527" name="楕円 526">
          <a:extLst>
            <a:ext uri="{FF2B5EF4-FFF2-40B4-BE49-F238E27FC236}">
              <a16:creationId xmlns:a16="http://schemas.microsoft.com/office/drawing/2014/main" id="{9D70332A-8DFD-4A2E-863B-5C924442BA93}"/>
            </a:ext>
          </a:extLst>
        </xdr:cNvPr>
        <xdr:cNvSpPr/>
      </xdr:nvSpPr>
      <xdr:spPr>
        <a:xfrm>
          <a:off x="21272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167095</xdr:rowOff>
    </xdr:to>
    <xdr:cxnSp macro="">
      <xdr:nvCxnSpPr>
        <xdr:cNvPr id="528" name="直線コネクタ 527">
          <a:extLst>
            <a:ext uri="{FF2B5EF4-FFF2-40B4-BE49-F238E27FC236}">
              <a16:creationId xmlns:a16="http://schemas.microsoft.com/office/drawing/2014/main" id="{4B97FC8B-9B11-4A78-ABCD-8B17A7B2628C}"/>
            </a:ext>
          </a:extLst>
        </xdr:cNvPr>
        <xdr:cNvCxnSpPr/>
      </xdr:nvCxnSpPr>
      <xdr:spPr>
        <a:xfrm flipV="1">
          <a:off x="21323300" y="1455420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529" name="楕円 528">
          <a:extLst>
            <a:ext uri="{FF2B5EF4-FFF2-40B4-BE49-F238E27FC236}">
              <a16:creationId xmlns:a16="http://schemas.microsoft.com/office/drawing/2014/main" id="{CBF7A0A9-17F4-4A82-A08F-828EB65BC6FF}"/>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167095</xdr:rowOff>
    </xdr:to>
    <xdr:cxnSp macro="">
      <xdr:nvCxnSpPr>
        <xdr:cNvPr id="530" name="直線コネクタ 529">
          <a:extLst>
            <a:ext uri="{FF2B5EF4-FFF2-40B4-BE49-F238E27FC236}">
              <a16:creationId xmlns:a16="http://schemas.microsoft.com/office/drawing/2014/main" id="{B4BADD78-58D9-464C-AFC0-BAEE68008342}"/>
            </a:ext>
          </a:extLst>
        </xdr:cNvPr>
        <xdr:cNvCxnSpPr/>
      </xdr:nvCxnSpPr>
      <xdr:spPr>
        <a:xfrm>
          <a:off x="20434300" y="14485620"/>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23223</xdr:rowOff>
    </xdr:from>
    <xdr:to>
      <xdr:col>102</xdr:col>
      <xdr:colOff>165100</xdr:colOff>
      <xdr:row>85</xdr:row>
      <xdr:rowOff>124823</xdr:rowOff>
    </xdr:to>
    <xdr:sp macro="" textlink="">
      <xdr:nvSpPr>
        <xdr:cNvPr id="531" name="楕円 530">
          <a:extLst>
            <a:ext uri="{FF2B5EF4-FFF2-40B4-BE49-F238E27FC236}">
              <a16:creationId xmlns:a16="http://schemas.microsoft.com/office/drawing/2014/main" id="{ED69B9F3-0F89-4072-BEED-80D11A9E4AEA}"/>
            </a:ext>
          </a:extLst>
        </xdr:cNvPr>
        <xdr:cNvSpPr/>
      </xdr:nvSpPr>
      <xdr:spPr>
        <a:xfrm>
          <a:off x="19494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85</xdr:row>
      <xdr:rowOff>74023</xdr:rowOff>
    </xdr:to>
    <xdr:cxnSp macro="">
      <xdr:nvCxnSpPr>
        <xdr:cNvPr id="532" name="直線コネクタ 531">
          <a:extLst>
            <a:ext uri="{FF2B5EF4-FFF2-40B4-BE49-F238E27FC236}">
              <a16:creationId xmlns:a16="http://schemas.microsoft.com/office/drawing/2014/main" id="{B89F9A03-709E-40BD-A617-A5B82BA96E47}"/>
            </a:ext>
          </a:extLst>
        </xdr:cNvPr>
        <xdr:cNvCxnSpPr/>
      </xdr:nvCxnSpPr>
      <xdr:spPr>
        <a:xfrm flipV="1">
          <a:off x="19545300" y="1448562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26488</xdr:rowOff>
    </xdr:from>
    <xdr:to>
      <xdr:col>98</xdr:col>
      <xdr:colOff>38100</xdr:colOff>
      <xdr:row>85</xdr:row>
      <xdr:rowOff>128088</xdr:rowOff>
    </xdr:to>
    <xdr:sp macro="" textlink="">
      <xdr:nvSpPr>
        <xdr:cNvPr id="533" name="楕円 532">
          <a:extLst>
            <a:ext uri="{FF2B5EF4-FFF2-40B4-BE49-F238E27FC236}">
              <a16:creationId xmlns:a16="http://schemas.microsoft.com/office/drawing/2014/main" id="{2BCE34B0-BA58-4846-A92D-C879EE73C67A}"/>
            </a:ext>
          </a:extLst>
        </xdr:cNvPr>
        <xdr:cNvSpPr/>
      </xdr:nvSpPr>
      <xdr:spPr>
        <a:xfrm>
          <a:off x="18605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74023</xdr:rowOff>
    </xdr:from>
    <xdr:to>
      <xdr:col>102</xdr:col>
      <xdr:colOff>114300</xdr:colOff>
      <xdr:row>85</xdr:row>
      <xdr:rowOff>77288</xdr:rowOff>
    </xdr:to>
    <xdr:cxnSp macro="">
      <xdr:nvCxnSpPr>
        <xdr:cNvPr id="534" name="直線コネクタ 533">
          <a:extLst>
            <a:ext uri="{FF2B5EF4-FFF2-40B4-BE49-F238E27FC236}">
              <a16:creationId xmlns:a16="http://schemas.microsoft.com/office/drawing/2014/main" id="{127F7E9B-96FA-408E-98E5-9D53EA21DD4E}"/>
            </a:ext>
          </a:extLst>
        </xdr:cNvPr>
        <xdr:cNvCxnSpPr/>
      </xdr:nvCxnSpPr>
      <xdr:spPr>
        <a:xfrm flipV="1">
          <a:off x="18656300" y="1464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535" name="n_1aveValue【消防施設】&#10;一人当たり面積">
          <a:extLst>
            <a:ext uri="{FF2B5EF4-FFF2-40B4-BE49-F238E27FC236}">
              <a16:creationId xmlns:a16="http://schemas.microsoft.com/office/drawing/2014/main" id="{4C89AE7A-FA45-4414-8345-8D52787A255E}"/>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536" name="n_2aveValue【消防施設】&#10;一人当たり面積">
          <a:extLst>
            <a:ext uri="{FF2B5EF4-FFF2-40B4-BE49-F238E27FC236}">
              <a16:creationId xmlns:a16="http://schemas.microsoft.com/office/drawing/2014/main" id="{7C41FFC0-9707-4E0C-87CC-DBFC62C2B560}"/>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537" name="n_3aveValue【消防施設】&#10;一人当たり面積">
          <a:extLst>
            <a:ext uri="{FF2B5EF4-FFF2-40B4-BE49-F238E27FC236}">
              <a16:creationId xmlns:a16="http://schemas.microsoft.com/office/drawing/2014/main" id="{C0E4CCC1-6A2D-4CDC-8C1F-26E1846E84F6}"/>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538" name="n_4aveValue【消防施設】&#10;一人当たり面積">
          <a:extLst>
            <a:ext uri="{FF2B5EF4-FFF2-40B4-BE49-F238E27FC236}">
              <a16:creationId xmlns:a16="http://schemas.microsoft.com/office/drawing/2014/main" id="{575821B0-5751-4036-9865-4D459F781A09}"/>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37572</xdr:rowOff>
    </xdr:from>
    <xdr:ext cx="469744" cy="259045"/>
    <xdr:sp macro="" textlink="">
      <xdr:nvSpPr>
        <xdr:cNvPr id="539" name="n_1mainValue【消防施設】&#10;一人当たり面積">
          <a:extLst>
            <a:ext uri="{FF2B5EF4-FFF2-40B4-BE49-F238E27FC236}">
              <a16:creationId xmlns:a16="http://schemas.microsoft.com/office/drawing/2014/main" id="{89917121-D84D-4289-A468-B5245750ACAF}"/>
            </a:ext>
          </a:extLst>
        </xdr:cNvPr>
        <xdr:cNvSpPr txBox="1"/>
      </xdr:nvSpPr>
      <xdr:spPr>
        <a:xfrm>
          <a:off x="21075727" y="146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40" name="n_2mainValue【消防施設】&#10;一人当たり面積">
          <a:extLst>
            <a:ext uri="{FF2B5EF4-FFF2-40B4-BE49-F238E27FC236}">
              <a16:creationId xmlns:a16="http://schemas.microsoft.com/office/drawing/2014/main" id="{803FD1A9-EA35-4F68-A9DE-C256DD6FA67C}"/>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115950</xdr:rowOff>
    </xdr:from>
    <xdr:ext cx="469744" cy="259045"/>
    <xdr:sp macro="" textlink="">
      <xdr:nvSpPr>
        <xdr:cNvPr id="541" name="n_3mainValue【消防施設】&#10;一人当たり面積">
          <a:extLst>
            <a:ext uri="{FF2B5EF4-FFF2-40B4-BE49-F238E27FC236}">
              <a16:creationId xmlns:a16="http://schemas.microsoft.com/office/drawing/2014/main" id="{BB5779D4-5F45-40DC-8C92-CC9FF3CBDB7A}"/>
            </a:ext>
          </a:extLst>
        </xdr:cNvPr>
        <xdr:cNvSpPr txBox="1"/>
      </xdr:nvSpPr>
      <xdr:spPr>
        <a:xfrm>
          <a:off x="19310427" y="14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119215</xdr:rowOff>
    </xdr:from>
    <xdr:ext cx="469744" cy="259045"/>
    <xdr:sp macro="" textlink="">
      <xdr:nvSpPr>
        <xdr:cNvPr id="542" name="n_4mainValue【消防施設】&#10;一人当たり面積">
          <a:extLst>
            <a:ext uri="{FF2B5EF4-FFF2-40B4-BE49-F238E27FC236}">
              <a16:creationId xmlns:a16="http://schemas.microsoft.com/office/drawing/2014/main" id="{8A64977E-7728-4AE2-9582-780D737E9613}"/>
            </a:ext>
          </a:extLst>
        </xdr:cNvPr>
        <xdr:cNvSpPr txBox="1"/>
      </xdr:nvSpPr>
      <xdr:spPr>
        <a:xfrm>
          <a:off x="18421427" y="146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D35EFEE9-DFEF-40AD-8FAF-FF89CA2CAB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C99EB821-2DA8-459C-8EE4-DF5C94E406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ABA5D907-66D6-4830-88F3-C3B15F66F4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401A4261-1B81-46C7-AAEE-5AB28A7D3F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C89FA588-61C4-4660-8545-5CF12CC45D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F9DEF114-AA36-496B-80C0-A87CF4747E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3FDE3EBB-76C6-4E7E-B002-935F98355F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BFA52AB3-EC2E-434B-833C-E018491BE1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E367DFE0-D5E5-4774-AB69-9C2D26AF1B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4819E5AC-CC47-47A3-BB9E-4E5F94B903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C356E354-5FAB-4AAF-B663-9AC29306668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56D3283B-08B3-4B05-80AD-F5A40448DD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a:extLst>
            <a:ext uri="{FF2B5EF4-FFF2-40B4-BE49-F238E27FC236}">
              <a16:creationId xmlns:a16="http://schemas.microsoft.com/office/drawing/2014/main" id="{E76F9652-E285-417B-8801-3D65DE25352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4830B3B4-2999-4679-8155-9809094490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14869322-EB84-413D-9EA2-16CAD21CBA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7E523D4E-8D97-4EF8-8C27-9D6D33E4AE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7398574D-AE75-4A2C-8B3B-E21ADD880A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3205324D-B758-4F04-B5D1-5E38568ECB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D7F0132A-3351-4EE1-B78C-D21C3088FA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75078C6C-AFD8-408D-A1B3-558473E476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F61D2255-7919-4362-9A11-4006BC5332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A5135FDE-3AAC-44B9-BC4F-6715646988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a:extLst>
            <a:ext uri="{FF2B5EF4-FFF2-40B4-BE49-F238E27FC236}">
              <a16:creationId xmlns:a16="http://schemas.microsoft.com/office/drawing/2014/main" id="{629E84D7-AA95-4342-952E-00F54F85ECC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43F6FDB3-2102-4E70-9E33-6D7230BD95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a:extLst>
            <a:ext uri="{FF2B5EF4-FFF2-40B4-BE49-F238E27FC236}">
              <a16:creationId xmlns:a16="http://schemas.microsoft.com/office/drawing/2014/main" id="{0F2CCE79-F547-4DDC-B0F9-C7E1F10E1C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68" name="直線コネクタ 567">
          <a:extLst>
            <a:ext uri="{FF2B5EF4-FFF2-40B4-BE49-F238E27FC236}">
              <a16:creationId xmlns:a16="http://schemas.microsoft.com/office/drawing/2014/main" id="{A567D05D-CC78-487B-A350-DA544F54465E}"/>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庁舎】&#10;有形固定資産減価償却率最小値テキスト">
          <a:extLst>
            <a:ext uri="{FF2B5EF4-FFF2-40B4-BE49-F238E27FC236}">
              <a16:creationId xmlns:a16="http://schemas.microsoft.com/office/drawing/2014/main" id="{9C4FC37D-A2B4-43BC-9C09-20C0023D280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a:extLst>
            <a:ext uri="{FF2B5EF4-FFF2-40B4-BE49-F238E27FC236}">
              <a16:creationId xmlns:a16="http://schemas.microsoft.com/office/drawing/2014/main" id="{8B794850-5784-413B-80EB-8997FE45B69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71" name="【庁舎】&#10;有形固定資産減価償却率最大値テキスト">
          <a:extLst>
            <a:ext uri="{FF2B5EF4-FFF2-40B4-BE49-F238E27FC236}">
              <a16:creationId xmlns:a16="http://schemas.microsoft.com/office/drawing/2014/main" id="{3F4C604D-8A7F-4FCD-96B6-3692A506A89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72" name="直線コネクタ 571">
          <a:extLst>
            <a:ext uri="{FF2B5EF4-FFF2-40B4-BE49-F238E27FC236}">
              <a16:creationId xmlns:a16="http://schemas.microsoft.com/office/drawing/2014/main" id="{2829DE1A-50B3-4CBD-9F46-56CEF41446DE}"/>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573" name="【庁舎】&#10;有形固定資産減価償却率平均値テキスト">
          <a:extLst>
            <a:ext uri="{FF2B5EF4-FFF2-40B4-BE49-F238E27FC236}">
              <a16:creationId xmlns:a16="http://schemas.microsoft.com/office/drawing/2014/main" id="{C254A16D-9734-4A86-BE7C-8E16AD5DEC99}"/>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74" name="フローチャート: 判断 573">
          <a:extLst>
            <a:ext uri="{FF2B5EF4-FFF2-40B4-BE49-F238E27FC236}">
              <a16:creationId xmlns:a16="http://schemas.microsoft.com/office/drawing/2014/main" id="{E875EB85-EE38-476D-B7AD-078AF072AAB1}"/>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75" name="フローチャート: 判断 574">
          <a:extLst>
            <a:ext uri="{FF2B5EF4-FFF2-40B4-BE49-F238E27FC236}">
              <a16:creationId xmlns:a16="http://schemas.microsoft.com/office/drawing/2014/main" id="{CAC56A24-F21C-416D-824C-7C0116A6A99A}"/>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6" name="フローチャート: 判断 575">
          <a:extLst>
            <a:ext uri="{FF2B5EF4-FFF2-40B4-BE49-F238E27FC236}">
              <a16:creationId xmlns:a16="http://schemas.microsoft.com/office/drawing/2014/main" id="{CCE79CC6-4D55-42FE-AE9F-FA7F10EED9F3}"/>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7" name="フローチャート: 判断 576">
          <a:extLst>
            <a:ext uri="{FF2B5EF4-FFF2-40B4-BE49-F238E27FC236}">
              <a16:creationId xmlns:a16="http://schemas.microsoft.com/office/drawing/2014/main" id="{CF9B2688-3DA2-44CC-9C50-25B669DE7CB7}"/>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8" name="フローチャート: 判断 577">
          <a:extLst>
            <a:ext uri="{FF2B5EF4-FFF2-40B4-BE49-F238E27FC236}">
              <a16:creationId xmlns:a16="http://schemas.microsoft.com/office/drawing/2014/main" id="{9C1FDAF9-90EC-4A52-909A-DDD21F36F3DC}"/>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A1C97B2-AB5F-40D0-B33B-AD15A1950A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688623B4-277A-41FD-82A2-4036DFA46A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05ED4A0-68AE-4E1F-9026-32F6EC8F605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A01BEE2B-FF79-4AF5-93DF-F6842D944B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8E58DE8-AB2C-4375-BC52-30F9083282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584" name="楕円 583">
          <a:extLst>
            <a:ext uri="{FF2B5EF4-FFF2-40B4-BE49-F238E27FC236}">
              <a16:creationId xmlns:a16="http://schemas.microsoft.com/office/drawing/2014/main" id="{2BE5F978-60A5-4F7A-9DB5-027AB2837449}"/>
            </a:ext>
          </a:extLst>
        </xdr:cNvPr>
        <xdr:cNvSpPr/>
      </xdr:nvSpPr>
      <xdr:spPr>
        <a:xfrm>
          <a:off x="16268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67508</xdr:rowOff>
    </xdr:from>
    <xdr:ext cx="405111" cy="259045"/>
    <xdr:sp macro="" textlink="">
      <xdr:nvSpPr>
        <xdr:cNvPr id="585" name="【庁舎】&#10;有形固定資産減価償却率該当値テキスト">
          <a:extLst>
            <a:ext uri="{FF2B5EF4-FFF2-40B4-BE49-F238E27FC236}">
              <a16:creationId xmlns:a16="http://schemas.microsoft.com/office/drawing/2014/main" id="{15640CA3-0BAA-4802-88E7-19F9D460C41B}"/>
            </a:ext>
          </a:extLst>
        </xdr:cNvPr>
        <xdr:cNvSpPr txBox="1"/>
      </xdr:nvSpPr>
      <xdr:spPr>
        <a:xfrm>
          <a:off x="16357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586" name="楕円 585">
          <a:extLst>
            <a:ext uri="{FF2B5EF4-FFF2-40B4-BE49-F238E27FC236}">
              <a16:creationId xmlns:a16="http://schemas.microsoft.com/office/drawing/2014/main" id="{2E93FC6F-D93E-4BEA-8FBC-AEA8630C7FDC}"/>
            </a:ext>
          </a:extLst>
        </xdr:cNvPr>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139881</xdr:rowOff>
    </xdr:to>
    <xdr:cxnSp macro="">
      <xdr:nvCxnSpPr>
        <xdr:cNvPr id="587" name="直線コネクタ 586">
          <a:extLst>
            <a:ext uri="{FF2B5EF4-FFF2-40B4-BE49-F238E27FC236}">
              <a16:creationId xmlns:a16="http://schemas.microsoft.com/office/drawing/2014/main" id="{72F9804D-A71C-47C2-8A38-F371EAE28EA5}"/>
            </a:ext>
          </a:extLst>
        </xdr:cNvPr>
        <xdr:cNvCxnSpPr/>
      </xdr:nvCxnSpPr>
      <xdr:spPr>
        <a:xfrm>
          <a:off x="15481300" y="179314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88" name="楕円 587">
          <a:extLst>
            <a:ext uri="{FF2B5EF4-FFF2-40B4-BE49-F238E27FC236}">
              <a16:creationId xmlns:a16="http://schemas.microsoft.com/office/drawing/2014/main" id="{9FB857C3-26AE-4AC2-9D31-F4CC46B05B83}"/>
            </a:ext>
          </a:extLst>
        </xdr:cNvPr>
        <xdr:cNvSpPr/>
      </xdr:nvSpPr>
      <xdr:spPr>
        <a:xfrm>
          <a:off x="14541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100693</xdr:rowOff>
    </xdr:to>
    <xdr:cxnSp macro="">
      <xdr:nvCxnSpPr>
        <xdr:cNvPr id="589" name="直線コネクタ 588">
          <a:extLst>
            <a:ext uri="{FF2B5EF4-FFF2-40B4-BE49-F238E27FC236}">
              <a16:creationId xmlns:a16="http://schemas.microsoft.com/office/drawing/2014/main" id="{7A945900-FD7E-4048-AA8D-FA1B02D30128}"/>
            </a:ext>
          </a:extLst>
        </xdr:cNvPr>
        <xdr:cNvCxnSpPr/>
      </xdr:nvCxnSpPr>
      <xdr:spPr>
        <a:xfrm>
          <a:off x="14592300" y="178906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590" name="楕円 589">
          <a:extLst>
            <a:ext uri="{FF2B5EF4-FFF2-40B4-BE49-F238E27FC236}">
              <a16:creationId xmlns:a16="http://schemas.microsoft.com/office/drawing/2014/main" id="{59AF925D-7127-48CD-9D40-F1EDE347FCAD}"/>
            </a:ext>
          </a:extLst>
        </xdr:cNvPr>
        <xdr:cNvSpPr/>
      </xdr:nvSpPr>
      <xdr:spPr>
        <a:xfrm>
          <a:off x="13652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22316</xdr:rowOff>
    </xdr:from>
    <xdr:to>
      <xdr:col>76</xdr:col>
      <xdr:colOff>114300</xdr:colOff>
      <xdr:row>104</xdr:row>
      <xdr:rowOff>59871</xdr:rowOff>
    </xdr:to>
    <xdr:cxnSp macro="">
      <xdr:nvCxnSpPr>
        <xdr:cNvPr id="591" name="直線コネクタ 590">
          <a:extLst>
            <a:ext uri="{FF2B5EF4-FFF2-40B4-BE49-F238E27FC236}">
              <a16:creationId xmlns:a16="http://schemas.microsoft.com/office/drawing/2014/main" id="{60E40596-3C33-4C96-8FED-2AE054215312}"/>
            </a:ext>
          </a:extLst>
        </xdr:cNvPr>
        <xdr:cNvCxnSpPr/>
      </xdr:nvCxnSpPr>
      <xdr:spPr>
        <a:xfrm>
          <a:off x="13703300" y="178531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107043</xdr:rowOff>
    </xdr:from>
    <xdr:to>
      <xdr:col>67</xdr:col>
      <xdr:colOff>101600</xdr:colOff>
      <xdr:row>104</xdr:row>
      <xdr:rowOff>37193</xdr:rowOff>
    </xdr:to>
    <xdr:sp macro="" textlink="">
      <xdr:nvSpPr>
        <xdr:cNvPr id="592" name="楕円 591">
          <a:extLst>
            <a:ext uri="{FF2B5EF4-FFF2-40B4-BE49-F238E27FC236}">
              <a16:creationId xmlns:a16="http://schemas.microsoft.com/office/drawing/2014/main" id="{FA205D4C-955F-4F51-9B14-BF7638B6692E}"/>
            </a:ext>
          </a:extLst>
        </xdr:cNvPr>
        <xdr:cNvSpPr/>
      </xdr:nvSpPr>
      <xdr:spPr>
        <a:xfrm>
          <a:off x="12763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22316</xdr:rowOff>
    </xdr:to>
    <xdr:cxnSp macro="">
      <xdr:nvCxnSpPr>
        <xdr:cNvPr id="593" name="直線コネクタ 592">
          <a:extLst>
            <a:ext uri="{FF2B5EF4-FFF2-40B4-BE49-F238E27FC236}">
              <a16:creationId xmlns:a16="http://schemas.microsoft.com/office/drawing/2014/main" id="{97934273-3E6E-47C1-A57C-FE41FEFD33AC}"/>
            </a:ext>
          </a:extLst>
        </xdr:cNvPr>
        <xdr:cNvCxnSpPr/>
      </xdr:nvCxnSpPr>
      <xdr:spPr>
        <a:xfrm>
          <a:off x="12814300" y="1781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594" name="n_1aveValue【庁舎】&#10;有形固定資産減価償却率">
          <a:extLst>
            <a:ext uri="{FF2B5EF4-FFF2-40B4-BE49-F238E27FC236}">
              <a16:creationId xmlns:a16="http://schemas.microsoft.com/office/drawing/2014/main" id="{F394E06C-B910-4164-BCC5-C09800E1885C}"/>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595" name="n_2aveValue【庁舎】&#10;有形固定資産減価償却率">
          <a:extLst>
            <a:ext uri="{FF2B5EF4-FFF2-40B4-BE49-F238E27FC236}">
              <a16:creationId xmlns:a16="http://schemas.microsoft.com/office/drawing/2014/main" id="{B3145819-A7F2-4EEB-9959-BBAF7C6A039E}"/>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596" name="n_3aveValue【庁舎】&#10;有形固定資産減価償却率">
          <a:extLst>
            <a:ext uri="{FF2B5EF4-FFF2-40B4-BE49-F238E27FC236}">
              <a16:creationId xmlns:a16="http://schemas.microsoft.com/office/drawing/2014/main" id="{99885906-F73B-436F-BD01-DFD9DC7531A6}"/>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597" name="n_4aveValue【庁舎】&#10;有形固定資産減価償却率">
          <a:extLst>
            <a:ext uri="{FF2B5EF4-FFF2-40B4-BE49-F238E27FC236}">
              <a16:creationId xmlns:a16="http://schemas.microsoft.com/office/drawing/2014/main" id="{82919144-0FAF-407B-82F7-9B14F7C61F7D}"/>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168020</xdr:rowOff>
    </xdr:from>
    <xdr:ext cx="405111" cy="259045"/>
    <xdr:sp macro="" textlink="">
      <xdr:nvSpPr>
        <xdr:cNvPr id="598" name="n_1mainValue【庁舎】&#10;有形固定資産減価償却率">
          <a:extLst>
            <a:ext uri="{FF2B5EF4-FFF2-40B4-BE49-F238E27FC236}">
              <a16:creationId xmlns:a16="http://schemas.microsoft.com/office/drawing/2014/main" id="{CFC40AF8-AB44-4349-A14A-20F1AE42CA91}"/>
            </a:ext>
          </a:extLst>
        </xdr:cNvPr>
        <xdr:cNvSpPr txBox="1"/>
      </xdr:nvSpPr>
      <xdr:spPr>
        <a:xfrm>
          <a:off x="15266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599" name="n_2mainValue【庁舎】&#10;有形固定資産減価償却率">
          <a:extLst>
            <a:ext uri="{FF2B5EF4-FFF2-40B4-BE49-F238E27FC236}">
              <a16:creationId xmlns:a16="http://schemas.microsoft.com/office/drawing/2014/main" id="{E1745038-71B8-42A7-ACF1-EC9CD10A7685}"/>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600" name="n_3mainValue【庁舎】&#10;有形固定資産減価償却率">
          <a:extLst>
            <a:ext uri="{FF2B5EF4-FFF2-40B4-BE49-F238E27FC236}">
              <a16:creationId xmlns:a16="http://schemas.microsoft.com/office/drawing/2014/main" id="{B79B2809-BDBD-48A7-B16F-030F1A078A15}"/>
            </a:ext>
          </a:extLst>
        </xdr:cNvPr>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53720</xdr:rowOff>
    </xdr:from>
    <xdr:ext cx="405111" cy="259045"/>
    <xdr:sp macro="" textlink="">
      <xdr:nvSpPr>
        <xdr:cNvPr id="601" name="n_4mainValue【庁舎】&#10;有形固定資産減価償却率">
          <a:extLst>
            <a:ext uri="{FF2B5EF4-FFF2-40B4-BE49-F238E27FC236}">
              <a16:creationId xmlns:a16="http://schemas.microsoft.com/office/drawing/2014/main" id="{F87B9D2C-8013-4E36-A309-8111B8F4CD93}"/>
            </a:ext>
          </a:extLst>
        </xdr:cNvPr>
        <xdr:cNvSpPr txBox="1"/>
      </xdr:nvSpPr>
      <xdr:spPr>
        <a:xfrm>
          <a:off x="12611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91F97374-2C5A-428C-A982-DFE1C7EF2D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7ED207A2-3285-481E-826B-AA807E3096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B21F28B9-B405-4E4B-888D-72B6CDA983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1D9CBC10-0B9F-4CD5-B825-E7660BDC5E2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BE03DA5F-5B39-40DA-BF6F-20A83014DA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D477FF8A-CE48-4C5B-8FA4-9387BA20A4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E48698C7-DE2D-49E3-958F-7AF038B197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6A03E863-C5A1-4DB3-AF91-588E50F3F6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ACECD7B0-8BC5-4A3A-9E9E-32E2078991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9043D2DD-5B35-4A5D-A44F-FC565FE292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a:extLst>
            <a:ext uri="{FF2B5EF4-FFF2-40B4-BE49-F238E27FC236}">
              <a16:creationId xmlns:a16="http://schemas.microsoft.com/office/drawing/2014/main" id="{F1CA0C56-741D-4875-86C3-1DCB5756B99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a:extLst>
            <a:ext uri="{FF2B5EF4-FFF2-40B4-BE49-F238E27FC236}">
              <a16:creationId xmlns:a16="http://schemas.microsoft.com/office/drawing/2014/main" id="{E02C2C91-E9F6-4DDE-9B87-7F92419972E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a:extLst>
            <a:ext uri="{FF2B5EF4-FFF2-40B4-BE49-F238E27FC236}">
              <a16:creationId xmlns:a16="http://schemas.microsoft.com/office/drawing/2014/main" id="{13485CB8-F97D-4A86-A4D3-09CDBBF453B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a:extLst>
            <a:ext uri="{FF2B5EF4-FFF2-40B4-BE49-F238E27FC236}">
              <a16:creationId xmlns:a16="http://schemas.microsoft.com/office/drawing/2014/main" id="{9F9525E4-7FC8-466C-9F82-03D70DF3537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a:extLst>
            <a:ext uri="{FF2B5EF4-FFF2-40B4-BE49-F238E27FC236}">
              <a16:creationId xmlns:a16="http://schemas.microsoft.com/office/drawing/2014/main" id="{74C6F5D6-7E1B-41F9-934C-9BC6FFFB9DE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a:extLst>
            <a:ext uri="{FF2B5EF4-FFF2-40B4-BE49-F238E27FC236}">
              <a16:creationId xmlns:a16="http://schemas.microsoft.com/office/drawing/2014/main" id="{E02E6190-B65E-416A-9D05-3C91C345653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a:extLst>
            <a:ext uri="{FF2B5EF4-FFF2-40B4-BE49-F238E27FC236}">
              <a16:creationId xmlns:a16="http://schemas.microsoft.com/office/drawing/2014/main" id="{37B8C3A4-0D96-4214-AB52-7213B5D6E7E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a:extLst>
            <a:ext uri="{FF2B5EF4-FFF2-40B4-BE49-F238E27FC236}">
              <a16:creationId xmlns:a16="http://schemas.microsoft.com/office/drawing/2014/main" id="{21F43DC6-C9AD-4858-BFCC-4A9FA142389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868599BF-EC51-4A07-8C85-99A19A0169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93E8BD10-3D4E-4F50-9643-C4149B3309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CC90F82B-B4D0-40C9-A2D1-70CC90922A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623" name="直線コネクタ 622">
          <a:extLst>
            <a:ext uri="{FF2B5EF4-FFF2-40B4-BE49-F238E27FC236}">
              <a16:creationId xmlns:a16="http://schemas.microsoft.com/office/drawing/2014/main" id="{1F798F11-8A6A-4817-86D0-0A524078D821}"/>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24" name="【庁舎】&#10;一人当たり面積最小値テキスト">
          <a:extLst>
            <a:ext uri="{FF2B5EF4-FFF2-40B4-BE49-F238E27FC236}">
              <a16:creationId xmlns:a16="http://schemas.microsoft.com/office/drawing/2014/main" id="{21EA713C-18D3-49E3-9A60-F014B802CE0C}"/>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25" name="直線コネクタ 624">
          <a:extLst>
            <a:ext uri="{FF2B5EF4-FFF2-40B4-BE49-F238E27FC236}">
              <a16:creationId xmlns:a16="http://schemas.microsoft.com/office/drawing/2014/main" id="{869559A5-5932-43B3-8EF6-FC50D6E8BB2A}"/>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26" name="【庁舎】&#10;一人当たり面積最大値テキスト">
          <a:extLst>
            <a:ext uri="{FF2B5EF4-FFF2-40B4-BE49-F238E27FC236}">
              <a16:creationId xmlns:a16="http://schemas.microsoft.com/office/drawing/2014/main" id="{3410F9E2-D915-4EB0-8010-6D42E79E1D97}"/>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27" name="直線コネクタ 626">
          <a:extLst>
            <a:ext uri="{FF2B5EF4-FFF2-40B4-BE49-F238E27FC236}">
              <a16:creationId xmlns:a16="http://schemas.microsoft.com/office/drawing/2014/main" id="{3F1E4EB8-45B6-434D-9891-51C54D219723}"/>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628" name="【庁舎】&#10;一人当たり面積平均値テキスト">
          <a:extLst>
            <a:ext uri="{FF2B5EF4-FFF2-40B4-BE49-F238E27FC236}">
              <a16:creationId xmlns:a16="http://schemas.microsoft.com/office/drawing/2014/main" id="{186B33B9-8FB5-42C6-B7BE-74A8A2B87FD6}"/>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29" name="フローチャート: 判断 628">
          <a:extLst>
            <a:ext uri="{FF2B5EF4-FFF2-40B4-BE49-F238E27FC236}">
              <a16:creationId xmlns:a16="http://schemas.microsoft.com/office/drawing/2014/main" id="{F6C10EC7-7688-485F-94B7-6F121F4911BC}"/>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630" name="フローチャート: 判断 629">
          <a:extLst>
            <a:ext uri="{FF2B5EF4-FFF2-40B4-BE49-F238E27FC236}">
              <a16:creationId xmlns:a16="http://schemas.microsoft.com/office/drawing/2014/main" id="{65066F53-020C-4A72-BE28-FDDFECBE145B}"/>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631" name="フローチャート: 判断 630">
          <a:extLst>
            <a:ext uri="{FF2B5EF4-FFF2-40B4-BE49-F238E27FC236}">
              <a16:creationId xmlns:a16="http://schemas.microsoft.com/office/drawing/2014/main" id="{022A26EB-385C-4633-A3E6-2198AFA4C9BB}"/>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632" name="フローチャート: 判断 631">
          <a:extLst>
            <a:ext uri="{FF2B5EF4-FFF2-40B4-BE49-F238E27FC236}">
              <a16:creationId xmlns:a16="http://schemas.microsoft.com/office/drawing/2014/main" id="{B5AF70C7-0579-4FA2-B2A3-56896B7A5FE9}"/>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633" name="フローチャート: 判断 632">
          <a:extLst>
            <a:ext uri="{FF2B5EF4-FFF2-40B4-BE49-F238E27FC236}">
              <a16:creationId xmlns:a16="http://schemas.microsoft.com/office/drawing/2014/main" id="{552A1BA9-FDC2-4D52-9413-4B27ECB6D119}"/>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1B0ECC3-D307-49FA-B97F-CB60C1041B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D97E9EB-9D9D-4973-8257-1667533403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1002F24-E36E-4FA1-8799-08552FF14F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8FA63110-51CD-45DB-B1F8-10BC4F9729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31709184-95E5-4C42-A9E8-C2F7D8CF6C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17627</xdr:rowOff>
    </xdr:from>
    <xdr:to>
      <xdr:col>116</xdr:col>
      <xdr:colOff>114300</xdr:colOff>
      <xdr:row>104</xdr:row>
      <xdr:rowOff>119227</xdr:rowOff>
    </xdr:to>
    <xdr:sp macro="" textlink="">
      <xdr:nvSpPr>
        <xdr:cNvPr id="639" name="楕円 638">
          <a:extLst>
            <a:ext uri="{FF2B5EF4-FFF2-40B4-BE49-F238E27FC236}">
              <a16:creationId xmlns:a16="http://schemas.microsoft.com/office/drawing/2014/main" id="{7B870CEF-8A6A-4F17-89FE-5C5F67955F73}"/>
            </a:ext>
          </a:extLst>
        </xdr:cNvPr>
        <xdr:cNvSpPr/>
      </xdr:nvSpPr>
      <xdr:spPr>
        <a:xfrm>
          <a:off x="22110700" y="178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40504</xdr:rowOff>
    </xdr:from>
    <xdr:ext cx="469744" cy="259045"/>
    <xdr:sp macro="" textlink="">
      <xdr:nvSpPr>
        <xdr:cNvPr id="640" name="【庁舎】&#10;一人当たり面積該当値テキスト">
          <a:extLst>
            <a:ext uri="{FF2B5EF4-FFF2-40B4-BE49-F238E27FC236}">
              <a16:creationId xmlns:a16="http://schemas.microsoft.com/office/drawing/2014/main" id="{813CD0E5-60BE-402E-810D-087F824AF9C2}"/>
            </a:ext>
          </a:extLst>
        </xdr:cNvPr>
        <xdr:cNvSpPr txBox="1"/>
      </xdr:nvSpPr>
      <xdr:spPr>
        <a:xfrm>
          <a:off x="22199600" y="176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45974</xdr:rowOff>
    </xdr:from>
    <xdr:to>
      <xdr:col>112</xdr:col>
      <xdr:colOff>38100</xdr:colOff>
      <xdr:row>104</xdr:row>
      <xdr:rowOff>147574</xdr:rowOff>
    </xdr:to>
    <xdr:sp macro="" textlink="">
      <xdr:nvSpPr>
        <xdr:cNvPr id="641" name="楕円 640">
          <a:extLst>
            <a:ext uri="{FF2B5EF4-FFF2-40B4-BE49-F238E27FC236}">
              <a16:creationId xmlns:a16="http://schemas.microsoft.com/office/drawing/2014/main" id="{F1FB510E-77BA-460D-AC91-F7F649A87BBD}"/>
            </a:ext>
          </a:extLst>
        </xdr:cNvPr>
        <xdr:cNvSpPr/>
      </xdr:nvSpPr>
      <xdr:spPr>
        <a:xfrm>
          <a:off x="21272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68427</xdr:rowOff>
    </xdr:from>
    <xdr:to>
      <xdr:col>116</xdr:col>
      <xdr:colOff>63500</xdr:colOff>
      <xdr:row>104</xdr:row>
      <xdr:rowOff>96774</xdr:rowOff>
    </xdr:to>
    <xdr:cxnSp macro="">
      <xdr:nvCxnSpPr>
        <xdr:cNvPr id="642" name="直線コネクタ 641">
          <a:extLst>
            <a:ext uri="{FF2B5EF4-FFF2-40B4-BE49-F238E27FC236}">
              <a16:creationId xmlns:a16="http://schemas.microsoft.com/office/drawing/2014/main" id="{A4C6916B-C9A6-45C5-B556-BB6FDA870D11}"/>
            </a:ext>
          </a:extLst>
        </xdr:cNvPr>
        <xdr:cNvCxnSpPr/>
      </xdr:nvCxnSpPr>
      <xdr:spPr>
        <a:xfrm flipV="1">
          <a:off x="21323300" y="17899227"/>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78893</xdr:rowOff>
    </xdr:from>
    <xdr:to>
      <xdr:col>107</xdr:col>
      <xdr:colOff>101600</xdr:colOff>
      <xdr:row>104</xdr:row>
      <xdr:rowOff>9043</xdr:rowOff>
    </xdr:to>
    <xdr:sp macro="" textlink="">
      <xdr:nvSpPr>
        <xdr:cNvPr id="643" name="楕円 642">
          <a:extLst>
            <a:ext uri="{FF2B5EF4-FFF2-40B4-BE49-F238E27FC236}">
              <a16:creationId xmlns:a16="http://schemas.microsoft.com/office/drawing/2014/main" id="{EE89D4AB-1A99-4E96-A590-2C14F7C5354F}"/>
            </a:ext>
          </a:extLst>
        </xdr:cNvPr>
        <xdr:cNvSpPr/>
      </xdr:nvSpPr>
      <xdr:spPr>
        <a:xfrm>
          <a:off x="20383500" y="17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129693</xdr:rowOff>
    </xdr:from>
    <xdr:to>
      <xdr:col>111</xdr:col>
      <xdr:colOff>177800</xdr:colOff>
      <xdr:row>104</xdr:row>
      <xdr:rowOff>96774</xdr:rowOff>
    </xdr:to>
    <xdr:cxnSp macro="">
      <xdr:nvCxnSpPr>
        <xdr:cNvPr id="644" name="直線コネクタ 643">
          <a:extLst>
            <a:ext uri="{FF2B5EF4-FFF2-40B4-BE49-F238E27FC236}">
              <a16:creationId xmlns:a16="http://schemas.microsoft.com/office/drawing/2014/main" id="{62BDCF4B-0F37-42F0-891E-8CD3E8078027}"/>
            </a:ext>
          </a:extLst>
        </xdr:cNvPr>
        <xdr:cNvCxnSpPr/>
      </xdr:nvCxnSpPr>
      <xdr:spPr>
        <a:xfrm>
          <a:off x="20434300" y="17789043"/>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92608</xdr:rowOff>
    </xdr:from>
    <xdr:to>
      <xdr:col>102</xdr:col>
      <xdr:colOff>165100</xdr:colOff>
      <xdr:row>104</xdr:row>
      <xdr:rowOff>22758</xdr:rowOff>
    </xdr:to>
    <xdr:sp macro="" textlink="">
      <xdr:nvSpPr>
        <xdr:cNvPr id="645" name="楕円 644">
          <a:extLst>
            <a:ext uri="{FF2B5EF4-FFF2-40B4-BE49-F238E27FC236}">
              <a16:creationId xmlns:a16="http://schemas.microsoft.com/office/drawing/2014/main" id="{1941C120-006D-4B9C-B9C0-716AADB838C7}"/>
            </a:ext>
          </a:extLst>
        </xdr:cNvPr>
        <xdr:cNvSpPr/>
      </xdr:nvSpPr>
      <xdr:spPr>
        <a:xfrm>
          <a:off x="19494500" y="177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129693</xdr:rowOff>
    </xdr:from>
    <xdr:to>
      <xdr:col>107</xdr:col>
      <xdr:colOff>50800</xdr:colOff>
      <xdr:row>103</xdr:row>
      <xdr:rowOff>143408</xdr:rowOff>
    </xdr:to>
    <xdr:cxnSp macro="">
      <xdr:nvCxnSpPr>
        <xdr:cNvPr id="646" name="直線コネクタ 645">
          <a:extLst>
            <a:ext uri="{FF2B5EF4-FFF2-40B4-BE49-F238E27FC236}">
              <a16:creationId xmlns:a16="http://schemas.microsoft.com/office/drawing/2014/main" id="{0AB66083-04F4-4BF0-A698-848F1F44F729}"/>
            </a:ext>
          </a:extLst>
        </xdr:cNvPr>
        <xdr:cNvCxnSpPr/>
      </xdr:nvCxnSpPr>
      <xdr:spPr>
        <a:xfrm flipV="1">
          <a:off x="19545300" y="1778904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106324</xdr:rowOff>
    </xdr:from>
    <xdr:to>
      <xdr:col>98</xdr:col>
      <xdr:colOff>38100</xdr:colOff>
      <xdr:row>104</xdr:row>
      <xdr:rowOff>36474</xdr:rowOff>
    </xdr:to>
    <xdr:sp macro="" textlink="">
      <xdr:nvSpPr>
        <xdr:cNvPr id="647" name="楕円 646">
          <a:extLst>
            <a:ext uri="{FF2B5EF4-FFF2-40B4-BE49-F238E27FC236}">
              <a16:creationId xmlns:a16="http://schemas.microsoft.com/office/drawing/2014/main" id="{FEEC194B-D360-481F-97D5-F500BE1BF879}"/>
            </a:ext>
          </a:extLst>
        </xdr:cNvPr>
        <xdr:cNvSpPr/>
      </xdr:nvSpPr>
      <xdr:spPr>
        <a:xfrm>
          <a:off x="18605500" y="177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143408</xdr:rowOff>
    </xdr:from>
    <xdr:to>
      <xdr:col>102</xdr:col>
      <xdr:colOff>114300</xdr:colOff>
      <xdr:row>103</xdr:row>
      <xdr:rowOff>157124</xdr:rowOff>
    </xdr:to>
    <xdr:cxnSp macro="">
      <xdr:nvCxnSpPr>
        <xdr:cNvPr id="648" name="直線コネクタ 647">
          <a:extLst>
            <a:ext uri="{FF2B5EF4-FFF2-40B4-BE49-F238E27FC236}">
              <a16:creationId xmlns:a16="http://schemas.microsoft.com/office/drawing/2014/main" id="{11F63CFA-FC77-4478-8EF5-8004BABC4136}"/>
            </a:ext>
          </a:extLst>
        </xdr:cNvPr>
        <xdr:cNvCxnSpPr/>
      </xdr:nvCxnSpPr>
      <xdr:spPr>
        <a:xfrm flipV="1">
          <a:off x="18656300" y="178027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649" name="n_1aveValue【庁舎】&#10;一人当たり面積">
          <a:extLst>
            <a:ext uri="{FF2B5EF4-FFF2-40B4-BE49-F238E27FC236}">
              <a16:creationId xmlns:a16="http://schemas.microsoft.com/office/drawing/2014/main" id="{14450642-AA26-4E80-A0A3-1BF7B69FC2DF}"/>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650" name="n_2aveValue【庁舎】&#10;一人当たり面積">
          <a:extLst>
            <a:ext uri="{FF2B5EF4-FFF2-40B4-BE49-F238E27FC236}">
              <a16:creationId xmlns:a16="http://schemas.microsoft.com/office/drawing/2014/main" id="{7B8DC6C1-C610-4E91-87FB-2343F0F6DA62}"/>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651" name="n_3aveValue【庁舎】&#10;一人当たり面積">
          <a:extLst>
            <a:ext uri="{FF2B5EF4-FFF2-40B4-BE49-F238E27FC236}">
              <a16:creationId xmlns:a16="http://schemas.microsoft.com/office/drawing/2014/main" id="{523B0340-FCE8-4CB2-AA66-073526BA1C0D}"/>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46804</xdr:rowOff>
    </xdr:from>
    <xdr:ext cx="469744" cy="259045"/>
    <xdr:sp macro="" textlink="">
      <xdr:nvSpPr>
        <xdr:cNvPr id="652" name="n_4aveValue【庁舎】&#10;一人当たり面積">
          <a:extLst>
            <a:ext uri="{FF2B5EF4-FFF2-40B4-BE49-F238E27FC236}">
              <a16:creationId xmlns:a16="http://schemas.microsoft.com/office/drawing/2014/main" id="{C82954A6-F536-4F0D-B26B-D36643B22BC3}"/>
            </a:ext>
          </a:extLst>
        </xdr:cNvPr>
        <xdr:cNvSpPr txBox="1"/>
      </xdr:nvSpPr>
      <xdr:spPr>
        <a:xfrm>
          <a:off x="18421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164101</xdr:rowOff>
    </xdr:from>
    <xdr:ext cx="469744" cy="259045"/>
    <xdr:sp macro="" textlink="">
      <xdr:nvSpPr>
        <xdr:cNvPr id="653" name="n_1mainValue【庁舎】&#10;一人当たり面積">
          <a:extLst>
            <a:ext uri="{FF2B5EF4-FFF2-40B4-BE49-F238E27FC236}">
              <a16:creationId xmlns:a16="http://schemas.microsoft.com/office/drawing/2014/main" id="{C60062FD-FD95-487E-B35B-731CC7D96C97}"/>
            </a:ext>
          </a:extLst>
        </xdr:cNvPr>
        <xdr:cNvSpPr txBox="1"/>
      </xdr:nvSpPr>
      <xdr:spPr>
        <a:xfrm>
          <a:off x="210757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25570</xdr:rowOff>
    </xdr:from>
    <xdr:ext cx="469744" cy="259045"/>
    <xdr:sp macro="" textlink="">
      <xdr:nvSpPr>
        <xdr:cNvPr id="654" name="n_2mainValue【庁舎】&#10;一人当たり面積">
          <a:extLst>
            <a:ext uri="{FF2B5EF4-FFF2-40B4-BE49-F238E27FC236}">
              <a16:creationId xmlns:a16="http://schemas.microsoft.com/office/drawing/2014/main" id="{A1604D63-DAE9-4F32-A713-37881EEDF91A}"/>
            </a:ext>
          </a:extLst>
        </xdr:cNvPr>
        <xdr:cNvSpPr txBox="1"/>
      </xdr:nvSpPr>
      <xdr:spPr>
        <a:xfrm>
          <a:off x="20199427" y="1751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39285</xdr:rowOff>
    </xdr:from>
    <xdr:ext cx="469744" cy="259045"/>
    <xdr:sp macro="" textlink="">
      <xdr:nvSpPr>
        <xdr:cNvPr id="655" name="n_3mainValue【庁舎】&#10;一人当たり面積">
          <a:extLst>
            <a:ext uri="{FF2B5EF4-FFF2-40B4-BE49-F238E27FC236}">
              <a16:creationId xmlns:a16="http://schemas.microsoft.com/office/drawing/2014/main" id="{3D0AA313-52C5-4C92-AA10-ACBA38E52AAE}"/>
            </a:ext>
          </a:extLst>
        </xdr:cNvPr>
        <xdr:cNvSpPr txBox="1"/>
      </xdr:nvSpPr>
      <xdr:spPr>
        <a:xfrm>
          <a:off x="19310427" y="175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53001</xdr:rowOff>
    </xdr:from>
    <xdr:ext cx="469744" cy="259045"/>
    <xdr:sp macro="" textlink="">
      <xdr:nvSpPr>
        <xdr:cNvPr id="656" name="n_4mainValue【庁舎】&#10;一人当たり面積">
          <a:extLst>
            <a:ext uri="{FF2B5EF4-FFF2-40B4-BE49-F238E27FC236}">
              <a16:creationId xmlns:a16="http://schemas.microsoft.com/office/drawing/2014/main" id="{9CA0A119-736D-43BF-A5E3-174CED341F99}"/>
            </a:ext>
          </a:extLst>
        </xdr:cNvPr>
        <xdr:cNvSpPr txBox="1"/>
      </xdr:nvSpPr>
      <xdr:spPr>
        <a:xfrm>
          <a:off x="18421427" y="175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D0E68C69-9785-433B-A683-E2AA384834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CD329D07-F995-4B73-895D-71B1C67396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F8A85FD6-E6F4-4D88-BB1E-9843B8E703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類似団体平均と比較して、有形固定資産減価償却率の高い項目は、保健センターと一般廃棄物処理施設となっており、それぞれ</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ポイント類似団体平均よりも高い数値となっている。保健センターは建設から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大規模な改修を行っていないため高い比率となっている。今後、人口減少により一人当たり面積も増加していくことが見込まれるため、適正な配置となるよう計画的な維持管理に努めたい。一般廃棄物処理施設については比率の上昇が続いているものの、令和３年度と令和４年度に旧施設を解体する事業を予定していることから、比率の減少を見込んでいる。</a:t>
          </a:r>
        </a:p>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類似団体平均と比較して、有形固定資産減価償却率の低い項目は、体育館・プール、消防施設となっており、消防施設は類似団体平均から</a:t>
          </a:r>
          <a:r>
            <a:rPr kumimoji="1" lang="en-US" altLang="ja-JP" sz="1300">
              <a:latin typeface="ＭＳ Ｐゴシック" panose="020B0600070205080204" pitchFamily="50" charset="-128"/>
              <a:ea typeface="ＭＳ Ｐゴシック" panose="020B0600070205080204" pitchFamily="50" charset="-128"/>
            </a:rPr>
            <a:t>43.6</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％となっている。これは令和元年度に新消防庁舎（広域市町村圏組合）を建設したためである。体育館・プールについても類似団体平均から</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52.8</a:t>
          </a:r>
          <a:r>
            <a:rPr kumimoji="1" lang="ja-JP" altLang="en-US" sz="1300">
              <a:latin typeface="ＭＳ Ｐゴシック" panose="020B0600070205080204" pitchFamily="50" charset="-128"/>
              <a:ea typeface="ＭＳ Ｐゴシック" panose="020B0600070205080204" pitchFamily="50" charset="-128"/>
            </a:rPr>
            <a:t>％となっているが、前年度からは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ている。一人当たり面積も令和２年度から類似団体平均を上回る数値となったため、児童生徒数や利用者の状況を見ながら適正な配置となるよう一部施設の除却も視野に入れた計画的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2,416
2,340
203.69
4,523,312
4,449,970
62,276
2,324,515
3,964,238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令和２度と同様、財政力指数は</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となっている。成瀬ダム建設事業に伴う村税の伸びがこれまで顕著であったが、近年は微増となっている。こうしたことから成瀬ダム完成後は大幅な村税の減少が見込まれるため、ふるさと納税をはじめとしたその他の歳入確保に取り組み、強固な財政基盤を構築す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％となった。分子では、積雪量の増加に伴う除排雪経費の増加や、公債費における定時償還分の増加などで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ポイントの増加であったが、分母において普通交付税の増により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ポイントの増加となった。これにより比率全体として大幅な減少となっている。</a:t>
          </a:r>
        </a:p>
        <a:p>
          <a:r>
            <a:rPr kumimoji="1" lang="ja-JP" altLang="en-US" sz="1300">
              <a:latin typeface="ＭＳ Ｐゴシック" panose="020B0600070205080204" pitchFamily="50" charset="-128"/>
              <a:ea typeface="ＭＳ Ｐゴシック" panose="020B0600070205080204" pitchFamily="50" charset="-128"/>
            </a:rPr>
            <a:t>　今後も事業の見直しや繰上償還による経常的経費の削減を行い、比率の改善に努める。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73025</xdr:rowOff>
    </xdr:from>
    <xdr:to>
      <xdr:col>23</xdr:col>
      <xdr:colOff>133350</xdr:colOff>
      <xdr:row>67</xdr:row>
      <xdr:rowOff>128270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7275"/>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128270</xdr:rowOff>
    </xdr:from>
    <xdr:to>
      <xdr:col>19</xdr:col>
      <xdr:colOff>133350</xdr:colOff>
      <xdr:row>67</xdr:row>
      <xdr:rowOff>168487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6154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104140</xdr:rowOff>
    </xdr:from>
    <xdr:to>
      <xdr:col>15</xdr:col>
      <xdr:colOff>82550</xdr:colOff>
      <xdr:row>67</xdr:row>
      <xdr:rowOff>168487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5912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3598</xdr:rowOff>
    </xdr:from>
    <xdr:to>
      <xdr:col>11</xdr:col>
      <xdr:colOff>31750</xdr:colOff>
      <xdr:row>67</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9074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89552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77470</xdr:rowOff>
    </xdr:from>
    <xdr:to>
      <xdr:col>19</xdr:col>
      <xdr:colOff>184150</xdr:colOff>
      <xdr:row>68</xdr:row>
      <xdr:rowOff>7620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163847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65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117687</xdr:rowOff>
    </xdr:from>
    <xdr:to>
      <xdr:col>15</xdr:col>
      <xdr:colOff>133350</xdr:colOff>
      <xdr:row>68</xdr:row>
      <xdr:rowOff>47837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32614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53340</xdr:rowOff>
    </xdr:from>
    <xdr:to>
      <xdr:col>11</xdr:col>
      <xdr:colOff>82550</xdr:colOff>
      <xdr:row>67</xdr:row>
      <xdr:rowOff>154940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139717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124248</xdr:rowOff>
    </xdr:from>
    <xdr:to>
      <xdr:col>7</xdr:col>
      <xdr:colOff>31750</xdr:colOff>
      <xdr:row>67</xdr:row>
      <xdr:rowOff>54398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39175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人口一人当たりの人件費・物件費等決算額は前年度対比</a:t>
          </a:r>
          <a:r>
            <a:rPr kumimoji="1" lang="en-US" altLang="ja-JP" sz="1300">
              <a:latin typeface="ＭＳ Ｐゴシック" panose="020B0600070205080204" pitchFamily="50" charset="-128"/>
              <a:ea typeface="ＭＳ Ｐゴシック" panose="020B0600070205080204" pitchFamily="50" charset="-128"/>
            </a:rPr>
            <a:t>15,217</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445,281</a:t>
          </a:r>
          <a:r>
            <a:rPr kumimoji="1" lang="ja-JP" altLang="en-US" sz="1300">
              <a:latin typeface="ＭＳ Ｐゴシック" panose="020B0600070205080204" pitchFamily="50" charset="-128"/>
              <a:ea typeface="ＭＳ Ｐゴシック" panose="020B0600070205080204" pitchFamily="50" charset="-128"/>
            </a:rPr>
            <a:t>円となっている。人件費は職員数減少により減少しており、物件費についても新型コロナウイルス感染症にかかる備品購入費が減少したことにより減額となっている。一方で維持補修費については、除排雪経費が増加したため増額となっている。</a:t>
          </a:r>
        </a:p>
        <a:p>
          <a:r>
            <a:rPr kumimoji="1" lang="ja-JP" altLang="en-US" sz="1300">
              <a:latin typeface="ＭＳ Ｐゴシック" panose="020B0600070205080204" pitchFamily="50" charset="-128"/>
              <a:ea typeface="ＭＳ Ｐゴシック" panose="020B0600070205080204" pitchFamily="50" charset="-128"/>
            </a:rPr>
            <a:t>　人口減少により歳出額が減少傾向にあるものの一人当たりの決算額は増加傾向にあるため、今後も徹底した歳出の見直しを行う。</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87574</xdr:rowOff>
    </xdr:from>
    <xdr:to>
      <xdr:col>23</xdr:col>
      <xdr:colOff>133350</xdr:colOff>
      <xdr:row>81</xdr:row>
      <xdr:rowOff>107973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75024"/>
          <a:ext cx="8382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58026</xdr:rowOff>
    </xdr:from>
    <xdr:to>
      <xdr:col>19</xdr:col>
      <xdr:colOff>133350</xdr:colOff>
      <xdr:row>81</xdr:row>
      <xdr:rowOff>87574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5476"/>
          <a:ext cx="889000" cy="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58026</xdr:rowOff>
    </xdr:from>
    <xdr:to>
      <xdr:col>15</xdr:col>
      <xdr:colOff>82550</xdr:colOff>
      <xdr:row>81</xdr:row>
      <xdr:rowOff>62357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4547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35212</xdr:rowOff>
    </xdr:from>
    <xdr:to>
      <xdr:col>11</xdr:col>
      <xdr:colOff>31750</xdr:colOff>
      <xdr:row>81</xdr:row>
      <xdr:rowOff>62357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22662"/>
          <a:ext cx="8890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57173</xdr:rowOff>
    </xdr:from>
    <xdr:to>
      <xdr:col>23</xdr:col>
      <xdr:colOff>184150</xdr:colOff>
      <xdr:row>81</xdr:row>
      <xdr:rowOff>158773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29250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1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36774</xdr:rowOff>
    </xdr:from>
    <xdr:to>
      <xdr:col>19</xdr:col>
      <xdr:colOff>184150</xdr:colOff>
      <xdr:row>81</xdr:row>
      <xdr:rowOff>138374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123151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0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7226</xdr:rowOff>
    </xdr:from>
    <xdr:to>
      <xdr:col>15</xdr:col>
      <xdr:colOff>133350</xdr:colOff>
      <xdr:row>81</xdr:row>
      <xdr:rowOff>108826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93603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8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11557</xdr:rowOff>
    </xdr:from>
    <xdr:to>
      <xdr:col>11</xdr:col>
      <xdr:colOff>82550</xdr:colOff>
      <xdr:row>81</xdr:row>
      <xdr:rowOff>113157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97934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155862</xdr:rowOff>
    </xdr:from>
    <xdr:to>
      <xdr:col>7</xdr:col>
      <xdr:colOff>31750</xdr:colOff>
      <xdr:row>81</xdr:row>
      <xdr:rowOff>86012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70789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ラスパイレス指数は、令和２年度において類似団体平均を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ポイント上回る結果となったものの、令和元年度からするとその差は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ポイント縮小するかたちとなった。主な要因は職員数の減少とこれによる給料月額の減少となっている。　</a:t>
          </a:r>
        </a:p>
        <a:p>
          <a:r>
            <a:rPr kumimoji="1" lang="ja-JP" altLang="en-US" sz="1300">
              <a:latin typeface="ＭＳ Ｐゴシック" panose="020B0600070205080204" pitchFamily="50" charset="-128"/>
              <a:ea typeface="ＭＳ Ｐゴシック" panose="020B0600070205080204" pitchFamily="50" charset="-128"/>
            </a:rPr>
            <a:t>　今後も適正な定員管理と職員手当の点検を行うなどして、給与の適正化に努める。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85513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7980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85513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3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87</xdr:row>
      <xdr:rowOff>42757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3021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16.97</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年度に策定した「東成瀬村まちづくり計画」において、職員定数を平成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年度末までに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人とする目標を掲げて取り組んだ結果、目標以上の削減を達成している。</a:t>
          </a:r>
        </a:p>
        <a:p>
          <a:r>
            <a:rPr kumimoji="1" lang="ja-JP" altLang="en-US" sz="1300">
              <a:latin typeface="ＭＳ Ｐゴシック" panose="020B0600070205080204" pitchFamily="50" charset="-128"/>
              <a:ea typeface="ＭＳ Ｐゴシック" panose="020B0600070205080204" pitchFamily="50" charset="-128"/>
            </a:rPr>
            <a:t>　今後も新規採用者と退職者の状況に鑑みながら、適正な定員管理に努める。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31031</xdr:rowOff>
    </xdr:from>
    <xdr:to>
      <xdr:col>81</xdr:col>
      <xdr:colOff>44450</xdr:colOff>
      <xdr:row>60</xdr:row>
      <xdr:rowOff>44905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18031"/>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29682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1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31031</xdr:rowOff>
    </xdr:from>
    <xdr:to>
      <xdr:col>77</xdr:col>
      <xdr:colOff>44450</xdr:colOff>
      <xdr:row>60</xdr:row>
      <xdr:rowOff>55563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318031"/>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57171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34256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51340</xdr:rowOff>
    </xdr:from>
    <xdr:to>
      <xdr:col>68</xdr:col>
      <xdr:colOff>152400</xdr:colOff>
      <xdr:row>60</xdr:row>
      <xdr:rowOff>57171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38340"/>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165555</xdr:rowOff>
    </xdr:from>
    <xdr:to>
      <xdr:col>81</xdr:col>
      <xdr:colOff>95250</xdr:colOff>
      <xdr:row>60</xdr:row>
      <xdr:rowOff>95705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86832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0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151681</xdr:rowOff>
    </xdr:from>
    <xdr:to>
      <xdr:col>77</xdr:col>
      <xdr:colOff>95250</xdr:colOff>
      <xdr:row>60</xdr:row>
      <xdr:rowOff>81831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92008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6371</xdr:rowOff>
    </xdr:from>
    <xdr:to>
      <xdr:col>68</xdr:col>
      <xdr:colOff>203200</xdr:colOff>
      <xdr:row>60</xdr:row>
      <xdr:rowOff>107971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118148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540</xdr:rowOff>
    </xdr:from>
    <xdr:to>
      <xdr:col>64</xdr:col>
      <xdr:colOff>152400</xdr:colOff>
      <xdr:row>60</xdr:row>
      <xdr:rowOff>102140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112317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実質公債費比率は令和２年度から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年において食肉加工センター・給食センターを整備し、地方債の発行が続いたことで平成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から８年連続して増加傾向で推移してきた。しかし令和２年度、令和３年度は地方債の繰上償還を実施しており、今後の単年度あたりの償還額を減少させるよう取組を行っている。今後も継続的に繰上償還をはじめとした対策を講じ、比率の減少に努めたい。</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130387</xdr:rowOff>
    </xdr:from>
    <xdr:to>
      <xdr:col>81</xdr:col>
      <xdr:colOff>44450</xdr:colOff>
      <xdr:row>45</xdr:row>
      <xdr:rowOff>170604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8456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132927</xdr:rowOff>
    </xdr:from>
    <xdr:to>
      <xdr:col>77</xdr:col>
      <xdr:colOff>44450</xdr:colOff>
      <xdr:row>45</xdr:row>
      <xdr:rowOff>130387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6767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132927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5480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44</xdr:row>
      <xdr:rowOff>4233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44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119804</xdr:rowOff>
    </xdr:from>
    <xdr:to>
      <xdr:col>81</xdr:col>
      <xdr:colOff>95250</xdr:colOff>
      <xdr:row>46</xdr:row>
      <xdr:rowOff>49954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45</xdr:row>
      <xdr:rowOff>15681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73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79587</xdr:rowOff>
    </xdr:from>
    <xdr:to>
      <xdr:col>77</xdr:col>
      <xdr:colOff>95250</xdr:colOff>
      <xdr:row>46</xdr:row>
      <xdr:rowOff>9737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165964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88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82127</xdr:rowOff>
    </xdr:from>
    <xdr:to>
      <xdr:col>73</xdr:col>
      <xdr:colOff>44450</xdr:colOff>
      <xdr:row>45</xdr:row>
      <xdr:rowOff>12277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168504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将来負担比率は、令和２年度から</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ポイント減少となる</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主な要因は繰上償還などによる地方債残高の減少及び基金積立による充当可能財源等の増加である。地方債残高は令和２年度と比較すると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2,095</a:t>
          </a:r>
          <a:r>
            <a:rPr kumimoji="1" lang="ja-JP" altLang="en-US" sz="1300">
              <a:latin typeface="ＭＳ Ｐゴシック" panose="020B0600070205080204" pitchFamily="50" charset="-128"/>
              <a:ea typeface="ＭＳ Ｐゴシック" panose="020B0600070205080204" pitchFamily="50" charset="-128"/>
            </a:rPr>
            <a:t>万円の減少となっている。</a:t>
          </a:r>
        </a:p>
        <a:p>
          <a:r>
            <a:rPr kumimoji="1" lang="ja-JP" altLang="en-US" sz="1300">
              <a:latin typeface="ＭＳ Ｐゴシック" panose="020B0600070205080204" pitchFamily="50" charset="-128"/>
              <a:ea typeface="ＭＳ Ｐゴシック" panose="020B0600070205080204" pitchFamily="50" charset="-128"/>
            </a:rPr>
            <a:t>　しかし、これまで簡易水道事業特別会計において実施してきた統合簡易水道事業に充当した地方債の償還が増加しており、これによる公営企業等繰入見込額が増加傾向にある。今後は簡易水道事業特別会計における料金見直しを行い、特別会計内での収支改善を図るなどして比率の減少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146791</xdr:rowOff>
    </xdr:from>
    <xdr:to>
      <xdr:col>81</xdr:col>
      <xdr:colOff>44450</xdr:colOff>
      <xdr:row>19</xdr:row>
      <xdr:rowOff>50165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18541"/>
          <a:ext cx="838200" cy="58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32597</xdr:rowOff>
    </xdr:from>
    <xdr:to>
      <xdr:col>77</xdr:col>
      <xdr:colOff>44450</xdr:colOff>
      <xdr:row>19</xdr:row>
      <xdr:rowOff>50165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118697"/>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8996</xdr:rowOff>
    </xdr:from>
    <xdr:to>
      <xdr:col>72</xdr:col>
      <xdr:colOff>203200</xdr:colOff>
      <xdr:row>18</xdr:row>
      <xdr:rowOff>32597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923646"/>
          <a:ext cx="889000" cy="19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50800</xdr:rowOff>
    </xdr:from>
    <xdr:to>
      <xdr:col>68</xdr:col>
      <xdr:colOff>152400</xdr:colOff>
      <xdr:row>17</xdr:row>
      <xdr:rowOff>8996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451100"/>
          <a:ext cx="889000" cy="4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95991</xdr:rowOff>
    </xdr:from>
    <xdr:to>
      <xdr:col>81</xdr:col>
      <xdr:colOff>95250</xdr:colOff>
      <xdr:row>16</xdr:row>
      <xdr:rowOff>26141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68068</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153247</xdr:rowOff>
    </xdr:from>
    <xdr:to>
      <xdr:col>73</xdr:col>
      <xdr:colOff>44450</xdr:colOff>
      <xdr:row>18</xdr:row>
      <xdr:rowOff>83397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68174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129646</xdr:rowOff>
    </xdr:from>
    <xdr:to>
      <xdr:col>68</xdr:col>
      <xdr:colOff>203200</xdr:colOff>
      <xdr:row>17</xdr:row>
      <xdr:rowOff>59796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44573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5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86377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2,416
2,340
203.69
4,523,312
4,449,970
62,276
2,324,515
3,964,238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人件費は、類似団体平均を</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これは近年の採用数よりも退職者数が上回っていることが主な要因である。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今後も定員数との比較を行いながら、比率の維持に努めていく。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121557</xdr:rowOff>
    </xdr:from>
    <xdr:to>
      <xdr:col>24</xdr:col>
      <xdr:colOff>25400</xdr:colOff>
      <xdr:row>34</xdr:row>
      <xdr:rowOff>72572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079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72572</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018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151493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0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3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70757</xdr:rowOff>
    </xdr:from>
    <xdr:to>
      <xdr:col>24</xdr:col>
      <xdr:colOff>76200</xdr:colOff>
      <xdr:row>33</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150784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6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地域おこし協力隊委託料などの新規増加分もあり、経常的物件費は</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万円の増加となっている。一方分母となる経常的一般財源等において、普通交付税が分子の費目を上回る増加となったため経常収支比率は減少となった。</a:t>
          </a:r>
        </a:p>
        <a:p>
          <a:r>
            <a:rPr kumimoji="1" lang="ja-JP" altLang="en-US" sz="1300">
              <a:latin typeface="ＭＳ Ｐゴシック" panose="020B0600070205080204" pitchFamily="50" charset="-128"/>
              <a:ea typeface="ＭＳ Ｐゴシック" panose="020B0600070205080204" pitchFamily="50" charset="-128"/>
            </a:rPr>
            <a:t>　今後は各事業の積極的な見直しも実施し、数値のさらなる改善に取り組んでいく。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3556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073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896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81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44196</xdr:rowOff>
    </xdr:from>
    <xdr:to>
      <xdr:col>65</xdr:col>
      <xdr:colOff>53975</xdr:colOff>
      <xdr:row>18</xdr:row>
      <xdr:rowOff>145796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130573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経常的扶助費は対象者の増加により自立支援給付費が増加したため、前年度から</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万円増加している。一方で、分母となる経常的一般財源等において、普通交付税が分子の費目を上回る増加となったため扶助費における経常収支比率は微減となった。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59</xdr:row>
      <xdr:rowOff>46990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53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59</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149860</xdr:rowOff>
    </xdr:from>
    <xdr:to>
      <xdr:col>11</xdr:col>
      <xdr:colOff>9525</xdr:colOff>
      <xdr:row>59</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9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ポイント減少となる</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このうち、繰出金が</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万円の減額となっている。主に対象者の減少による後期高齢者医療特別会計繰出金の減が主な要因である。</a:t>
          </a:r>
        </a:p>
        <a:p>
          <a:r>
            <a:rPr kumimoji="1" lang="ja-JP" altLang="en-US" sz="1300">
              <a:latin typeface="ＭＳ Ｐゴシック" panose="020B0600070205080204" pitchFamily="50" charset="-128"/>
              <a:ea typeface="ＭＳ Ｐゴシック" panose="020B0600070205080204" pitchFamily="50" charset="-128"/>
            </a:rPr>
            <a:t>　　今後は、各費目における事業の見直しや繰出金にかかる各特別会計内での収支均衡を目指した料金等の見直しも行い、比率の減少に努めていく。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106426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19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79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10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ポイント減少となる</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湯沢雄勝広域市町村圏組合負担金の増加などもあり、経常的補助費等は</a:t>
          </a:r>
          <a:r>
            <a:rPr kumimoji="1" lang="en-US" altLang="ja-JP" sz="1300">
              <a:latin typeface="ＭＳ Ｐゴシック" panose="020B0600070205080204" pitchFamily="50" charset="-128"/>
              <a:ea typeface="ＭＳ Ｐゴシック" panose="020B0600070205080204" pitchFamily="50" charset="-128"/>
            </a:rPr>
            <a:t>1,435</a:t>
          </a:r>
          <a:r>
            <a:rPr kumimoji="1" lang="ja-JP" altLang="en-US" sz="1300">
              <a:latin typeface="ＭＳ Ｐゴシック" panose="020B0600070205080204" pitchFamily="50" charset="-128"/>
              <a:ea typeface="ＭＳ Ｐゴシック" panose="020B0600070205080204" pitchFamily="50" charset="-128"/>
            </a:rPr>
            <a:t>万円の増加となっている。一方分母となる経常的一般財源等において、普通交付税が分子の費目を上回る増加となったため経常収支比率は減少となった。</a:t>
          </a:r>
        </a:p>
        <a:p>
          <a:r>
            <a:rPr kumimoji="1" lang="ja-JP" altLang="en-US" sz="1300">
              <a:latin typeface="ＭＳ Ｐゴシック" panose="020B0600070205080204" pitchFamily="50" charset="-128"/>
              <a:ea typeface="ＭＳ Ｐゴシック" panose="020B0600070205080204" pitchFamily="50" charset="-128"/>
            </a:rPr>
            <a:t>　今後は各事業の積極的な見直しも実施し、数値のさらなる改善に取り組んでいく。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136797</xdr:rowOff>
    </xdr:from>
    <xdr:to>
      <xdr:col>82</xdr:col>
      <xdr:colOff>107950</xdr:colOff>
      <xdr:row>37</xdr:row>
      <xdr:rowOff>17599</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089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17599</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61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17599</xdr:rowOff>
    </xdr:from>
    <xdr:to>
      <xdr:col>73</xdr:col>
      <xdr:colOff>180975</xdr:colOff>
      <xdr:row>37</xdr:row>
      <xdr:rowOff>43724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1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37</xdr:row>
      <xdr:rowOff>43724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155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85997</xdr:rowOff>
    </xdr:from>
    <xdr:to>
      <xdr:col>82</xdr:col>
      <xdr:colOff>158750</xdr:colOff>
      <xdr:row>37</xdr:row>
      <xdr:rowOff>16147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102524</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138249</xdr:rowOff>
    </xdr:from>
    <xdr:to>
      <xdr:col>78</xdr:col>
      <xdr:colOff>120650</xdr:colOff>
      <xdr:row>37</xdr:row>
      <xdr:rowOff>68399</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78576</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164374</xdr:rowOff>
    </xdr:from>
    <xdr:to>
      <xdr:col>69</xdr:col>
      <xdr:colOff>142875</xdr:colOff>
      <xdr:row>37</xdr:row>
      <xdr:rowOff>94524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104701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公債費は、前年度から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ポイント減少となる</a:t>
          </a:r>
          <a:r>
            <a:rPr kumimoji="1" lang="en-US" altLang="ja-JP" sz="1200">
              <a:latin typeface="ＭＳ Ｐゴシック" panose="020B0600070205080204" pitchFamily="50" charset="-128"/>
              <a:ea typeface="ＭＳ Ｐゴシック" panose="020B0600070205080204" pitchFamily="50" charset="-128"/>
            </a:rPr>
            <a:t>31.5</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経常的公債費は過疎対策事業債の定時償還分の増加などにより</a:t>
          </a:r>
          <a:r>
            <a:rPr kumimoji="1" lang="en-US" altLang="ja-JP" sz="1200">
              <a:latin typeface="ＭＳ Ｐゴシック" panose="020B0600070205080204" pitchFamily="50" charset="-128"/>
              <a:ea typeface="ＭＳ Ｐゴシック" panose="020B0600070205080204" pitchFamily="50" charset="-128"/>
            </a:rPr>
            <a:t>1,851</a:t>
          </a:r>
          <a:r>
            <a:rPr kumimoji="1" lang="ja-JP" altLang="en-US" sz="1200">
              <a:latin typeface="ＭＳ Ｐゴシック" panose="020B0600070205080204" pitchFamily="50" charset="-128"/>
              <a:ea typeface="ＭＳ Ｐゴシック" panose="020B0600070205080204" pitchFamily="50" charset="-128"/>
            </a:rPr>
            <a:t>万円の増加となったが、他の費目と同様に、分母における普通交付税の大幅な増加により経常収支比率自体は改善傾向が見られることとなった。</a:t>
          </a:r>
        </a:p>
        <a:p>
          <a:r>
            <a:rPr kumimoji="1" lang="ja-JP" altLang="en-US" sz="1200">
              <a:latin typeface="ＭＳ Ｐゴシック" panose="020B0600070205080204" pitchFamily="50" charset="-128"/>
              <a:ea typeface="ＭＳ Ｐゴシック" panose="020B0600070205080204" pitchFamily="50" charset="-128"/>
            </a:rPr>
            <a:t>　比率は前年度から減少したものの、類似団体平均と比較すると依然として高止まりしていることから、地方債を伴う普通建設事業の縮小や見直しを行い、数値の改善に努めていきたい。</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79</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137177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165100</xdr:rowOff>
    </xdr:from>
    <xdr:to>
      <xdr:col>24</xdr:col>
      <xdr:colOff>114300</xdr:colOff>
      <xdr:row>79</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0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165100</xdr:rowOff>
    </xdr:from>
    <xdr:to>
      <xdr:col>24</xdr:col>
      <xdr:colOff>25400</xdr:colOff>
      <xdr:row>80</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7096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111761</xdr:rowOff>
    </xdr:from>
    <xdr:to>
      <xdr:col>19</xdr:col>
      <xdr:colOff>187325</xdr:colOff>
      <xdr:row>80</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6563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77470</xdr:rowOff>
    </xdr:from>
    <xdr:to>
      <xdr:col>15</xdr:col>
      <xdr:colOff>98425</xdr:colOff>
      <xdr:row>79</xdr:row>
      <xdr:rowOff>111761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622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50800</xdr:rowOff>
    </xdr:from>
    <xdr:to>
      <xdr:col>11</xdr:col>
      <xdr:colOff>9525</xdr:colOff>
      <xdr:row>79</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595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114300</xdr:rowOff>
    </xdr:from>
    <xdr:to>
      <xdr:col>24</xdr:col>
      <xdr:colOff>76200</xdr:colOff>
      <xdr:row>80</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22877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64770</xdr:rowOff>
    </xdr:from>
    <xdr:to>
      <xdr:col>20</xdr:col>
      <xdr:colOff>38100</xdr:colOff>
      <xdr:row>80</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151147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86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60961</xdr:rowOff>
    </xdr:from>
    <xdr:to>
      <xdr:col>15</xdr:col>
      <xdr:colOff>149225</xdr:colOff>
      <xdr:row>79</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147338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86377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ポイント減少となる</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これまで確認したとおり、比率の分子において増加要素はあるものの、比率減少の主な要因は比率の分母における普通交付税の増の影響によるものである。</a:t>
          </a:r>
        </a:p>
        <a:p>
          <a:r>
            <a:rPr kumimoji="1" lang="ja-JP" altLang="en-US" sz="1300">
              <a:latin typeface="ＭＳ Ｐゴシック" panose="020B0600070205080204" pitchFamily="50" charset="-128"/>
              <a:ea typeface="ＭＳ Ｐゴシック" panose="020B0600070205080204" pitchFamily="50" charset="-128"/>
            </a:rPr>
            <a:t>　令和４年度以降はこの比率をさらに改善させることを念頭に、一層の事業見直しや経費の削減に努める。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75557"/>
          <a:ext cx="8382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943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22498</xdr:rowOff>
    </xdr:from>
    <xdr:to>
      <xdr:col>69</xdr:col>
      <xdr:colOff>92075</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11084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28860</xdr:rowOff>
    </xdr:from>
    <xdr:to>
      <xdr:col>29</xdr:col>
      <xdr:colOff>127000</xdr:colOff>
      <xdr:row>17</xdr:row>
      <xdr:rowOff>35065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91135"/>
          <a:ext cx="6477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171127</xdr:rowOff>
    </xdr:from>
    <xdr:to>
      <xdr:col>26</xdr:col>
      <xdr:colOff>50800</xdr:colOff>
      <xdr:row>17</xdr:row>
      <xdr:rowOff>35065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61952"/>
          <a:ext cx="698500" cy="35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171127</xdr:rowOff>
    </xdr:from>
    <xdr:to>
      <xdr:col>22</xdr:col>
      <xdr:colOff>114300</xdr:colOff>
      <xdr:row>17</xdr:row>
      <xdr:rowOff>12205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61952"/>
          <a:ext cx="698500" cy="12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12205</xdr:rowOff>
    </xdr:from>
    <xdr:to>
      <xdr:col>18</xdr:col>
      <xdr:colOff>177800</xdr:colOff>
      <xdr:row>17</xdr:row>
      <xdr:rowOff>28865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74480"/>
          <a:ext cx="698500" cy="1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149510</xdr:rowOff>
    </xdr:from>
    <xdr:to>
      <xdr:col>29</xdr:col>
      <xdr:colOff>177800</xdr:colOff>
      <xdr:row>17</xdr:row>
      <xdr:rowOff>79660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121587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155715</xdr:rowOff>
    </xdr:from>
    <xdr:to>
      <xdr:col>26</xdr:col>
      <xdr:colOff>101600</xdr:colOff>
      <xdr:row>17</xdr:row>
      <xdr:rowOff>85865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70642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120327</xdr:rowOff>
    </xdr:from>
    <xdr:to>
      <xdr:col>22</xdr:col>
      <xdr:colOff>165100</xdr:colOff>
      <xdr:row>17</xdr:row>
      <xdr:rowOff>50477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1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60654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8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132855</xdr:rowOff>
    </xdr:from>
    <xdr:to>
      <xdr:col>19</xdr:col>
      <xdr:colOff>38100</xdr:colOff>
      <xdr:row>17</xdr:row>
      <xdr:rowOff>63005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2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73182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149515</xdr:rowOff>
    </xdr:from>
    <xdr:to>
      <xdr:col>15</xdr:col>
      <xdr:colOff>101600</xdr:colOff>
      <xdr:row>17</xdr:row>
      <xdr:rowOff>79665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89842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0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146779</xdr:rowOff>
    </xdr:from>
    <xdr:to>
      <xdr:col>29</xdr:col>
      <xdr:colOff>127000</xdr:colOff>
      <xdr:row>35</xdr:row>
      <xdr:rowOff>147511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6757129"/>
          <a:ext cx="647700" cy="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146779</xdr:rowOff>
    </xdr:from>
    <xdr:to>
      <xdr:col>26</xdr:col>
      <xdr:colOff>50800</xdr:colOff>
      <xdr:row>35</xdr:row>
      <xdr:rowOff>263457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6757129"/>
          <a:ext cx="698500" cy="11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263457</xdr:rowOff>
    </xdr:from>
    <xdr:to>
      <xdr:col>22</xdr:col>
      <xdr:colOff>114300</xdr:colOff>
      <xdr:row>35</xdr:row>
      <xdr:rowOff>310274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6873807"/>
          <a:ext cx="698500" cy="4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310274</xdr:rowOff>
    </xdr:from>
    <xdr:to>
      <xdr:col>18</xdr:col>
      <xdr:colOff>177800</xdr:colOff>
      <xdr:row>36</xdr:row>
      <xdr:rowOff>10660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6920624"/>
          <a:ext cx="698500" cy="4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96711</xdr:rowOff>
    </xdr:from>
    <xdr:to>
      <xdr:col>29</xdr:col>
      <xdr:colOff>177800</xdr:colOff>
      <xdr:row>35</xdr:row>
      <xdr:rowOff>198311</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70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284688</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55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95979</xdr:rowOff>
    </xdr:from>
    <xdr:to>
      <xdr:col>26</xdr:col>
      <xdr:colOff>101600</xdr:colOff>
      <xdr:row>35</xdr:row>
      <xdr:rowOff>197579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70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207756</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47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212657</xdr:rowOff>
    </xdr:from>
    <xdr:to>
      <xdr:col>22</xdr:col>
      <xdr:colOff>165100</xdr:colOff>
      <xdr:row>35</xdr:row>
      <xdr:rowOff>314257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82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324434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5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259474</xdr:rowOff>
    </xdr:from>
    <xdr:to>
      <xdr:col>19</xdr:col>
      <xdr:colOff>38100</xdr:colOff>
      <xdr:row>36</xdr:row>
      <xdr:rowOff>18174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686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28351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6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302760</xdr:rowOff>
    </xdr:from>
    <xdr:to>
      <xdr:col>15</xdr:col>
      <xdr:colOff>101600</xdr:colOff>
      <xdr:row>36</xdr:row>
      <xdr:rowOff>61460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691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71637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2,416
2,340
203.69
4,523,312
4,449,970
62,276
2,324,515
3,964,238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77598</xdr:rowOff>
    </xdr:from>
    <xdr:to>
      <xdr:col>24</xdr:col>
      <xdr:colOff>63500</xdr:colOff>
      <xdr:row>36</xdr:row>
      <xdr:rowOff>80929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9798"/>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80929</xdr:rowOff>
    </xdr:from>
    <xdr:to>
      <xdr:col>19</xdr:col>
      <xdr:colOff>177800</xdr:colOff>
      <xdr:row>36</xdr:row>
      <xdr:rowOff>90078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3129"/>
          <a:ext cx="8890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90078</xdr:rowOff>
    </xdr:from>
    <xdr:to>
      <xdr:col>15</xdr:col>
      <xdr:colOff>50800</xdr:colOff>
      <xdr:row>36</xdr:row>
      <xdr:rowOff>109159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2278"/>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109159</xdr:rowOff>
    </xdr:from>
    <xdr:to>
      <xdr:col>10</xdr:col>
      <xdr:colOff>114300</xdr:colOff>
      <xdr:row>36</xdr:row>
      <xdr:rowOff>133292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1359"/>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26798</xdr:rowOff>
    </xdr:from>
    <xdr:to>
      <xdr:col>24</xdr:col>
      <xdr:colOff>114300</xdr:colOff>
      <xdr:row>36</xdr:row>
      <xdr:rowOff>128398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30129</xdr:rowOff>
    </xdr:from>
    <xdr:to>
      <xdr:col>20</xdr:col>
      <xdr:colOff>38100</xdr:colOff>
      <xdr:row>36</xdr:row>
      <xdr:rowOff>131729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122856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9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39278</xdr:rowOff>
    </xdr:from>
    <xdr:to>
      <xdr:col>15</xdr:col>
      <xdr:colOff>101600</xdr:colOff>
      <xdr:row>36</xdr:row>
      <xdr:rowOff>140878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132005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0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58359</xdr:rowOff>
    </xdr:from>
    <xdr:to>
      <xdr:col>10</xdr:col>
      <xdr:colOff>165100</xdr:colOff>
      <xdr:row>36</xdr:row>
      <xdr:rowOff>159959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151086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2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82492</xdr:rowOff>
    </xdr:from>
    <xdr:to>
      <xdr:col>6</xdr:col>
      <xdr:colOff>38100</xdr:colOff>
      <xdr:row>37</xdr:row>
      <xdr:rowOff>12642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3769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19296</xdr:rowOff>
    </xdr:from>
    <xdr:to>
      <xdr:col>24</xdr:col>
      <xdr:colOff>63500</xdr:colOff>
      <xdr:row>57</xdr:row>
      <xdr:rowOff>19559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91946"/>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298</xdr:rowOff>
    </xdr:from>
    <xdr:to>
      <xdr:col>19</xdr:col>
      <xdr:colOff>177800</xdr:colOff>
      <xdr:row>57</xdr:row>
      <xdr:rowOff>19559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72948"/>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298</xdr:rowOff>
    </xdr:from>
    <xdr:to>
      <xdr:col>15</xdr:col>
      <xdr:colOff>50800</xdr:colOff>
      <xdr:row>57</xdr:row>
      <xdr:rowOff>2688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2948"/>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2688</xdr:rowOff>
    </xdr:from>
    <xdr:to>
      <xdr:col>10</xdr:col>
      <xdr:colOff>114300</xdr:colOff>
      <xdr:row>57</xdr:row>
      <xdr:rowOff>33465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5338"/>
          <a:ext cx="889000" cy="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139946</xdr:rowOff>
    </xdr:from>
    <xdr:to>
      <xdr:col>24</xdr:col>
      <xdr:colOff>114300</xdr:colOff>
      <xdr:row>57</xdr:row>
      <xdr:rowOff>70096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4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118373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1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140209</xdr:rowOff>
    </xdr:from>
    <xdr:to>
      <xdr:col>20</xdr:col>
      <xdr:colOff>38100</xdr:colOff>
      <xdr:row>57</xdr:row>
      <xdr:rowOff>70359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61486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3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120948</xdr:rowOff>
    </xdr:from>
    <xdr:to>
      <xdr:col>15</xdr:col>
      <xdr:colOff>101600</xdr:colOff>
      <xdr:row>57</xdr:row>
      <xdr:rowOff>51098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67625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9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123338</xdr:rowOff>
    </xdr:from>
    <xdr:to>
      <xdr:col>10</xdr:col>
      <xdr:colOff>165100</xdr:colOff>
      <xdr:row>57</xdr:row>
      <xdr:rowOff>53488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70015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154115</xdr:rowOff>
    </xdr:from>
    <xdr:to>
      <xdr:col>6</xdr:col>
      <xdr:colOff>38100</xdr:colOff>
      <xdr:row>57</xdr:row>
      <xdr:rowOff>84265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100792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3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10033</xdr:rowOff>
    </xdr:from>
    <xdr:to>
      <xdr:col>24</xdr:col>
      <xdr:colOff>63500</xdr:colOff>
      <xdr:row>73</xdr:row>
      <xdr:rowOff>153530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525883"/>
          <a:ext cx="838200" cy="1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153530</xdr:rowOff>
    </xdr:from>
    <xdr:to>
      <xdr:col>19</xdr:col>
      <xdr:colOff>177800</xdr:colOff>
      <xdr:row>75</xdr:row>
      <xdr:rowOff>157987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669380"/>
          <a:ext cx="889000" cy="3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45733</xdr:rowOff>
    </xdr:from>
    <xdr:to>
      <xdr:col>15</xdr:col>
      <xdr:colOff>50800</xdr:colOff>
      <xdr:row>75</xdr:row>
      <xdr:rowOff>157987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04483"/>
          <a:ext cx="889000" cy="1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166319</xdr:rowOff>
    </xdr:from>
    <xdr:to>
      <xdr:col>10</xdr:col>
      <xdr:colOff>114300</xdr:colOff>
      <xdr:row>75</xdr:row>
      <xdr:rowOff>45733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85361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130683</xdr:rowOff>
    </xdr:from>
    <xdr:to>
      <xdr:col>24</xdr:col>
      <xdr:colOff>114300</xdr:colOff>
      <xdr:row>73</xdr:row>
      <xdr:rowOff>60833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4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153560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3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102730</xdr:rowOff>
    </xdr:from>
    <xdr:to>
      <xdr:col>20</xdr:col>
      <xdr:colOff>38100</xdr:colOff>
      <xdr:row>74</xdr:row>
      <xdr:rowOff>32880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6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49407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3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107188</xdr:rowOff>
    </xdr:from>
    <xdr:to>
      <xdr:col>15</xdr:col>
      <xdr:colOff>101600</xdr:colOff>
      <xdr:row>76</xdr:row>
      <xdr:rowOff>37337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53865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7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166383</xdr:rowOff>
    </xdr:from>
    <xdr:to>
      <xdr:col>10</xdr:col>
      <xdr:colOff>165100</xdr:colOff>
      <xdr:row>75</xdr:row>
      <xdr:rowOff>96533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113060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115519</xdr:rowOff>
    </xdr:from>
    <xdr:to>
      <xdr:col>6</xdr:col>
      <xdr:colOff>38100</xdr:colOff>
      <xdr:row>75</xdr:row>
      <xdr:rowOff>45669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62196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5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83235</xdr:rowOff>
    </xdr:from>
    <xdr:to>
      <xdr:col>24</xdr:col>
      <xdr:colOff>63500</xdr:colOff>
      <xdr:row>96</xdr:row>
      <xdr:rowOff>130821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70985"/>
          <a:ext cx="838200" cy="2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130821</xdr:rowOff>
    </xdr:from>
    <xdr:to>
      <xdr:col>19</xdr:col>
      <xdr:colOff>177800</xdr:colOff>
      <xdr:row>97</xdr:row>
      <xdr:rowOff>112406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90021"/>
          <a:ext cx="889000" cy="1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112406</xdr:rowOff>
    </xdr:from>
    <xdr:to>
      <xdr:col>15</xdr:col>
      <xdr:colOff>50800</xdr:colOff>
      <xdr:row>97</xdr:row>
      <xdr:rowOff>147875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43056"/>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83601</xdr:rowOff>
    </xdr:from>
    <xdr:to>
      <xdr:col>10</xdr:col>
      <xdr:colOff>114300</xdr:colOff>
      <xdr:row>97</xdr:row>
      <xdr:rowOff>147875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14251"/>
          <a:ext cx="8890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32435</xdr:rowOff>
    </xdr:from>
    <xdr:to>
      <xdr:col>24</xdr:col>
      <xdr:colOff>114300</xdr:colOff>
      <xdr:row>95</xdr:row>
      <xdr:rowOff>134035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55312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80021</xdr:rowOff>
    </xdr:from>
    <xdr:to>
      <xdr:col>20</xdr:col>
      <xdr:colOff>38100</xdr:colOff>
      <xdr:row>97</xdr:row>
      <xdr:rowOff>10171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26698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61606</xdr:rowOff>
    </xdr:from>
    <xdr:to>
      <xdr:col>15</xdr:col>
      <xdr:colOff>101600</xdr:colOff>
      <xdr:row>97</xdr:row>
      <xdr:rowOff>163206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8283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97075</xdr:rowOff>
    </xdr:from>
    <xdr:to>
      <xdr:col>10</xdr:col>
      <xdr:colOff>165100</xdr:colOff>
      <xdr:row>98</xdr:row>
      <xdr:rowOff>27225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43752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32801</xdr:rowOff>
    </xdr:from>
    <xdr:to>
      <xdr:col>6</xdr:col>
      <xdr:colOff>38100</xdr:colOff>
      <xdr:row>97</xdr:row>
      <xdr:rowOff>134401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150928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14039</xdr:rowOff>
    </xdr:from>
    <xdr:to>
      <xdr:col>55</xdr:col>
      <xdr:colOff>0</xdr:colOff>
      <xdr:row>34</xdr:row>
      <xdr:rowOff>93111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671889"/>
          <a:ext cx="838200" cy="2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14039</xdr:rowOff>
    </xdr:from>
    <xdr:to>
      <xdr:col>50</xdr:col>
      <xdr:colOff>114300</xdr:colOff>
      <xdr:row>35</xdr:row>
      <xdr:rowOff>156658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671889"/>
          <a:ext cx="889000" cy="4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156658</xdr:rowOff>
    </xdr:from>
    <xdr:to>
      <xdr:col>45</xdr:col>
      <xdr:colOff>177800</xdr:colOff>
      <xdr:row>35</xdr:row>
      <xdr:rowOff>160293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157408"/>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144585</xdr:rowOff>
    </xdr:from>
    <xdr:to>
      <xdr:col>41</xdr:col>
      <xdr:colOff>50800</xdr:colOff>
      <xdr:row>35</xdr:row>
      <xdr:rowOff>160293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145335"/>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42311</xdr:rowOff>
    </xdr:from>
    <xdr:to>
      <xdr:col>55</xdr:col>
      <xdr:colOff>50800</xdr:colOff>
      <xdr:row>34</xdr:row>
      <xdr:rowOff>143911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65188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2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134689</xdr:rowOff>
    </xdr:from>
    <xdr:to>
      <xdr:col>50</xdr:col>
      <xdr:colOff>165100</xdr:colOff>
      <xdr:row>33</xdr:row>
      <xdr:rowOff>64839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55966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105858</xdr:rowOff>
    </xdr:from>
    <xdr:to>
      <xdr:col>46</xdr:col>
      <xdr:colOff>38100</xdr:colOff>
      <xdr:row>36</xdr:row>
      <xdr:rowOff>36008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1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52535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8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109493</xdr:rowOff>
    </xdr:from>
    <xdr:to>
      <xdr:col>41</xdr:col>
      <xdr:colOff>101600</xdr:colOff>
      <xdr:row>36</xdr:row>
      <xdr:rowOff>39643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1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56170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8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93785</xdr:rowOff>
    </xdr:from>
    <xdr:to>
      <xdr:col>36</xdr:col>
      <xdr:colOff>165100</xdr:colOff>
      <xdr:row>36</xdr:row>
      <xdr:rowOff>23935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40462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6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94510</xdr:rowOff>
    </xdr:from>
    <xdr:to>
      <xdr:col>55</xdr:col>
      <xdr:colOff>0</xdr:colOff>
      <xdr:row>58</xdr:row>
      <xdr:rowOff>106236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38610"/>
          <a:ext cx="8382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72407</xdr:rowOff>
    </xdr:from>
    <xdr:to>
      <xdr:col>50</xdr:col>
      <xdr:colOff>114300</xdr:colOff>
      <xdr:row>58</xdr:row>
      <xdr:rowOff>106236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16507"/>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60372</xdr:rowOff>
    </xdr:from>
    <xdr:to>
      <xdr:col>45</xdr:col>
      <xdr:colOff>177800</xdr:colOff>
      <xdr:row>58</xdr:row>
      <xdr:rowOff>72407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04472"/>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9127</xdr:rowOff>
    </xdr:from>
    <xdr:to>
      <xdr:col>41</xdr:col>
      <xdr:colOff>50800</xdr:colOff>
      <xdr:row>58</xdr:row>
      <xdr:rowOff>60372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53227"/>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43710</xdr:rowOff>
    </xdr:from>
    <xdr:to>
      <xdr:col>55</xdr:col>
      <xdr:colOff>50800</xdr:colOff>
      <xdr:row>58</xdr:row>
      <xdr:rowOff>145310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130087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0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55436</xdr:rowOff>
    </xdr:from>
    <xdr:to>
      <xdr:col>50</xdr:col>
      <xdr:colOff>165100</xdr:colOff>
      <xdr:row>58</xdr:row>
      <xdr:rowOff>157036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148163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9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21607</xdr:rowOff>
    </xdr:from>
    <xdr:to>
      <xdr:col>46</xdr:col>
      <xdr:colOff>38100</xdr:colOff>
      <xdr:row>58</xdr:row>
      <xdr:rowOff>123207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114334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5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9572</xdr:rowOff>
    </xdr:from>
    <xdr:to>
      <xdr:col>41</xdr:col>
      <xdr:colOff>101600</xdr:colOff>
      <xdr:row>58</xdr:row>
      <xdr:rowOff>111172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102299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4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129777</xdr:rowOff>
    </xdr:from>
    <xdr:to>
      <xdr:col>36</xdr:col>
      <xdr:colOff>165100</xdr:colOff>
      <xdr:row>58</xdr:row>
      <xdr:rowOff>59927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76454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7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35609</xdr:rowOff>
    </xdr:from>
    <xdr:to>
      <xdr:col>55</xdr:col>
      <xdr:colOff>0</xdr:colOff>
      <xdr:row>78</xdr:row>
      <xdr:rowOff>126247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08709"/>
          <a:ext cx="838200" cy="9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109139</xdr:rowOff>
    </xdr:from>
    <xdr:to>
      <xdr:col>50</xdr:col>
      <xdr:colOff>114300</xdr:colOff>
      <xdr:row>78</xdr:row>
      <xdr:rowOff>35609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10789"/>
          <a:ext cx="889000" cy="9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109139</xdr:rowOff>
    </xdr:from>
    <xdr:to>
      <xdr:col>45</xdr:col>
      <xdr:colOff>177800</xdr:colOff>
      <xdr:row>77</xdr:row>
      <xdr:rowOff>119049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10789"/>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83748</xdr:rowOff>
    </xdr:from>
    <xdr:to>
      <xdr:col>41</xdr:col>
      <xdr:colOff>50800</xdr:colOff>
      <xdr:row>77</xdr:row>
      <xdr:rowOff>119049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85398"/>
          <a:ext cx="889000" cy="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75447</xdr:rowOff>
    </xdr:from>
    <xdr:to>
      <xdr:col>55</xdr:col>
      <xdr:colOff>50800</xdr:colOff>
      <xdr:row>79</xdr:row>
      <xdr:rowOff>5597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161824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156259</xdr:rowOff>
    </xdr:from>
    <xdr:to>
      <xdr:col>50</xdr:col>
      <xdr:colOff>165100</xdr:colOff>
      <xdr:row>78</xdr:row>
      <xdr:rowOff>86409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77536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58339</xdr:rowOff>
    </xdr:from>
    <xdr:to>
      <xdr:col>46</xdr:col>
      <xdr:colOff>38100</xdr:colOff>
      <xdr:row>77</xdr:row>
      <xdr:rowOff>159939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5016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68249</xdr:rowOff>
    </xdr:from>
    <xdr:to>
      <xdr:col>41</xdr:col>
      <xdr:colOff>101600</xdr:colOff>
      <xdr:row>77</xdr:row>
      <xdr:rowOff>169849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32948</xdr:rowOff>
    </xdr:from>
    <xdr:to>
      <xdr:col>36</xdr:col>
      <xdr:colOff>165100</xdr:colOff>
      <xdr:row>77</xdr:row>
      <xdr:rowOff>134548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2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111292</xdr:rowOff>
    </xdr:from>
    <xdr:to>
      <xdr:col>55</xdr:col>
      <xdr:colOff>0</xdr:colOff>
      <xdr:row>98</xdr:row>
      <xdr:rowOff>170528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13392"/>
          <a:ext cx="838200" cy="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170528</xdr:rowOff>
    </xdr:from>
    <xdr:to>
      <xdr:col>50</xdr:col>
      <xdr:colOff>114300</xdr:colOff>
      <xdr:row>98</xdr:row>
      <xdr:rowOff>170583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72628"/>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151423</xdr:rowOff>
    </xdr:from>
    <xdr:to>
      <xdr:col>45</xdr:col>
      <xdr:colOff>177800</xdr:colOff>
      <xdr:row>98</xdr:row>
      <xdr:rowOff>170583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53523"/>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122655</xdr:rowOff>
    </xdr:from>
    <xdr:to>
      <xdr:col>41</xdr:col>
      <xdr:colOff>50800</xdr:colOff>
      <xdr:row>98</xdr:row>
      <xdr:rowOff>151423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24755"/>
          <a:ext cx="889000" cy="2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60492</xdr:rowOff>
    </xdr:from>
    <xdr:to>
      <xdr:col>55</xdr:col>
      <xdr:colOff>50800</xdr:colOff>
      <xdr:row>98</xdr:row>
      <xdr:rowOff>162092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38919</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4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119728</xdr:rowOff>
    </xdr:from>
    <xdr:to>
      <xdr:col>50</xdr:col>
      <xdr:colOff>165100</xdr:colOff>
      <xdr:row>99</xdr:row>
      <xdr:rowOff>49878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41005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119783</xdr:rowOff>
    </xdr:from>
    <xdr:to>
      <xdr:col>46</xdr:col>
      <xdr:colOff>38100</xdr:colOff>
      <xdr:row>99</xdr:row>
      <xdr:rowOff>49933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41060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100623</xdr:rowOff>
    </xdr:from>
    <xdr:to>
      <xdr:col>41</xdr:col>
      <xdr:colOff>101600</xdr:colOff>
      <xdr:row>99</xdr:row>
      <xdr:rowOff>30773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21900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9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71855</xdr:rowOff>
    </xdr:from>
    <xdr:to>
      <xdr:col>36</xdr:col>
      <xdr:colOff>165100</xdr:colOff>
      <xdr:row>99</xdr:row>
      <xdr:rowOff>2005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164582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96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135985</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1085"/>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135985</xdr:rowOff>
    </xdr:from>
    <xdr:to>
      <xdr:col>76</xdr:col>
      <xdr:colOff>114300</xdr:colOff>
      <xdr:row>38</xdr:row>
      <xdr:rowOff>139149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51085"/>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132455</xdr:rowOff>
    </xdr:from>
    <xdr:to>
      <xdr:col>71</xdr:col>
      <xdr:colOff>177800</xdr:colOff>
      <xdr:row>38</xdr:row>
      <xdr:rowOff>139149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47555"/>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85185</xdr:rowOff>
    </xdr:from>
    <xdr:to>
      <xdr:col>76</xdr:col>
      <xdr:colOff>165100</xdr:colOff>
      <xdr:row>39</xdr:row>
      <xdr:rowOff>15335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88349</xdr:rowOff>
    </xdr:from>
    <xdr:to>
      <xdr:col>72</xdr:col>
      <xdr:colOff>38100</xdr:colOff>
      <xdr:row>39</xdr:row>
      <xdr:rowOff>18499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9626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69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81655</xdr:rowOff>
    </xdr:from>
    <xdr:to>
      <xdr:col>67</xdr:col>
      <xdr:colOff>101600</xdr:colOff>
      <xdr:row>39</xdr:row>
      <xdr:rowOff>11805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2932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8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5738</xdr:rowOff>
    </xdr:from>
    <xdr:to>
      <xdr:col>85</xdr:col>
      <xdr:colOff>127000</xdr:colOff>
      <xdr:row>74</xdr:row>
      <xdr:rowOff>61937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693038"/>
          <a:ext cx="8382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61937</xdr:rowOff>
    </xdr:from>
    <xdr:to>
      <xdr:col>81</xdr:col>
      <xdr:colOff>50800</xdr:colOff>
      <xdr:row>75</xdr:row>
      <xdr:rowOff>104249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749237"/>
          <a:ext cx="8890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104249</xdr:rowOff>
    </xdr:from>
    <xdr:to>
      <xdr:col>76</xdr:col>
      <xdr:colOff>114300</xdr:colOff>
      <xdr:row>75</xdr:row>
      <xdr:rowOff>139586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62999"/>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139586</xdr:rowOff>
    </xdr:from>
    <xdr:to>
      <xdr:col>71</xdr:col>
      <xdr:colOff>177800</xdr:colOff>
      <xdr:row>75</xdr:row>
      <xdr:rowOff>157152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98336"/>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126388</xdr:rowOff>
    </xdr:from>
    <xdr:to>
      <xdr:col>85</xdr:col>
      <xdr:colOff>177800</xdr:colOff>
      <xdr:row>74</xdr:row>
      <xdr:rowOff>56538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6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149265</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49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11137</xdr:rowOff>
    </xdr:from>
    <xdr:to>
      <xdr:col>81</xdr:col>
      <xdr:colOff>101600</xdr:colOff>
      <xdr:row>74</xdr:row>
      <xdr:rowOff>112737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6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129264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47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53449</xdr:rowOff>
    </xdr:from>
    <xdr:to>
      <xdr:col>76</xdr:col>
      <xdr:colOff>165100</xdr:colOff>
      <xdr:row>75</xdr:row>
      <xdr:rowOff>155048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12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68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88786</xdr:rowOff>
    </xdr:from>
    <xdr:to>
      <xdr:col>72</xdr:col>
      <xdr:colOff>38100</xdr:colOff>
      <xdr:row>76</xdr:row>
      <xdr:rowOff>18935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47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35463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72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106352</xdr:rowOff>
    </xdr:from>
    <xdr:to>
      <xdr:col>67</xdr:col>
      <xdr:colOff>101600</xdr:colOff>
      <xdr:row>76</xdr:row>
      <xdr:rowOff>36502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53029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7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57483</xdr:rowOff>
    </xdr:from>
    <xdr:to>
      <xdr:col>85</xdr:col>
      <xdr:colOff>127000</xdr:colOff>
      <xdr:row>97</xdr:row>
      <xdr:rowOff>27198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345233"/>
          <a:ext cx="838200" cy="3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27198</xdr:rowOff>
    </xdr:from>
    <xdr:to>
      <xdr:col>81</xdr:col>
      <xdr:colOff>50800</xdr:colOff>
      <xdr:row>97</xdr:row>
      <xdr:rowOff>50180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65784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50180</xdr:rowOff>
    </xdr:from>
    <xdr:to>
      <xdr:col>76</xdr:col>
      <xdr:colOff>114300</xdr:colOff>
      <xdr:row>97</xdr:row>
      <xdr:rowOff>97983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680830"/>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97983</xdr:rowOff>
    </xdr:from>
    <xdr:to>
      <xdr:col>71</xdr:col>
      <xdr:colOff>177800</xdr:colOff>
      <xdr:row>97</xdr:row>
      <xdr:rowOff>113984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728633"/>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80125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32042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6683</xdr:rowOff>
    </xdr:from>
    <xdr:to>
      <xdr:col>85</xdr:col>
      <xdr:colOff>177800</xdr:colOff>
      <xdr:row>95</xdr:row>
      <xdr:rowOff>108283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2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29560</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1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147848</xdr:rowOff>
    </xdr:from>
    <xdr:to>
      <xdr:col>81</xdr:col>
      <xdr:colOff>101600</xdr:colOff>
      <xdr:row>97</xdr:row>
      <xdr:rowOff>77998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94525</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38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170830</xdr:rowOff>
    </xdr:from>
    <xdr:to>
      <xdr:col>76</xdr:col>
      <xdr:colOff>165100</xdr:colOff>
      <xdr:row>97</xdr:row>
      <xdr:rowOff>100980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6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117507</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292795" y="164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47183</xdr:rowOff>
    </xdr:from>
    <xdr:to>
      <xdr:col>72</xdr:col>
      <xdr:colOff>38100</xdr:colOff>
      <xdr:row>97</xdr:row>
      <xdr:rowOff>148783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6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165310</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03795" y="1645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63184</xdr:rowOff>
    </xdr:from>
    <xdr:to>
      <xdr:col>67</xdr:col>
      <xdr:colOff>101600</xdr:colOff>
      <xdr:row>97</xdr:row>
      <xdr:rowOff>164784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6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9861</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14795" y="1646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18161</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704711"/>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138811</xdr:rowOff>
    </xdr:from>
    <xdr:to>
      <xdr:col>116</xdr:col>
      <xdr:colOff>114300</xdr:colOff>
      <xdr:row>39</xdr:row>
      <xdr:rowOff>68961</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53738</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6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90505</xdr:rowOff>
    </xdr:from>
    <xdr:to>
      <xdr:col>116</xdr:col>
      <xdr:colOff>63500</xdr:colOff>
      <xdr:row>50</xdr:row>
      <xdr:rowOff>93523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8663005"/>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96336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6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90505</xdr:rowOff>
    </xdr:from>
    <xdr:to>
      <xdr:col>111</xdr:col>
      <xdr:colOff>177800</xdr:colOff>
      <xdr:row>51</xdr:row>
      <xdr:rowOff>94231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8663005"/>
          <a:ext cx="889000" cy="1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156618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94231</xdr:rowOff>
    </xdr:from>
    <xdr:to>
      <xdr:col>107</xdr:col>
      <xdr:colOff>50800</xdr:colOff>
      <xdr:row>53</xdr:row>
      <xdr:rowOff>69679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8838181"/>
          <a:ext cx="889000" cy="3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102920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41448</xdr:rowOff>
    </xdr:from>
    <xdr:to>
      <xdr:col>102</xdr:col>
      <xdr:colOff>114300</xdr:colOff>
      <xdr:row>53</xdr:row>
      <xdr:rowOff>69679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128298"/>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101571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108383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8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42723</xdr:rowOff>
    </xdr:from>
    <xdr:to>
      <xdr:col>116</xdr:col>
      <xdr:colOff>114300</xdr:colOff>
      <xdr:row>50</xdr:row>
      <xdr:rowOff>144323</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86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135333</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85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39705</xdr:rowOff>
    </xdr:from>
    <xdr:to>
      <xdr:col>112</xdr:col>
      <xdr:colOff>38100</xdr:colOff>
      <xdr:row>50</xdr:row>
      <xdr:rowOff>141305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86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157832</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838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43431</xdr:rowOff>
    </xdr:from>
    <xdr:to>
      <xdr:col>107</xdr:col>
      <xdr:colOff>101600</xdr:colOff>
      <xdr:row>51</xdr:row>
      <xdr:rowOff>145031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87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161558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85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18879</xdr:rowOff>
    </xdr:from>
    <xdr:to>
      <xdr:col>102</xdr:col>
      <xdr:colOff>165100</xdr:colOff>
      <xdr:row>53</xdr:row>
      <xdr:rowOff>120479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1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137006</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88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162098</xdr:rowOff>
    </xdr:from>
    <xdr:to>
      <xdr:col>98</xdr:col>
      <xdr:colOff>38100</xdr:colOff>
      <xdr:row>53</xdr:row>
      <xdr:rowOff>92248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0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108775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885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5786</xdr:rowOff>
    </xdr:from>
    <xdr:to>
      <xdr:col>116</xdr:col>
      <xdr:colOff>63500</xdr:colOff>
      <xdr:row>73</xdr:row>
      <xdr:rowOff>83678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521636"/>
          <a:ext cx="838200" cy="7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5786</xdr:rowOff>
    </xdr:from>
    <xdr:to>
      <xdr:col>111</xdr:col>
      <xdr:colOff>177800</xdr:colOff>
      <xdr:row>73</xdr:row>
      <xdr:rowOff>153599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521636"/>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153599</xdr:rowOff>
    </xdr:from>
    <xdr:to>
      <xdr:col>107</xdr:col>
      <xdr:colOff>50800</xdr:colOff>
      <xdr:row>74</xdr:row>
      <xdr:rowOff>18603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669449"/>
          <a:ext cx="889000" cy="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111833</xdr:rowOff>
    </xdr:from>
    <xdr:to>
      <xdr:col>102</xdr:col>
      <xdr:colOff>114300</xdr:colOff>
      <xdr:row>74</xdr:row>
      <xdr:rowOff>18603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627683"/>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105618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7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32878</xdr:rowOff>
    </xdr:from>
    <xdr:to>
      <xdr:col>116</xdr:col>
      <xdr:colOff>114300</xdr:colOff>
      <xdr:row>73</xdr:row>
      <xdr:rowOff>134478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55755</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0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126436</xdr:rowOff>
    </xdr:from>
    <xdr:to>
      <xdr:col>112</xdr:col>
      <xdr:colOff>38100</xdr:colOff>
      <xdr:row>73</xdr:row>
      <xdr:rowOff>56586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4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73113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24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102799</xdr:rowOff>
    </xdr:from>
    <xdr:to>
      <xdr:col>107</xdr:col>
      <xdr:colOff>101600</xdr:colOff>
      <xdr:row>74</xdr:row>
      <xdr:rowOff>32949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6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49476</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3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139253</xdr:rowOff>
    </xdr:from>
    <xdr:to>
      <xdr:col>102</xdr:col>
      <xdr:colOff>165100</xdr:colOff>
      <xdr:row>74</xdr:row>
      <xdr:rowOff>69403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6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85930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43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61033</xdr:rowOff>
    </xdr:from>
    <xdr:to>
      <xdr:col>98</xdr:col>
      <xdr:colOff>38100</xdr:colOff>
      <xdr:row>73</xdr:row>
      <xdr:rowOff>162633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5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7710</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3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歳出総額は、住民一人当たり約</a:t>
          </a:r>
          <a:r>
            <a:rPr kumimoji="1" lang="en-US" altLang="ja-JP" sz="1300">
              <a:latin typeface="ＭＳ Ｐゴシック" panose="020B0600070205080204" pitchFamily="50" charset="-128"/>
              <a:ea typeface="ＭＳ Ｐゴシック" panose="020B0600070205080204" pitchFamily="50" charset="-128"/>
            </a:rPr>
            <a:t>1,842,000</a:t>
          </a:r>
          <a:r>
            <a:rPr kumimoji="1" lang="ja-JP" altLang="en-US" sz="1300">
              <a:latin typeface="ＭＳ Ｐゴシック" panose="020B0600070205080204" pitchFamily="50" charset="-128"/>
              <a:ea typeface="ＭＳ Ｐゴシック" panose="020B0600070205080204" pitchFamily="50" charset="-128"/>
            </a:rPr>
            <a:t>円となっている。最も大きな項目は公債費である。これまで整備してきた大規模ハード整備事業に対して起債した地方債の償還が重なっているためであり、前年度から</a:t>
          </a:r>
          <a:r>
            <a:rPr kumimoji="1" lang="en-US" altLang="ja-JP" sz="1300">
              <a:latin typeface="ＭＳ Ｐゴシック" panose="020B0600070205080204" pitchFamily="50" charset="-128"/>
              <a:ea typeface="ＭＳ Ｐゴシック" panose="020B0600070205080204" pitchFamily="50" charset="-128"/>
            </a:rPr>
            <a:t>24,584</a:t>
          </a:r>
          <a:r>
            <a:rPr kumimoji="1" lang="ja-JP" altLang="en-US" sz="1300">
              <a:latin typeface="ＭＳ Ｐゴシック" panose="020B0600070205080204" pitchFamily="50" charset="-128"/>
              <a:ea typeface="ＭＳ Ｐゴシック" panose="020B0600070205080204" pitchFamily="50" charset="-128"/>
            </a:rPr>
            <a:t>円増加している。地方債の償還のピークは越えているため、今後は繰上償還の実施と起債総額の抑制を図りながら数値の減少を図っていく。次いで大きい項目は積立金であり前年度から</a:t>
          </a:r>
          <a:r>
            <a:rPr kumimoji="1" lang="en-US" altLang="ja-JP" sz="1300">
              <a:latin typeface="ＭＳ Ｐゴシック" panose="020B0600070205080204" pitchFamily="50" charset="-128"/>
              <a:ea typeface="ＭＳ Ｐゴシック" panose="020B0600070205080204" pitchFamily="50" charset="-128"/>
            </a:rPr>
            <a:t>164,102</a:t>
          </a:r>
          <a:r>
            <a:rPr kumimoji="1" lang="ja-JP" altLang="en-US" sz="1300">
              <a:latin typeface="ＭＳ Ｐゴシック" panose="020B0600070205080204" pitchFamily="50" charset="-128"/>
              <a:ea typeface="ＭＳ Ｐゴシック" panose="020B0600070205080204" pitchFamily="50" charset="-128"/>
            </a:rPr>
            <a:t>円増加となる</a:t>
          </a:r>
          <a:r>
            <a:rPr kumimoji="1" lang="en-US" altLang="ja-JP" sz="1300">
              <a:latin typeface="ＭＳ Ｐゴシック" panose="020B0600070205080204" pitchFamily="50" charset="-128"/>
              <a:ea typeface="ＭＳ Ｐゴシック" panose="020B0600070205080204" pitchFamily="50" charset="-128"/>
            </a:rPr>
            <a:t>353,158</a:t>
          </a:r>
          <a:r>
            <a:rPr kumimoji="1" lang="ja-JP" altLang="en-US" sz="1300">
              <a:latin typeface="ＭＳ Ｐゴシック" panose="020B0600070205080204" pitchFamily="50" charset="-128"/>
              <a:ea typeface="ＭＳ Ｐゴシック" panose="020B0600070205080204" pitchFamily="50" charset="-128"/>
            </a:rPr>
            <a:t>円となった。令和３年度は普通交付税が大幅に増加し、その一部を財政調整基金に積み立てたほか、ふるさと納税寄附額が増加したことに伴い、さわやかなるせ仙人の郷基金（ふるさと納税基金）に対しても増額して積み立てを行った。今後も、後年度に発生しうる公共施設の老朽化対策経費や、魅力ある村づくりに向けて計画的な基金への積み立てを行っていく。</a:t>
          </a:r>
        </a:p>
        <a:p>
          <a:r>
            <a:rPr kumimoji="1" lang="ja-JP" altLang="en-US" sz="1300">
              <a:latin typeface="ＭＳ Ｐゴシック" panose="020B0600070205080204" pitchFamily="50" charset="-128"/>
              <a:ea typeface="ＭＳ Ｐゴシック" panose="020B0600070205080204" pitchFamily="50" charset="-128"/>
            </a:rPr>
            <a:t>　類似団体平均と比較して本村の数値が高い項目としては公債費や積立金のほか、維持補修費や貸付金があげられる。維持補修費については、冬期間の除排雪経費が、近年の降雪量に比例して増加傾向にある。令和３年度も令和２年度と比較して</a:t>
          </a:r>
          <a:r>
            <a:rPr kumimoji="1" lang="en-US" altLang="ja-JP" sz="1300">
              <a:latin typeface="ＭＳ Ｐゴシック" panose="020B0600070205080204" pitchFamily="50" charset="-128"/>
              <a:ea typeface="ＭＳ Ｐゴシック" panose="020B0600070205080204" pitchFamily="50" charset="-128"/>
            </a:rPr>
            <a:t>23,954</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112,425</a:t>
          </a:r>
          <a:r>
            <a:rPr kumimoji="1" lang="ja-JP" altLang="en-US" sz="1300">
              <a:latin typeface="ＭＳ Ｐゴシック" panose="020B0600070205080204" pitchFamily="50" charset="-128"/>
              <a:ea typeface="ＭＳ Ｐゴシック" panose="020B0600070205080204" pitchFamily="50" charset="-128"/>
            </a:rPr>
            <a:t>円となっている。他の費目を過度に圧迫することのないよう、随時経費の見直しや事業の見直しも検討していく。貸付金は、従前から第三セクターへ貸し付けている地域活性化資金が主な要因であるため、引き続き第三セクターの経営改善を含めた貸付金額の減少に向けて積極的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2,416
2,340
203.69
4,523,312
4,449,970
62,276
2,324,515
3,964,238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49338</xdr:rowOff>
    </xdr:from>
    <xdr:to>
      <xdr:col>24</xdr:col>
      <xdr:colOff>63500</xdr:colOff>
      <xdr:row>35</xdr:row>
      <xdr:rowOff>49926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050088"/>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31931</xdr:rowOff>
    </xdr:from>
    <xdr:to>
      <xdr:col>19</xdr:col>
      <xdr:colOff>177800</xdr:colOff>
      <xdr:row>35</xdr:row>
      <xdr:rowOff>49926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032681"/>
          <a:ext cx="8890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31931</xdr:rowOff>
    </xdr:from>
    <xdr:to>
      <xdr:col>15</xdr:col>
      <xdr:colOff>50800</xdr:colOff>
      <xdr:row>35</xdr:row>
      <xdr:rowOff>68050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3268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62499</xdr:rowOff>
    </xdr:from>
    <xdr:to>
      <xdr:col>10</xdr:col>
      <xdr:colOff>114300</xdr:colOff>
      <xdr:row>35</xdr:row>
      <xdr:rowOff>68050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063249"/>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169988</xdr:rowOff>
    </xdr:from>
    <xdr:to>
      <xdr:col>24</xdr:col>
      <xdr:colOff>114300</xdr:colOff>
      <xdr:row>35</xdr:row>
      <xdr:rowOff>100138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21415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8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170576</xdr:rowOff>
    </xdr:from>
    <xdr:to>
      <xdr:col>20</xdr:col>
      <xdr:colOff>38100</xdr:colOff>
      <xdr:row>35</xdr:row>
      <xdr:rowOff>100726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9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117253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7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152581</xdr:rowOff>
    </xdr:from>
    <xdr:to>
      <xdr:col>15</xdr:col>
      <xdr:colOff>101600</xdr:colOff>
      <xdr:row>35</xdr:row>
      <xdr:rowOff>82731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99258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17250</xdr:rowOff>
    </xdr:from>
    <xdr:to>
      <xdr:col>10</xdr:col>
      <xdr:colOff>165100</xdr:colOff>
      <xdr:row>35</xdr:row>
      <xdr:rowOff>118850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135377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11699</xdr:rowOff>
    </xdr:from>
    <xdr:to>
      <xdr:col>6</xdr:col>
      <xdr:colOff>38100</xdr:colOff>
      <xdr:row>35</xdr:row>
      <xdr:rowOff>113299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129826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24562</xdr:rowOff>
    </xdr:from>
    <xdr:to>
      <xdr:col>24</xdr:col>
      <xdr:colOff>63500</xdr:colOff>
      <xdr:row>55</xdr:row>
      <xdr:rowOff>100498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54312"/>
          <a:ext cx="838200" cy="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100498</xdr:rowOff>
    </xdr:from>
    <xdr:to>
      <xdr:col>19</xdr:col>
      <xdr:colOff>177800</xdr:colOff>
      <xdr:row>56</xdr:row>
      <xdr:rowOff>71975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30248"/>
          <a:ext cx="889000" cy="14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71975</xdr:rowOff>
    </xdr:from>
    <xdr:to>
      <xdr:col>15</xdr:col>
      <xdr:colOff>50800</xdr:colOff>
      <xdr:row>56</xdr:row>
      <xdr:rowOff>148165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73175"/>
          <a:ext cx="889000" cy="7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148165</xdr:rowOff>
    </xdr:from>
    <xdr:to>
      <xdr:col>10</xdr:col>
      <xdr:colOff>114300</xdr:colOff>
      <xdr:row>56</xdr:row>
      <xdr:rowOff>164368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49365"/>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58717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145212</xdr:rowOff>
    </xdr:from>
    <xdr:to>
      <xdr:col>24</xdr:col>
      <xdr:colOff>114300</xdr:colOff>
      <xdr:row>55</xdr:row>
      <xdr:rowOff>75362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168089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49698</xdr:rowOff>
    </xdr:from>
    <xdr:to>
      <xdr:col>20</xdr:col>
      <xdr:colOff>38100</xdr:colOff>
      <xdr:row>55</xdr:row>
      <xdr:rowOff>151298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167825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5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21175</xdr:rowOff>
    </xdr:from>
    <xdr:to>
      <xdr:col>15</xdr:col>
      <xdr:colOff>101600</xdr:colOff>
      <xdr:row>56</xdr:row>
      <xdr:rowOff>122775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139302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9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97365</xdr:rowOff>
    </xdr:from>
    <xdr:to>
      <xdr:col>10</xdr:col>
      <xdr:colOff>165100</xdr:colOff>
      <xdr:row>57</xdr:row>
      <xdr:rowOff>27515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44042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113568</xdr:rowOff>
    </xdr:from>
    <xdr:to>
      <xdr:col>6</xdr:col>
      <xdr:colOff>38100</xdr:colOff>
      <xdr:row>57</xdr:row>
      <xdr:rowOff>43718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60245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8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144830</xdr:rowOff>
    </xdr:from>
    <xdr:to>
      <xdr:col>24</xdr:col>
      <xdr:colOff>63500</xdr:colOff>
      <xdr:row>76</xdr:row>
      <xdr:rowOff>1744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03580"/>
          <a:ext cx="8382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1744</xdr:rowOff>
    </xdr:from>
    <xdr:to>
      <xdr:col>19</xdr:col>
      <xdr:colOff>177800</xdr:colOff>
      <xdr:row>76</xdr:row>
      <xdr:rowOff>92449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31944"/>
          <a:ext cx="889000" cy="9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92449</xdr:rowOff>
    </xdr:from>
    <xdr:to>
      <xdr:col>15</xdr:col>
      <xdr:colOff>50800</xdr:colOff>
      <xdr:row>76</xdr:row>
      <xdr:rowOff>134012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2649"/>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543</xdr:rowOff>
    </xdr:from>
    <xdr:to>
      <xdr:col>10</xdr:col>
      <xdr:colOff>114300</xdr:colOff>
      <xdr:row>76</xdr:row>
      <xdr:rowOff>134012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030743"/>
          <a:ext cx="8890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94030</xdr:rowOff>
    </xdr:from>
    <xdr:to>
      <xdr:col>24</xdr:col>
      <xdr:colOff>114300</xdr:colOff>
      <xdr:row>76</xdr:row>
      <xdr:rowOff>24180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72457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122395</xdr:rowOff>
    </xdr:from>
    <xdr:to>
      <xdr:col>20</xdr:col>
      <xdr:colOff>38100</xdr:colOff>
      <xdr:row>76</xdr:row>
      <xdr:rowOff>52546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81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43671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07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41649</xdr:rowOff>
    </xdr:from>
    <xdr:to>
      <xdr:col>15</xdr:col>
      <xdr:colOff>101600</xdr:colOff>
      <xdr:row>76</xdr:row>
      <xdr:rowOff>143249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134376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6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83212</xdr:rowOff>
    </xdr:from>
    <xdr:to>
      <xdr:col>10</xdr:col>
      <xdr:colOff>165100</xdr:colOff>
      <xdr:row>77</xdr:row>
      <xdr:rowOff>13362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121192</xdr:rowOff>
    </xdr:from>
    <xdr:to>
      <xdr:col>6</xdr:col>
      <xdr:colOff>38100</xdr:colOff>
      <xdr:row>76</xdr:row>
      <xdr:rowOff>51343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79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67869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5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141097</xdr:rowOff>
    </xdr:from>
    <xdr:to>
      <xdr:col>24</xdr:col>
      <xdr:colOff>63500</xdr:colOff>
      <xdr:row>98</xdr:row>
      <xdr:rowOff>3883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71747"/>
          <a:ext cx="8382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3883</xdr:rowOff>
    </xdr:from>
    <xdr:to>
      <xdr:col>19</xdr:col>
      <xdr:colOff>177800</xdr:colOff>
      <xdr:row>98</xdr:row>
      <xdr:rowOff>30029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05983"/>
          <a:ext cx="889000" cy="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30029</xdr:rowOff>
    </xdr:from>
    <xdr:to>
      <xdr:col>15</xdr:col>
      <xdr:colOff>50800</xdr:colOff>
      <xdr:row>98</xdr:row>
      <xdr:rowOff>34178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2129"/>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34178</xdr:rowOff>
    </xdr:from>
    <xdr:to>
      <xdr:col>10</xdr:col>
      <xdr:colOff>114300</xdr:colOff>
      <xdr:row>98</xdr:row>
      <xdr:rowOff>61561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6278"/>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90297</xdr:rowOff>
    </xdr:from>
    <xdr:to>
      <xdr:col>24</xdr:col>
      <xdr:colOff>114300</xdr:colOff>
      <xdr:row>98</xdr:row>
      <xdr:rowOff>20447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113174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7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124533</xdr:rowOff>
    </xdr:from>
    <xdr:to>
      <xdr:col>20</xdr:col>
      <xdr:colOff>38100</xdr:colOff>
      <xdr:row>98</xdr:row>
      <xdr:rowOff>54683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71210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53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150679</xdr:rowOff>
    </xdr:from>
    <xdr:to>
      <xdr:col>15</xdr:col>
      <xdr:colOff>101600</xdr:colOff>
      <xdr:row>98</xdr:row>
      <xdr:rowOff>80829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97356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154828</xdr:rowOff>
    </xdr:from>
    <xdr:to>
      <xdr:col>10</xdr:col>
      <xdr:colOff>165100</xdr:colOff>
      <xdr:row>98</xdr:row>
      <xdr:rowOff>84978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101505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10761</xdr:rowOff>
    </xdr:from>
    <xdr:to>
      <xdr:col>6</xdr:col>
      <xdr:colOff>38100</xdr:colOff>
      <xdr:row>98</xdr:row>
      <xdr:rowOff>112361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103488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159893</xdr:rowOff>
    </xdr:from>
    <xdr:to>
      <xdr:col>55</xdr:col>
      <xdr:colOff>0</xdr:colOff>
      <xdr:row>36</xdr:row>
      <xdr:rowOff>169164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32093"/>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41165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129286</xdr:rowOff>
    </xdr:from>
    <xdr:to>
      <xdr:col>50</xdr:col>
      <xdr:colOff>114300</xdr:colOff>
      <xdr:row>36</xdr:row>
      <xdr:rowOff>159893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01486"/>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98188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14605</xdr:rowOff>
    </xdr:from>
    <xdr:to>
      <xdr:col>45</xdr:col>
      <xdr:colOff>177800</xdr:colOff>
      <xdr:row>36</xdr:row>
      <xdr:rowOff>129286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015355"/>
          <a:ext cx="8890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141224</xdr:rowOff>
    </xdr:from>
    <xdr:to>
      <xdr:col>41</xdr:col>
      <xdr:colOff>50800</xdr:colOff>
      <xdr:row>35</xdr:row>
      <xdr:rowOff>14605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970524"/>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96283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118364</xdr:rowOff>
    </xdr:from>
    <xdr:to>
      <xdr:col>55</xdr:col>
      <xdr:colOff>50800</xdr:colOff>
      <xdr:row>37</xdr:row>
      <xdr:rowOff>48514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141241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109093</xdr:rowOff>
    </xdr:from>
    <xdr:to>
      <xdr:col>50</xdr:col>
      <xdr:colOff>165100</xdr:colOff>
      <xdr:row>37</xdr:row>
      <xdr:rowOff>39243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55770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5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78486</xdr:rowOff>
    </xdr:from>
    <xdr:to>
      <xdr:col>46</xdr:col>
      <xdr:colOff>38100</xdr:colOff>
      <xdr:row>37</xdr:row>
      <xdr:rowOff>8636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25163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135255</xdr:rowOff>
    </xdr:from>
    <xdr:to>
      <xdr:col>41</xdr:col>
      <xdr:colOff>101600</xdr:colOff>
      <xdr:row>35</xdr:row>
      <xdr:rowOff>65405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81932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7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90424</xdr:rowOff>
    </xdr:from>
    <xdr:to>
      <xdr:col>36</xdr:col>
      <xdr:colOff>165100</xdr:colOff>
      <xdr:row>35</xdr:row>
      <xdr:rowOff>20574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37101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168440</xdr:rowOff>
    </xdr:from>
    <xdr:to>
      <xdr:col>55</xdr:col>
      <xdr:colOff>0</xdr:colOff>
      <xdr:row>59</xdr:row>
      <xdr:rowOff>14286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2540"/>
          <a:ext cx="8382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158612</xdr:rowOff>
    </xdr:from>
    <xdr:to>
      <xdr:col>50</xdr:col>
      <xdr:colOff>114300</xdr:colOff>
      <xdr:row>59</xdr:row>
      <xdr:rowOff>14286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02712"/>
          <a:ext cx="889000" cy="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158612</xdr:rowOff>
    </xdr:from>
    <xdr:to>
      <xdr:col>45</xdr:col>
      <xdr:colOff>177800</xdr:colOff>
      <xdr:row>59</xdr:row>
      <xdr:rowOff>4126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02712"/>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151754</xdr:rowOff>
    </xdr:from>
    <xdr:to>
      <xdr:col>41</xdr:col>
      <xdr:colOff>50800</xdr:colOff>
      <xdr:row>59</xdr:row>
      <xdr:rowOff>4126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95854"/>
          <a:ext cx="889000" cy="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117640</xdr:rowOff>
    </xdr:from>
    <xdr:to>
      <xdr:col>55</xdr:col>
      <xdr:colOff>50800</xdr:colOff>
      <xdr:row>59</xdr:row>
      <xdr:rowOff>47790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32567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134936</xdr:rowOff>
    </xdr:from>
    <xdr:to>
      <xdr:col>50</xdr:col>
      <xdr:colOff>165100</xdr:colOff>
      <xdr:row>59</xdr:row>
      <xdr:rowOff>65086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56213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107812</xdr:rowOff>
    </xdr:from>
    <xdr:to>
      <xdr:col>46</xdr:col>
      <xdr:colOff>38100</xdr:colOff>
      <xdr:row>59</xdr:row>
      <xdr:rowOff>37962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29089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1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124776</xdr:rowOff>
    </xdr:from>
    <xdr:to>
      <xdr:col>41</xdr:col>
      <xdr:colOff>101600</xdr:colOff>
      <xdr:row>59</xdr:row>
      <xdr:rowOff>54926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46053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100954</xdr:rowOff>
    </xdr:from>
    <xdr:to>
      <xdr:col>36</xdr:col>
      <xdr:colOff>165100</xdr:colOff>
      <xdr:row>59</xdr:row>
      <xdr:rowOff>31104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22231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13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12365</xdr:rowOff>
    </xdr:from>
    <xdr:to>
      <xdr:col>55</xdr:col>
      <xdr:colOff>0</xdr:colOff>
      <xdr:row>75</xdr:row>
      <xdr:rowOff>67087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71115"/>
          <a:ext cx="8382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67087</xdr:rowOff>
    </xdr:from>
    <xdr:to>
      <xdr:col>50</xdr:col>
      <xdr:colOff>114300</xdr:colOff>
      <xdr:row>76</xdr:row>
      <xdr:rowOff>9151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25837"/>
          <a:ext cx="889000" cy="1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113264</xdr:rowOff>
    </xdr:from>
    <xdr:to>
      <xdr:col>45</xdr:col>
      <xdr:colOff>177800</xdr:colOff>
      <xdr:row>76</xdr:row>
      <xdr:rowOff>9151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972014"/>
          <a:ext cx="889000" cy="6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101277</xdr:rowOff>
    </xdr:from>
    <xdr:to>
      <xdr:col>41</xdr:col>
      <xdr:colOff>50800</xdr:colOff>
      <xdr:row>75</xdr:row>
      <xdr:rowOff>113264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960027"/>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133015</xdr:rowOff>
    </xdr:from>
    <xdr:to>
      <xdr:col>55</xdr:col>
      <xdr:colOff>50800</xdr:colOff>
      <xdr:row>75</xdr:row>
      <xdr:rowOff>63165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155892</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7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16287</xdr:rowOff>
    </xdr:from>
    <xdr:to>
      <xdr:col>50</xdr:col>
      <xdr:colOff>165100</xdr:colOff>
      <xdr:row>75</xdr:row>
      <xdr:rowOff>117887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134414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65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129801</xdr:rowOff>
    </xdr:from>
    <xdr:to>
      <xdr:col>46</xdr:col>
      <xdr:colOff>38100</xdr:colOff>
      <xdr:row>76</xdr:row>
      <xdr:rowOff>59951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76478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76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62464</xdr:rowOff>
    </xdr:from>
    <xdr:to>
      <xdr:col>41</xdr:col>
      <xdr:colOff>101600</xdr:colOff>
      <xdr:row>75</xdr:row>
      <xdr:rowOff>164064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9141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69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50477</xdr:rowOff>
    </xdr:from>
    <xdr:to>
      <xdr:col>36</xdr:col>
      <xdr:colOff>165100</xdr:colOff>
      <xdr:row>75</xdr:row>
      <xdr:rowOff>152078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909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168604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68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130556</xdr:rowOff>
    </xdr:from>
    <xdr:to>
      <xdr:col>55</xdr:col>
      <xdr:colOff>0</xdr:colOff>
      <xdr:row>97</xdr:row>
      <xdr:rowOff>139252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61206"/>
          <a:ext cx="8382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139252</xdr:rowOff>
    </xdr:from>
    <xdr:to>
      <xdr:col>50</xdr:col>
      <xdr:colOff>114300</xdr:colOff>
      <xdr:row>98</xdr:row>
      <xdr:rowOff>20396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69902"/>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77077</xdr:rowOff>
    </xdr:from>
    <xdr:to>
      <xdr:col>45</xdr:col>
      <xdr:colOff>177800</xdr:colOff>
      <xdr:row>98</xdr:row>
      <xdr:rowOff>20396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07727"/>
          <a:ext cx="889000" cy="1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54232</xdr:rowOff>
    </xdr:from>
    <xdr:to>
      <xdr:col>41</xdr:col>
      <xdr:colOff>50800</xdr:colOff>
      <xdr:row>97</xdr:row>
      <xdr:rowOff>77077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84882"/>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142708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79756</xdr:rowOff>
    </xdr:from>
    <xdr:to>
      <xdr:col>55</xdr:col>
      <xdr:colOff>50800</xdr:colOff>
      <xdr:row>98</xdr:row>
      <xdr:rowOff>9906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58183</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8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88452</xdr:rowOff>
    </xdr:from>
    <xdr:to>
      <xdr:col>50</xdr:col>
      <xdr:colOff>165100</xdr:colOff>
      <xdr:row>98</xdr:row>
      <xdr:rowOff>18602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9729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1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141046</xdr:rowOff>
    </xdr:from>
    <xdr:to>
      <xdr:col>46</xdr:col>
      <xdr:colOff>38100</xdr:colOff>
      <xdr:row>98</xdr:row>
      <xdr:rowOff>71196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62323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86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26277</xdr:rowOff>
    </xdr:from>
    <xdr:to>
      <xdr:col>41</xdr:col>
      <xdr:colOff>101600</xdr:colOff>
      <xdr:row>97</xdr:row>
      <xdr:rowOff>127877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144404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4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3432</xdr:rowOff>
    </xdr:from>
    <xdr:to>
      <xdr:col>36</xdr:col>
      <xdr:colOff>165100</xdr:colOff>
      <xdr:row>97</xdr:row>
      <xdr:rowOff>105032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121559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40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1351</xdr:rowOff>
    </xdr:from>
    <xdr:to>
      <xdr:col>85</xdr:col>
      <xdr:colOff>127000</xdr:colOff>
      <xdr:row>38</xdr:row>
      <xdr:rowOff>103584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6451"/>
          <a:ext cx="838200" cy="1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96008</xdr:rowOff>
    </xdr:from>
    <xdr:to>
      <xdr:col>81</xdr:col>
      <xdr:colOff>50800</xdr:colOff>
      <xdr:row>38</xdr:row>
      <xdr:rowOff>103584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110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91884</xdr:rowOff>
    </xdr:from>
    <xdr:to>
      <xdr:col>76</xdr:col>
      <xdr:colOff>114300</xdr:colOff>
      <xdr:row>38</xdr:row>
      <xdr:rowOff>96008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06984"/>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19999</xdr:rowOff>
    </xdr:from>
    <xdr:to>
      <xdr:col>71</xdr:col>
      <xdr:colOff>177800</xdr:colOff>
      <xdr:row>38</xdr:row>
      <xdr:rowOff>91884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5099"/>
          <a:ext cx="889000" cy="7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122001</xdr:rowOff>
    </xdr:from>
    <xdr:to>
      <xdr:col>85</xdr:col>
      <xdr:colOff>177800</xdr:colOff>
      <xdr:row>38</xdr:row>
      <xdr:rowOff>52152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5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144878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52784</xdr:rowOff>
    </xdr:from>
    <xdr:to>
      <xdr:col>81</xdr:col>
      <xdr:colOff>101600</xdr:colOff>
      <xdr:row>38</xdr:row>
      <xdr:rowOff>154384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45208</xdr:rowOff>
    </xdr:from>
    <xdr:to>
      <xdr:col>76</xdr:col>
      <xdr:colOff>165100</xdr:colOff>
      <xdr:row>38</xdr:row>
      <xdr:rowOff>146808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137935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41084</xdr:rowOff>
    </xdr:from>
    <xdr:to>
      <xdr:col>72</xdr:col>
      <xdr:colOff>38100</xdr:colOff>
      <xdr:row>38</xdr:row>
      <xdr:rowOff>142684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133811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140648</xdr:rowOff>
    </xdr:from>
    <xdr:to>
      <xdr:col>67</xdr:col>
      <xdr:colOff>101600</xdr:colOff>
      <xdr:row>38</xdr:row>
      <xdr:rowOff>70799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42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87325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58142</xdr:rowOff>
    </xdr:from>
    <xdr:to>
      <xdr:col>85</xdr:col>
      <xdr:colOff>127000</xdr:colOff>
      <xdr:row>57</xdr:row>
      <xdr:rowOff>81668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30792"/>
          <a:ext cx="8382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24277</xdr:rowOff>
    </xdr:from>
    <xdr:to>
      <xdr:col>81</xdr:col>
      <xdr:colOff>50800</xdr:colOff>
      <xdr:row>57</xdr:row>
      <xdr:rowOff>58142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9692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24277</xdr:rowOff>
    </xdr:from>
    <xdr:to>
      <xdr:col>76</xdr:col>
      <xdr:colOff>114300</xdr:colOff>
      <xdr:row>57</xdr:row>
      <xdr:rowOff>103114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96927"/>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103114</xdr:rowOff>
    </xdr:from>
    <xdr:to>
      <xdr:col>71</xdr:col>
      <xdr:colOff>177800</xdr:colOff>
      <xdr:row>57</xdr:row>
      <xdr:rowOff>110629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75764"/>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30868</xdr:rowOff>
    </xdr:from>
    <xdr:to>
      <xdr:col>85</xdr:col>
      <xdr:colOff>177800</xdr:colOff>
      <xdr:row>57</xdr:row>
      <xdr:rowOff>132468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9295</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8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7342</xdr:rowOff>
    </xdr:from>
    <xdr:to>
      <xdr:col>81</xdr:col>
      <xdr:colOff>101600</xdr:colOff>
      <xdr:row>57</xdr:row>
      <xdr:rowOff>108942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125469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5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144927</xdr:rowOff>
    </xdr:from>
    <xdr:to>
      <xdr:col>76</xdr:col>
      <xdr:colOff>165100</xdr:colOff>
      <xdr:row>57</xdr:row>
      <xdr:rowOff>75077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91604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52314</xdr:rowOff>
    </xdr:from>
    <xdr:to>
      <xdr:col>72</xdr:col>
      <xdr:colOff>38100</xdr:colOff>
      <xdr:row>57</xdr:row>
      <xdr:rowOff>153914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145041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9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59829</xdr:rowOff>
    </xdr:from>
    <xdr:to>
      <xdr:col>67</xdr:col>
      <xdr:colOff>101600</xdr:colOff>
      <xdr:row>57</xdr:row>
      <xdr:rowOff>161429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152556</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9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135985</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9085"/>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135985</xdr:rowOff>
    </xdr:from>
    <xdr:to>
      <xdr:col>76</xdr:col>
      <xdr:colOff>114300</xdr:colOff>
      <xdr:row>78</xdr:row>
      <xdr:rowOff>139150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9085"/>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132455</xdr:rowOff>
    </xdr:from>
    <xdr:to>
      <xdr:col>71</xdr:col>
      <xdr:colOff>177800</xdr:colOff>
      <xdr:row>78</xdr:row>
      <xdr:rowOff>139150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555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85185</xdr:rowOff>
    </xdr:from>
    <xdr:to>
      <xdr:col>76</xdr:col>
      <xdr:colOff>165100</xdr:colOff>
      <xdr:row>79</xdr:row>
      <xdr:rowOff>15335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6462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88350</xdr:rowOff>
    </xdr:from>
    <xdr:to>
      <xdr:col>72</xdr:col>
      <xdr:colOff>38100</xdr:colOff>
      <xdr:row>79</xdr:row>
      <xdr:rowOff>18500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9627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5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81655</xdr:rowOff>
    </xdr:from>
    <xdr:to>
      <xdr:col>67</xdr:col>
      <xdr:colOff>101600</xdr:colOff>
      <xdr:row>79</xdr:row>
      <xdr:rowOff>11805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2932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5738</xdr:rowOff>
    </xdr:from>
    <xdr:to>
      <xdr:col>85</xdr:col>
      <xdr:colOff>127000</xdr:colOff>
      <xdr:row>94</xdr:row>
      <xdr:rowOff>61937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22038"/>
          <a:ext cx="8382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61937</xdr:rowOff>
    </xdr:from>
    <xdr:to>
      <xdr:col>81</xdr:col>
      <xdr:colOff>50800</xdr:colOff>
      <xdr:row>95</xdr:row>
      <xdr:rowOff>104249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78237"/>
          <a:ext cx="8890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104249</xdr:rowOff>
    </xdr:from>
    <xdr:to>
      <xdr:col>76</xdr:col>
      <xdr:colOff>114300</xdr:colOff>
      <xdr:row>95</xdr:row>
      <xdr:rowOff>139585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91999"/>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139585</xdr:rowOff>
    </xdr:from>
    <xdr:to>
      <xdr:col>71</xdr:col>
      <xdr:colOff>177800</xdr:colOff>
      <xdr:row>95</xdr:row>
      <xdr:rowOff>157152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27335"/>
          <a:ext cx="889000" cy="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126388</xdr:rowOff>
    </xdr:from>
    <xdr:to>
      <xdr:col>85</xdr:col>
      <xdr:colOff>177800</xdr:colOff>
      <xdr:row>94</xdr:row>
      <xdr:rowOff>56538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149265</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2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11137</xdr:rowOff>
    </xdr:from>
    <xdr:to>
      <xdr:col>81</xdr:col>
      <xdr:colOff>101600</xdr:colOff>
      <xdr:row>94</xdr:row>
      <xdr:rowOff>112737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129264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90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53449</xdr:rowOff>
    </xdr:from>
    <xdr:to>
      <xdr:col>76</xdr:col>
      <xdr:colOff>165100</xdr:colOff>
      <xdr:row>95</xdr:row>
      <xdr:rowOff>155049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1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88785</xdr:rowOff>
    </xdr:from>
    <xdr:to>
      <xdr:col>72</xdr:col>
      <xdr:colOff>38100</xdr:colOff>
      <xdr:row>96</xdr:row>
      <xdr:rowOff>18935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35462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106352</xdr:rowOff>
    </xdr:from>
    <xdr:to>
      <xdr:col>67</xdr:col>
      <xdr:colOff>101600</xdr:colOff>
      <xdr:row>96</xdr:row>
      <xdr:rowOff>36502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53029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6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全体で最も大きな割合を占める総務費の住民一人当たりの金額は</a:t>
          </a:r>
          <a:r>
            <a:rPr kumimoji="1" lang="en-US" altLang="ja-JP" sz="1300">
              <a:latin typeface="ＭＳ Ｐゴシック" panose="020B0600070205080204" pitchFamily="50" charset="-128"/>
              <a:ea typeface="ＭＳ Ｐゴシック" panose="020B0600070205080204" pitchFamily="50" charset="-128"/>
            </a:rPr>
            <a:t>555,660</a:t>
          </a:r>
          <a:r>
            <a:rPr kumimoji="1" lang="ja-JP" altLang="en-US" sz="1300">
              <a:latin typeface="ＭＳ Ｐゴシック" panose="020B0600070205080204" pitchFamily="50" charset="-128"/>
              <a:ea typeface="ＭＳ Ｐゴシック" panose="020B0600070205080204" pitchFamily="50" charset="-128"/>
            </a:rPr>
            <a:t>円で、前年度に対し</a:t>
          </a:r>
          <a:r>
            <a:rPr kumimoji="1" lang="en-US" altLang="ja-JP" sz="1300">
              <a:latin typeface="ＭＳ Ｐゴシック" panose="020B0600070205080204" pitchFamily="50" charset="-128"/>
              <a:ea typeface="ＭＳ Ｐゴシック" panose="020B0600070205080204" pitchFamily="50" charset="-128"/>
            </a:rPr>
            <a:t>59,792</a:t>
          </a:r>
          <a:r>
            <a:rPr kumimoji="1" lang="ja-JP" altLang="en-US" sz="1300">
              <a:latin typeface="ＭＳ Ｐゴシック" panose="020B0600070205080204" pitchFamily="50" charset="-128"/>
              <a:ea typeface="ＭＳ Ｐゴシック" panose="020B0600070205080204" pitchFamily="50" charset="-128"/>
            </a:rPr>
            <a:t>円の増額となっている。令和３年度は普通交付税が測定単位の更新などにより大幅に増加した。これにより後年度の財政需要に向けて財政調整基金へ</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万円増額となる</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万円を積み立てたため、一人当たりの総務費の項目も増額となっている。次いで大きな割合となっているものが公債費で、住民一人当たり</a:t>
          </a:r>
          <a:r>
            <a:rPr kumimoji="1" lang="en-US" altLang="ja-JP" sz="1300">
              <a:latin typeface="ＭＳ Ｐゴシック" panose="020B0600070205080204" pitchFamily="50" charset="-128"/>
              <a:ea typeface="ＭＳ Ｐゴシック" panose="020B0600070205080204" pitchFamily="50" charset="-128"/>
            </a:rPr>
            <a:t>358,601</a:t>
          </a:r>
          <a:r>
            <a:rPr kumimoji="1" lang="ja-JP" altLang="en-US" sz="1300">
              <a:latin typeface="ＭＳ Ｐゴシック" panose="020B0600070205080204" pitchFamily="50" charset="-128"/>
              <a:ea typeface="ＭＳ Ｐゴシック" panose="020B0600070205080204" pitchFamily="50" charset="-128"/>
            </a:rPr>
            <a:t>円となっている。定時償還分の総額が令和２年度から約</a:t>
          </a:r>
          <a:r>
            <a:rPr kumimoji="1" lang="en-US" altLang="ja-JP" sz="1300">
              <a:latin typeface="ＭＳ Ｐゴシック" panose="020B0600070205080204" pitchFamily="50" charset="-128"/>
              <a:ea typeface="ＭＳ Ｐゴシック" panose="020B0600070205080204" pitchFamily="50" charset="-128"/>
            </a:rPr>
            <a:t>1,860</a:t>
          </a:r>
          <a:r>
            <a:rPr kumimoji="1" lang="ja-JP" altLang="en-US" sz="1300">
              <a:latin typeface="ＭＳ Ｐゴシック" panose="020B0600070205080204" pitchFamily="50" charset="-128"/>
              <a:ea typeface="ＭＳ Ｐゴシック" panose="020B0600070205080204" pitchFamily="50" charset="-128"/>
            </a:rPr>
            <a:t>万円増加したほか、令和２年度同様繰上償還も実施したため、住民一人当たりの金額も令和２年度から</a:t>
          </a:r>
          <a:r>
            <a:rPr kumimoji="1" lang="en-US" altLang="ja-JP" sz="1300">
              <a:latin typeface="ＭＳ Ｐゴシック" panose="020B0600070205080204" pitchFamily="50" charset="-128"/>
              <a:ea typeface="ＭＳ Ｐゴシック" panose="020B0600070205080204" pitchFamily="50" charset="-128"/>
            </a:rPr>
            <a:t>24,584</a:t>
          </a:r>
          <a:r>
            <a:rPr kumimoji="1" lang="ja-JP" altLang="en-US" sz="1300">
              <a:latin typeface="ＭＳ Ｐゴシック" panose="020B0600070205080204" pitchFamily="50" charset="-128"/>
              <a:ea typeface="ＭＳ Ｐゴシック" panose="020B0600070205080204" pitchFamily="50" charset="-128"/>
            </a:rPr>
            <a:t>円増加している。定時償還のピークは越えていることから、今後は数値の減少が見込まれる。</a:t>
          </a:r>
        </a:p>
        <a:p>
          <a:r>
            <a:rPr kumimoji="1" lang="ja-JP" altLang="en-US" sz="1300">
              <a:latin typeface="ＭＳ Ｐゴシック" panose="020B0600070205080204" pitchFamily="50" charset="-128"/>
              <a:ea typeface="ＭＳ Ｐゴシック" panose="020B0600070205080204" pitchFamily="50" charset="-128"/>
            </a:rPr>
            <a:t>　増加の一方で、教育費では前年度から</a:t>
          </a:r>
          <a:r>
            <a:rPr kumimoji="1" lang="en-US" altLang="ja-JP" sz="1300">
              <a:latin typeface="ＭＳ Ｐゴシック" panose="020B0600070205080204" pitchFamily="50" charset="-128"/>
              <a:ea typeface="ＭＳ Ｐゴシック" panose="020B0600070205080204" pitchFamily="50" charset="-128"/>
            </a:rPr>
            <a:t>7,204</a:t>
          </a:r>
          <a:r>
            <a:rPr kumimoji="1" lang="ja-JP" altLang="en-US" sz="1300">
              <a:latin typeface="ＭＳ Ｐゴシック" panose="020B0600070205080204" pitchFamily="50" charset="-128"/>
              <a:ea typeface="ＭＳ Ｐゴシック" panose="020B0600070205080204" pitchFamily="50" charset="-128"/>
            </a:rPr>
            <a:t>円減額となる</a:t>
          </a:r>
          <a:r>
            <a:rPr kumimoji="1" lang="en-US" altLang="ja-JP" sz="1300">
              <a:latin typeface="ＭＳ Ｐゴシック" panose="020B0600070205080204" pitchFamily="50" charset="-128"/>
              <a:ea typeface="ＭＳ Ｐゴシック" panose="020B0600070205080204" pitchFamily="50" charset="-128"/>
            </a:rPr>
            <a:t>110,270</a:t>
          </a:r>
          <a:r>
            <a:rPr kumimoji="1" lang="ja-JP" altLang="en-US" sz="1300">
              <a:latin typeface="ＭＳ Ｐゴシック" panose="020B0600070205080204" pitchFamily="50" charset="-128"/>
              <a:ea typeface="ＭＳ Ｐゴシック" panose="020B0600070205080204" pitchFamily="50" charset="-128"/>
            </a:rPr>
            <a:t>円となっている。これは令和２年度に令和元年度から繰り越して実施していた小中学校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があったためであり、令和３年度はこうした事業が完了したことから減少に転じたものとなっている。令和３年度からは住民一人当たりのコストが３年度ぶりに類似団体平均以下となったため、今後も継続して数値を維持できるよ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平成２９年度から令和２年度まで財政調整基金残高は地方債の償還にかかる取り崩しにより減少していた。令和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の大幅な増額により５期ぶりに基金残高を対前年度末比で増加に転じさせることができ、これにより実質単年度収支も黒字収支となっている。地方債の元利償還のピークは越えているため、今後は事業量を的確に把握しながら健全な財政運営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一般会計及びすべての特別会計において黒字が継続している。</a:t>
          </a:r>
        </a:p>
        <a:p>
          <a:r>
            <a:rPr kumimoji="1" lang="ja-JP" altLang="en-US" sz="1400">
              <a:latin typeface="ＭＳ ゴシック" pitchFamily="49" charset="-128"/>
              <a:ea typeface="ＭＳ ゴシック" pitchFamily="49" charset="-128"/>
            </a:rPr>
            <a:t>　令和３年度の一般会計では、令和２年度からの繰越事業において一部不用額が発生したことなどにより黒字額が大幅に増加している。</a:t>
          </a:r>
        </a:p>
        <a:p>
          <a:r>
            <a:rPr kumimoji="1" lang="ja-JP" altLang="en-US" sz="1400">
              <a:latin typeface="ＭＳ ゴシック" pitchFamily="49" charset="-128"/>
              <a:ea typeface="ＭＳ ゴシック" pitchFamily="49" charset="-128"/>
            </a:rPr>
            <a:t>　介護保険特別会計では、例年と比較して歳出における不用額が増加したため黒字額も増加している。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4523312</v>
      </c>
      <c r="BO4" s="411"/>
      <c r="BP4" s="411"/>
      <c r="BQ4" s="411"/>
      <c r="BR4" s="411"/>
      <c r="BS4" s="411"/>
      <c r="BT4" s="411"/>
      <c r="BU4" s="412"/>
      <c r="BV4" s="410">
        <v>4274618</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2.7</v>
      </c>
      <c r="CU4" s="417"/>
      <c r="CV4" s="417"/>
      <c r="CW4" s="417"/>
      <c r="CX4" s="417"/>
      <c r="CY4" s="417"/>
      <c r="CZ4" s="417"/>
      <c r="DA4" s="418"/>
      <c r="DB4" s="416">
        <v>0.5</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4449970</v>
      </c>
      <c r="BO5" s="448"/>
      <c r="BP5" s="448"/>
      <c r="BQ5" s="448"/>
      <c r="BR5" s="448"/>
      <c r="BS5" s="448"/>
      <c r="BT5" s="448"/>
      <c r="BU5" s="449"/>
      <c r="BV5" s="447">
        <v>4223995</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90.5</v>
      </c>
      <c r="CU5" s="445"/>
      <c r="CV5" s="445"/>
      <c r="CW5" s="445"/>
      <c r="CX5" s="445"/>
      <c r="CY5" s="445"/>
      <c r="CZ5" s="445"/>
      <c r="DA5" s="446"/>
      <c r="DB5" s="444">
        <v>100.4</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73342</v>
      </c>
      <c r="BO6" s="448"/>
      <c r="BP6" s="448"/>
      <c r="BQ6" s="448"/>
      <c r="BR6" s="448"/>
      <c r="BS6" s="448"/>
      <c r="BT6" s="448"/>
      <c r="BU6" s="449"/>
      <c r="BV6" s="447">
        <v>50623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93.1</v>
      </c>
      <c r="CU6" s="485"/>
      <c r="CV6" s="485"/>
      <c r="CW6" s="485"/>
      <c r="CX6" s="485"/>
      <c r="CY6" s="485"/>
      <c r="CZ6" s="485"/>
      <c r="DA6" s="486"/>
      <c r="DB6" s="484">
        <v>103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93</v>
      </c>
      <c r="AV7" s="480"/>
      <c r="AW7" s="480"/>
      <c r="AX7" s="480"/>
      <c r="AY7" s="481" t="s">
        <v>105</v>
      </c>
      <c r="AZ7" s="482"/>
      <c r="BA7" s="482"/>
      <c r="BB7" s="482"/>
      <c r="BC7" s="482"/>
      <c r="BD7" s="482"/>
      <c r="BE7" s="482"/>
      <c r="BF7" s="482"/>
      <c r="BG7" s="482"/>
      <c r="BH7" s="482"/>
      <c r="BI7" s="482"/>
      <c r="BJ7" s="482"/>
      <c r="BK7" s="482"/>
      <c r="BL7" s="482"/>
      <c r="BM7" s="483"/>
      <c r="BN7" s="447">
        <v>11066</v>
      </c>
      <c r="BO7" s="448"/>
      <c r="BP7" s="448"/>
      <c r="BQ7" s="448"/>
      <c r="BR7" s="448"/>
      <c r="BS7" s="448"/>
      <c r="BT7" s="448"/>
      <c r="BU7" s="449"/>
      <c r="BV7" s="447">
        <v>39386</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2324515</v>
      </c>
      <c r="CU7" s="448"/>
      <c r="CV7" s="448"/>
      <c r="CW7" s="448"/>
      <c r="CX7" s="448"/>
      <c r="CY7" s="448"/>
      <c r="CZ7" s="448"/>
      <c r="DA7" s="449"/>
      <c r="DB7" s="447">
        <v>2059197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93</v>
      </c>
      <c r="AV8" s="480"/>
      <c r="AW8" s="480"/>
      <c r="AX8" s="480"/>
      <c r="AY8" s="481" t="s">
        <v>108</v>
      </c>
      <c r="AZ8" s="482"/>
      <c r="BA8" s="482"/>
      <c r="BB8" s="482"/>
      <c r="BC8" s="482"/>
      <c r="BD8" s="482"/>
      <c r="BE8" s="482"/>
      <c r="BF8" s="482"/>
      <c r="BG8" s="482"/>
      <c r="BH8" s="482"/>
      <c r="BI8" s="482"/>
      <c r="BJ8" s="482"/>
      <c r="BK8" s="482"/>
      <c r="BL8" s="482"/>
      <c r="BM8" s="483"/>
      <c r="BN8" s="447">
        <v>62276</v>
      </c>
      <c r="BO8" s="448"/>
      <c r="BP8" s="448"/>
      <c r="BQ8" s="448"/>
      <c r="BR8" s="448"/>
      <c r="BS8" s="448"/>
      <c r="BT8" s="448"/>
      <c r="BU8" s="449"/>
      <c r="BV8" s="447">
        <v>11237</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0.12</v>
      </c>
      <c r="CU8" s="488"/>
      <c r="CV8" s="488"/>
      <c r="CW8" s="488"/>
      <c r="CX8" s="488"/>
      <c r="CY8" s="488"/>
      <c r="CZ8" s="488"/>
      <c r="DA8" s="489"/>
      <c r="DB8" s="487">
        <v>0.12</v>
      </c>
      <c r="DC8" s="488"/>
      <c r="DD8" s="488"/>
      <c r="DE8" s="488"/>
      <c r="DF8" s="488"/>
      <c r="DG8" s="488"/>
      <c r="DH8" s="488"/>
      <c r="DI8" s="489"/>
    </row>
    <row r="9" spans="1:119" ht="18.75" customHeight="1" thickBot="1" x14ac:dyDescent="0.2">
      <c r="A9" s="178"/>
      <c r="B9" s="441" t="s">
        <v>110</v>
      </c>
      <c r="C9" s="442"/>
      <c r="D9" s="442"/>
      <c r="E9" s="442"/>
      <c r="F9" s="442"/>
      <c r="G9" s="442"/>
      <c r="H9" s="442"/>
      <c r="I9" s="442"/>
      <c r="J9" s="442"/>
      <c r="K9" s="490"/>
      <c r="L9" s="491" t="s">
        <v>111</v>
      </c>
      <c r="M9" s="492"/>
      <c r="N9" s="492"/>
      <c r="O9" s="492"/>
      <c r="P9" s="492"/>
      <c r="Q9" s="493"/>
      <c r="R9" s="494">
        <v>2704</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93</v>
      </c>
      <c r="AV9" s="480"/>
      <c r="AW9" s="480"/>
      <c r="AX9" s="480"/>
      <c r="AY9" s="481" t="s">
        <v>114</v>
      </c>
      <c r="AZ9" s="482"/>
      <c r="BA9" s="482"/>
      <c r="BB9" s="482"/>
      <c r="BC9" s="482"/>
      <c r="BD9" s="482"/>
      <c r="BE9" s="482"/>
      <c r="BF9" s="482"/>
      <c r="BG9" s="482"/>
      <c r="BH9" s="482"/>
      <c r="BI9" s="482"/>
      <c r="BJ9" s="482"/>
      <c r="BK9" s="482"/>
      <c r="BL9" s="482"/>
      <c r="BM9" s="483"/>
      <c r="BN9" s="447">
        <v>51039</v>
      </c>
      <c r="BO9" s="448"/>
      <c r="BP9" s="448"/>
      <c r="BQ9" s="448"/>
      <c r="BR9" s="448"/>
      <c r="BS9" s="448"/>
      <c r="BT9" s="448"/>
      <c r="BU9" s="449"/>
      <c r="BV9" s="447">
        <v>-44711</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24.7</v>
      </c>
      <c r="CU9" s="445"/>
      <c r="CV9" s="445"/>
      <c r="CW9" s="445"/>
      <c r="CX9" s="445"/>
      <c r="CY9" s="445"/>
      <c r="CZ9" s="445"/>
      <c r="DA9" s="446"/>
      <c r="DB9" s="444">
        <v>26</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116</v>
      </c>
      <c r="M10" s="477"/>
      <c r="N10" s="477"/>
      <c r="O10" s="477"/>
      <c r="P10" s="477"/>
      <c r="Q10" s="478"/>
      <c r="R10" s="498">
        <v>2610</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807000</v>
      </c>
      <c r="BO10" s="448"/>
      <c r="BP10" s="448"/>
      <c r="BQ10" s="448"/>
      <c r="BR10" s="448"/>
      <c r="BS10" s="448"/>
      <c r="BT10" s="448"/>
      <c r="BU10" s="449"/>
      <c r="BV10" s="447">
        <v>448000</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122731</v>
      </c>
      <c r="BO11" s="448"/>
      <c r="BP11" s="448"/>
      <c r="BQ11" s="448"/>
      <c r="BR11" s="448"/>
      <c r="BS11" s="448"/>
      <c r="BT11" s="448"/>
      <c r="BU11" s="449"/>
      <c r="BV11" s="447">
        <v>116254</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2416</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588000</v>
      </c>
      <c r="BO12" s="448"/>
      <c r="BP12" s="448"/>
      <c r="BQ12" s="448"/>
      <c r="BR12" s="448"/>
      <c r="BS12" s="448"/>
      <c r="BT12" s="448"/>
      <c r="BU12" s="449"/>
      <c r="BV12" s="447">
        <v>603000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2340</v>
      </c>
      <c r="S13" s="532"/>
      <c r="T13" s="532"/>
      <c r="U13" s="532"/>
      <c r="V13" s="533"/>
      <c r="W13" s="463" t="s">
        <v>139</v>
      </c>
      <c r="X13" s="464"/>
      <c r="Y13" s="464"/>
      <c r="Z13" s="464"/>
      <c r="AA13" s="464"/>
      <c r="AB13" s="454"/>
      <c r="AC13" s="498">
        <v>148</v>
      </c>
      <c r="AD13" s="499"/>
      <c r="AE13" s="499"/>
      <c r="AF13" s="499"/>
      <c r="AG13" s="541"/>
      <c r="AH13" s="498">
        <v>197</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392770</v>
      </c>
      <c r="BO13" s="448"/>
      <c r="BP13" s="448"/>
      <c r="BQ13" s="448"/>
      <c r="BR13" s="448"/>
      <c r="BS13" s="448"/>
      <c r="BT13" s="448"/>
      <c r="BU13" s="449"/>
      <c r="BV13" s="447">
        <v>-83457</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16.2</v>
      </c>
      <c r="CU13" s="445"/>
      <c r="CV13" s="445"/>
      <c r="CW13" s="445"/>
      <c r="CX13" s="445"/>
      <c r="CY13" s="445"/>
      <c r="CZ13" s="445"/>
      <c r="DA13" s="446"/>
      <c r="DB13" s="444">
        <v>15.7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2519</v>
      </c>
      <c r="S14" s="532"/>
      <c r="T14" s="532"/>
      <c r="U14" s="532"/>
      <c r="V14" s="533"/>
      <c r="W14" s="437"/>
      <c r="X14" s="438"/>
      <c r="Y14" s="438"/>
      <c r="Z14" s="438"/>
      <c r="AA14" s="438"/>
      <c r="AB14" s="427"/>
      <c r="AC14" s="534">
        <v>9.5</v>
      </c>
      <c r="AD14" s="535"/>
      <c r="AE14" s="535"/>
      <c r="AF14" s="535"/>
      <c r="AG14" s="536"/>
      <c r="AH14" s="534">
        <v>14.9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17.3</v>
      </c>
      <c r="CU14" s="546"/>
      <c r="CV14" s="546"/>
      <c r="CW14" s="546"/>
      <c r="CX14" s="546"/>
      <c r="CY14" s="546"/>
      <c r="CZ14" s="546"/>
      <c r="DA14" s="547"/>
      <c r="DB14" s="545">
        <v>46.6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2425</v>
      </c>
      <c r="S15" s="532"/>
      <c r="T15" s="532"/>
      <c r="U15" s="532"/>
      <c r="V15" s="533"/>
      <c r="W15" s="463" t="s">
        <v>147</v>
      </c>
      <c r="X15" s="464"/>
      <c r="Y15" s="464"/>
      <c r="Z15" s="464"/>
      <c r="AA15" s="464"/>
      <c r="AB15" s="454"/>
      <c r="AC15" s="498">
        <v>742</v>
      </c>
      <c r="AD15" s="499"/>
      <c r="AE15" s="499"/>
      <c r="AF15" s="499"/>
      <c r="AG15" s="541"/>
      <c r="AH15" s="498">
        <v>441</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262290</v>
      </c>
      <c r="BO15" s="411"/>
      <c r="BP15" s="411"/>
      <c r="BQ15" s="411"/>
      <c r="BR15" s="411"/>
      <c r="BS15" s="411"/>
      <c r="BT15" s="411"/>
      <c r="BU15" s="412"/>
      <c r="BV15" s="410">
        <v>256993</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47.6</v>
      </c>
      <c r="AD16" s="535"/>
      <c r="AE16" s="535"/>
      <c r="AF16" s="535"/>
      <c r="AG16" s="536"/>
      <c r="AH16" s="534">
        <v>33.5</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2202249</v>
      </c>
      <c r="BO16" s="448"/>
      <c r="BP16" s="448"/>
      <c r="BQ16" s="448"/>
      <c r="BR16" s="448"/>
      <c r="BS16" s="448"/>
      <c r="BT16" s="448"/>
      <c r="BU16" s="449"/>
      <c r="BV16" s="447">
        <v>1980303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668</v>
      </c>
      <c r="AD17" s="499"/>
      <c r="AE17" s="499"/>
      <c r="AF17" s="499"/>
      <c r="AG17" s="541"/>
      <c r="AH17" s="498">
        <v>680</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319315</v>
      </c>
      <c r="BO17" s="448"/>
      <c r="BP17" s="448"/>
      <c r="BQ17" s="448"/>
      <c r="BR17" s="448"/>
      <c r="BS17" s="448"/>
      <c r="BT17" s="448"/>
      <c r="BU17" s="449"/>
      <c r="BV17" s="447">
        <v>313295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203.69</v>
      </c>
      <c r="M18" s="571"/>
      <c r="N18" s="571"/>
      <c r="O18" s="571"/>
      <c r="P18" s="571"/>
      <c r="Q18" s="571"/>
      <c r="R18" s="572"/>
      <c r="S18" s="572"/>
      <c r="T18" s="572"/>
      <c r="U18" s="572"/>
      <c r="V18" s="573"/>
      <c r="W18" s="465"/>
      <c r="X18" s="466"/>
      <c r="Y18" s="466"/>
      <c r="Z18" s="466"/>
      <c r="AA18" s="466"/>
      <c r="AB18" s="457"/>
      <c r="AC18" s="574">
        <v>42.9</v>
      </c>
      <c r="AD18" s="575"/>
      <c r="AE18" s="575"/>
      <c r="AF18" s="575"/>
      <c r="AG18" s="576"/>
      <c r="AH18" s="574">
        <v>51.6</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2135976</v>
      </c>
      <c r="BO18" s="448"/>
      <c r="BP18" s="448"/>
      <c r="BQ18" s="448"/>
      <c r="BR18" s="448"/>
      <c r="BS18" s="448"/>
      <c r="BT18" s="448"/>
      <c r="BU18" s="449"/>
      <c r="BV18" s="447">
        <v>2101012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13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3501215</v>
      </c>
      <c r="BO19" s="448"/>
      <c r="BP19" s="448"/>
      <c r="BQ19" s="448"/>
      <c r="BR19" s="448"/>
      <c r="BS19" s="448"/>
      <c r="BT19" s="448"/>
      <c r="BU19" s="449"/>
      <c r="BV19" s="447">
        <v>3239250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1158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3964238</v>
      </c>
      <c r="BO22" s="411"/>
      <c r="BP22" s="411"/>
      <c r="BQ22" s="411"/>
      <c r="BR22" s="411"/>
      <c r="BS22" s="411"/>
      <c r="BT22" s="411"/>
      <c r="BU22" s="412"/>
      <c r="BV22" s="410">
        <v>4473817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3451444</v>
      </c>
      <c r="BO23" s="448"/>
      <c r="BP23" s="448"/>
      <c r="BQ23" s="448"/>
      <c r="BR23" s="448"/>
      <c r="BS23" s="448"/>
      <c r="BT23" s="448"/>
      <c r="BU23" s="449"/>
      <c r="BV23" s="447">
        <v>3785448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7300</v>
      </c>
      <c r="R24" s="499"/>
      <c r="S24" s="499"/>
      <c r="T24" s="499"/>
      <c r="U24" s="499"/>
      <c r="V24" s="541"/>
      <c r="W24" s="593"/>
      <c r="X24" s="594"/>
      <c r="Y24" s="595"/>
      <c r="Z24" s="497" t="s">
        <v>172</v>
      </c>
      <c r="AA24" s="477"/>
      <c r="AB24" s="477"/>
      <c r="AC24" s="477"/>
      <c r="AD24" s="477"/>
      <c r="AE24" s="477"/>
      <c r="AF24" s="477"/>
      <c r="AG24" s="478"/>
      <c r="AH24" s="498">
        <v>41</v>
      </c>
      <c r="AI24" s="499"/>
      <c r="AJ24" s="499"/>
      <c r="AK24" s="499"/>
      <c r="AL24" s="541"/>
      <c r="AM24" s="498">
        <v>120663</v>
      </c>
      <c r="AN24" s="499"/>
      <c r="AO24" s="499"/>
      <c r="AP24" s="499"/>
      <c r="AQ24" s="499"/>
      <c r="AR24" s="541"/>
      <c r="AS24" s="498">
        <v>2943</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3471820</v>
      </c>
      <c r="BO24" s="448"/>
      <c r="BP24" s="448"/>
      <c r="BQ24" s="448"/>
      <c r="BR24" s="448"/>
      <c r="BS24" s="448"/>
      <c r="BT24" s="448"/>
      <c r="BU24" s="449"/>
      <c r="BV24" s="447">
        <v>3888471</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1</v>
      </c>
      <c r="M25" s="499"/>
      <c r="N25" s="499"/>
      <c r="O25" s="499"/>
      <c r="P25" s="541"/>
      <c r="Q25" s="498">
        <v>5600</v>
      </c>
      <c r="R25" s="499"/>
      <c r="S25" s="499"/>
      <c r="T25" s="499"/>
      <c r="U25" s="499"/>
      <c r="V25" s="541"/>
      <c r="W25" s="593"/>
      <c r="X25" s="594"/>
      <c r="Y25" s="595"/>
      <c r="Z25" s="497" t="s">
        <v>175</v>
      </c>
      <c r="AA25" s="477"/>
      <c r="AB25" s="477"/>
      <c r="AC25" s="477"/>
      <c r="AD25" s="477"/>
      <c r="AE25" s="477"/>
      <c r="AF25" s="477"/>
      <c r="AG25" s="478"/>
      <c r="AH25" s="498" t="s">
        <v>176</v>
      </c>
      <c r="AI25" s="499"/>
      <c r="AJ25" s="499"/>
      <c r="AK25" s="499"/>
      <c r="AL25" s="541"/>
      <c r="AM25" s="498" t="s">
        <v>176</v>
      </c>
      <c r="AN25" s="499"/>
      <c r="AO25" s="499"/>
      <c r="AP25" s="499"/>
      <c r="AQ25" s="499"/>
      <c r="AR25" s="541"/>
      <c r="AS25" s="498" t="s">
        <v>176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876</v>
      </c>
      <c r="BO25" s="411"/>
      <c r="BP25" s="411"/>
      <c r="BQ25" s="411"/>
      <c r="BR25" s="411"/>
      <c r="BS25" s="411"/>
      <c r="BT25" s="411"/>
      <c r="BU25" s="412"/>
      <c r="BV25" s="410">
        <v>4906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5130</v>
      </c>
      <c r="R26" s="499"/>
      <c r="S26" s="499"/>
      <c r="T26" s="499"/>
      <c r="U26" s="499"/>
      <c r="V26" s="541"/>
      <c r="W26" s="593"/>
      <c r="X26" s="594"/>
      <c r="Y26" s="595"/>
      <c r="Z26" s="497" t="s">
        <v>179</v>
      </c>
      <c r="AA26" s="599"/>
      <c r="AB26" s="599"/>
      <c r="AC26" s="599"/>
      <c r="AD26" s="599"/>
      <c r="AE26" s="599"/>
      <c r="AF26" s="599"/>
      <c r="AG26" s="600"/>
      <c r="AH26" s="498">
        <v>7</v>
      </c>
      <c r="AI26" s="499"/>
      <c r="AJ26" s="499"/>
      <c r="AK26" s="499"/>
      <c r="AL26" s="541"/>
      <c r="AM26" s="498">
        <v>18753</v>
      </c>
      <c r="AN26" s="499"/>
      <c r="AO26" s="499"/>
      <c r="AP26" s="499"/>
      <c r="AQ26" s="499"/>
      <c r="AR26" s="541"/>
      <c r="AS26" s="498">
        <v>2679</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176</v>
      </c>
      <c r="BO26" s="448"/>
      <c r="BP26" s="448"/>
      <c r="BQ26" s="448"/>
      <c r="BR26" s="448"/>
      <c r="BS26" s="448"/>
      <c r="BT26" s="448"/>
      <c r="BU26" s="449"/>
      <c r="BV26" s="447" t="s">
        <v>176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2550</v>
      </c>
      <c r="R27" s="499"/>
      <c r="S27" s="499"/>
      <c r="T27" s="499"/>
      <c r="U27" s="499"/>
      <c r="V27" s="541"/>
      <c r="W27" s="593"/>
      <c r="X27" s="594"/>
      <c r="Y27" s="595"/>
      <c r="Z27" s="497" t="s">
        <v>182</v>
      </c>
      <c r="AA27" s="477"/>
      <c r="AB27" s="477"/>
      <c r="AC27" s="477"/>
      <c r="AD27" s="477"/>
      <c r="AE27" s="477"/>
      <c r="AF27" s="477"/>
      <c r="AG27" s="478"/>
      <c r="AH27" s="498" t="s">
        <v>128</v>
      </c>
      <c r="AI27" s="499"/>
      <c r="AJ27" s="499"/>
      <c r="AK27" s="499"/>
      <c r="AL27" s="541"/>
      <c r="AM27" s="498" t="s">
        <v>128</v>
      </c>
      <c r="AN27" s="499"/>
      <c r="AO27" s="499"/>
      <c r="AP27" s="499"/>
      <c r="AQ27" s="499"/>
      <c r="AR27" s="541"/>
      <c r="AS27" s="498" t="s">
        <v>176</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35020</v>
      </c>
      <c r="BO27" s="567"/>
      <c r="BP27" s="567"/>
      <c r="BQ27" s="567"/>
      <c r="BR27" s="567"/>
      <c r="BS27" s="567"/>
      <c r="BT27" s="567"/>
      <c r="BU27" s="568"/>
      <c r="BV27" s="566">
        <v>35010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2210</v>
      </c>
      <c r="R28" s="499"/>
      <c r="S28" s="499"/>
      <c r="T28" s="499"/>
      <c r="U28" s="499"/>
      <c r="V28" s="541"/>
      <c r="W28" s="593"/>
      <c r="X28" s="594"/>
      <c r="Y28" s="595"/>
      <c r="Z28" s="497" t="s">
        <v>185</v>
      </c>
      <c r="AA28" s="477"/>
      <c r="AB28" s="477"/>
      <c r="AC28" s="477"/>
      <c r="AD28" s="477"/>
      <c r="AE28" s="477"/>
      <c r="AF28" s="477"/>
      <c r="AG28" s="478"/>
      <c r="AH28" s="498" t="s">
        <v>176</v>
      </c>
      <c r="AI28" s="499"/>
      <c r="AJ28" s="499"/>
      <c r="AK28" s="499"/>
      <c r="AL28" s="541"/>
      <c r="AM28" s="498" t="s">
        <v>186</v>
      </c>
      <c r="AN28" s="499"/>
      <c r="AO28" s="499"/>
      <c r="AP28" s="499"/>
      <c r="AQ28" s="499"/>
      <c r="AR28" s="541"/>
      <c r="AS28" s="498" t="s">
        <v>176</v>
      </c>
      <c r="AT28" s="499"/>
      <c r="AU28" s="499"/>
      <c r="AV28" s="499"/>
      <c r="AW28" s="499"/>
      <c r="AX28" s="500"/>
      <c r="AY28" s="601" t="s">
        <v>187</v>
      </c>
      <c r="AZ28" s="602"/>
      <c r="BA28" s="602"/>
      <c r="BB28" s="603"/>
      <c r="BC28" s="407" t="s">
        <v>47</v>
      </c>
      <c r="BD28" s="408"/>
      <c r="BE28" s="408"/>
      <c r="BF28" s="408"/>
      <c r="BG28" s="408"/>
      <c r="BH28" s="408"/>
      <c r="BI28" s="408"/>
      <c r="BJ28" s="408"/>
      <c r="BK28" s="408"/>
      <c r="BL28" s="408"/>
      <c r="BM28" s="409"/>
      <c r="BN28" s="410">
        <v>1352000</v>
      </c>
      <c r="BO28" s="411"/>
      <c r="BP28" s="411"/>
      <c r="BQ28" s="411"/>
      <c r="BR28" s="411"/>
      <c r="BS28" s="411"/>
      <c r="BT28" s="411"/>
      <c r="BU28" s="412"/>
      <c r="BV28" s="410">
        <v>1133000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8</v>
      </c>
      <c r="M29" s="499"/>
      <c r="N29" s="499"/>
      <c r="O29" s="499"/>
      <c r="P29" s="541"/>
      <c r="Q29" s="498">
        <v>2110</v>
      </c>
      <c r="R29" s="499"/>
      <c r="S29" s="499"/>
      <c r="T29" s="499"/>
      <c r="U29" s="499"/>
      <c r="V29" s="541"/>
      <c r="W29" s="596"/>
      <c r="X29" s="597"/>
      <c r="Y29" s="598"/>
      <c r="Z29" s="497" t="s">
        <v>189</v>
      </c>
      <c r="AA29" s="477"/>
      <c r="AB29" s="477"/>
      <c r="AC29" s="477"/>
      <c r="AD29" s="477"/>
      <c r="AE29" s="477"/>
      <c r="AF29" s="477"/>
      <c r="AG29" s="478"/>
      <c r="AH29" s="498">
        <v>41</v>
      </c>
      <c r="AI29" s="499"/>
      <c r="AJ29" s="499"/>
      <c r="AK29" s="499"/>
      <c r="AL29" s="541"/>
      <c r="AM29" s="498">
        <v>120663</v>
      </c>
      <c r="AN29" s="499"/>
      <c r="AO29" s="499"/>
      <c r="AP29" s="499"/>
      <c r="AQ29" s="499"/>
      <c r="AR29" s="541"/>
      <c r="AS29" s="498">
        <v>2943</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64876</v>
      </c>
      <c r="BO29" s="448"/>
      <c r="BP29" s="448"/>
      <c r="BQ29" s="448"/>
      <c r="BR29" s="448"/>
      <c r="BS29" s="448"/>
      <c r="BT29" s="448"/>
      <c r="BU29" s="449"/>
      <c r="BV29" s="447">
        <v>166000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95.7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133810</v>
      </c>
      <c r="BO30" s="567"/>
      <c r="BP30" s="567"/>
      <c r="BQ30" s="567"/>
      <c r="BR30" s="567"/>
      <c r="BS30" s="567"/>
      <c r="BT30" s="567"/>
      <c r="BU30" s="568"/>
      <c r="BV30" s="566">
        <v>126117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200</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204</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国民健康保険特別会計（事業勘定）</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湯沢雄勝広域市町村圏組合（一般会計）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秋田栗駒リゾート</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国民健康保険特別会計（直営診療施設勘定）</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7</v>
      </c>
      <c r="BF35" s="637"/>
      <c r="BG35" s="638" t="str">
        <f>IF('各会計、関係団体の財政状況及び健全化判断比率'!B33="","",'各会計、関係団体の財政状況及び健全化判断比率'!B33)</f>
        <v>下水道事業特別会計</v>
      </c>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湯沢雄勝広域市町村圏組合（湯沢雄勝ふるさと市町村圏基金特別会計）</v>
      </c>
      <c r="BZ35" s="638"/>
      <c r="CA35" s="638"/>
      <c r="CB35" s="638"/>
      <c r="CC35" s="638"/>
      <c r="CD35" s="638"/>
      <c r="CE35" s="638"/>
      <c r="CF35" s="638"/>
      <c r="CG35" s="638"/>
      <c r="CH35" s="638"/>
      <c r="CI35" s="638"/>
      <c r="CJ35" s="638"/>
      <c r="CK35" s="638"/>
      <c r="CL35" s="638"/>
      <c r="CM35" s="638"/>
      <c r="CN35" s="178"/>
      <c r="CO35" s="637">
        <f t="shared" ref="CO35:CO43" si="3">IF(CQ35="","",CO34+1)</f>
        <v>17</v>
      </c>
      <c r="CP35" s="637"/>
      <c r="CQ35" s="638" t="str">
        <f>IF('各会計、関係団体の財政状況及び健全化判断比率'!BS8="","",'各会計、関係団体の財政状況及び健全化判断比率'!BS8)</f>
        <v>栗駒開発</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秋田県市町村総合事務組合（一般会計）</v>
      </c>
      <c r="BZ36" s="638"/>
      <c r="CA36" s="638"/>
      <c r="CB36" s="638"/>
      <c r="CC36" s="638"/>
      <c r="CD36" s="638"/>
      <c r="CE36" s="638"/>
      <c r="CF36" s="638"/>
      <c r="CG36" s="638"/>
      <c r="CH36" s="638"/>
      <c r="CI36" s="638"/>
      <c r="CJ36" s="638"/>
      <c r="CK36" s="638"/>
      <c r="CL36" s="638"/>
      <c r="CM36" s="638"/>
      <c r="CN36" s="178"/>
      <c r="CO36" s="637">
        <f t="shared" si="3"/>
        <v>18</v>
      </c>
      <c r="CP36" s="637"/>
      <c r="CQ36" s="638" t="str">
        <f>IF('各会計、関係団体の財政状況及び健全化判断比率'!BS9="","",'各会計、関係団体の財政状況及び健全化判断比率'!BS9)</f>
        <v>栗駒ハイランド</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介護保険特別会計（保険事業勘定）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秋田県市町村総合事務組合（交通災害共済特別会計）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秋田県市町村会館管理組合（一般会計）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秋田県後期高齢者医療広域連合（一般会計）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秋田県後期高齢者医療広域連合（後期高齢医療特別会計）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秋田県町村電算システム共同事業組合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177" t="s">
        <v>587</v>
      </c>
    </row>
    <row r="54" spans="5:113" x14ac:dyDescent="0.15"/>
    <row r="55" spans="5:113" x14ac:dyDescent="0.15"/>
    <row r="56" spans="5:113" x14ac:dyDescent="0.15"/>
  </sheetData>
  <sheetProtection algorithmName="SHA-512" hashValue="k7Ougp1MDGDbUdACLr/bE/16dGI2J6dc5GnRw/xstZcT73pVq4C+48MaNCYbOO4nlIDi0vIsWvxxhWC+UN42Kw==" saltValue="fWY/vvBRctQ4RbAvcX6+J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6" t="s">
        <v>572</v>
      </c>
      <c r="D34" s="1216"/>
      <c r="E34" s="1217"/>
      <c r="F34" s="32">
        <v>1.57</v>
      </c>
      <c r="G34" s="33">
        <v>1.27</v>
      </c>
      <c r="H34" s="33">
        <v>2.85</v>
      </c>
      <c r="I34" s="33">
        <v>0.54</v>
      </c>
      <c r="J34" s="34">
        <v>2.67</v>
      </c>
      <c r="K34" s="22"/>
      <c r="L34" s="22"/>
      <c r="M34" s="22"/>
      <c r="N34" s="22"/>
      <c r="O34" s="22"/>
      <c r="P34" s="22"/>
    </row>
    <row r="35" spans="1:16" ht="39" customHeight="1" x14ac:dyDescent="0.15">
      <c r="A35" s="22"/>
      <c r="B35" s="35"/>
      <c r="C35" s="1210" t="s">
        <v>573</v>
      </c>
      <c r="D35" s="1211"/>
      <c r="E35" s="1212"/>
      <c r="F35" s="36">
        <v>0.02</v>
      </c>
      <c r="G35" s="37">
        <v>0</v>
      </c>
      <c r="H35" s="37">
        <v>0.14000000000000001</v>
      </c>
      <c r="I35" s="37">
        <v>0.38</v>
      </c>
      <c r="J35" s="38">
        <v>0.92</v>
      </c>
      <c r="K35" s="22"/>
      <c r="L35" s="22"/>
      <c r="M35" s="22"/>
      <c r="N35" s="22"/>
      <c r="O35" s="22"/>
      <c r="P35" s="22"/>
    </row>
    <row r="36" spans="1:16" ht="39" customHeight="1" x14ac:dyDescent="0.15">
      <c r="A36" s="22"/>
      <c r="B36" s="35"/>
      <c r="C36" s="1210" t="s">
        <v>574</v>
      </c>
      <c r="D36" s="1211"/>
      <c r="E36" s="1212"/>
      <c r="F36" s="36">
        <v>0.13</v>
      </c>
      <c r="G36" s="37">
        <v>0.03</v>
      </c>
      <c r="H36" s="37">
        <v>0.48</v>
      </c>
      <c r="I36" s="37">
        <v>0.23</v>
      </c>
      <c r="J36" s="38">
        <v>0.33</v>
      </c>
      <c r="K36" s="22"/>
      <c r="L36" s="22"/>
      <c r="M36" s="22"/>
      <c r="N36" s="22"/>
      <c r="O36" s="22"/>
      <c r="P36" s="22"/>
    </row>
    <row r="37" spans="1:16" ht="39" customHeight="1" x14ac:dyDescent="0.15">
      <c r="A37" s="22"/>
      <c r="B37" s="35"/>
      <c r="C37" s="1210" t="s">
        <v>575</v>
      </c>
      <c r="D37" s="1211"/>
      <c r="E37" s="1212"/>
      <c r="F37" s="36">
        <v>0.19</v>
      </c>
      <c r="G37" s="37">
        <v>0.2</v>
      </c>
      <c r="H37" s="37">
        <v>0.22</v>
      </c>
      <c r="I37" s="37">
        <v>0.27</v>
      </c>
      <c r="J37" s="38">
        <v>0.23</v>
      </c>
      <c r="K37" s="22"/>
      <c r="L37" s="22"/>
      <c r="M37" s="22"/>
      <c r="N37" s="22"/>
      <c r="O37" s="22"/>
      <c r="P37" s="22"/>
    </row>
    <row r="38" spans="1:16" ht="39" customHeight="1" x14ac:dyDescent="0.15">
      <c r="A38" s="22"/>
      <c r="B38" s="35"/>
      <c r="C38" s="1210" t="s">
        <v>576</v>
      </c>
      <c r="D38" s="1211"/>
      <c r="E38" s="1212"/>
      <c r="F38" s="36">
        <v>0.08</v>
      </c>
      <c r="G38" s="37">
        <v>0.08</v>
      </c>
      <c r="H38" s="37">
        <v>0.08</v>
      </c>
      <c r="I38" s="37">
        <v>0.08</v>
      </c>
      <c r="J38" s="38">
        <v>7.0000000000000007E-2</v>
      </c>
      <c r="K38" s="22"/>
      <c r="L38" s="22"/>
      <c r="M38" s="22"/>
      <c r="N38" s="22"/>
      <c r="O38" s="22"/>
      <c r="P38" s="22"/>
    </row>
    <row r="39" spans="1:16" ht="39" customHeight="1" x14ac:dyDescent="0.15">
      <c r="A39" s="22"/>
      <c r="B39" s="35"/>
      <c r="C39" s="1210" t="s">
        <v>577</v>
      </c>
      <c r="D39" s="1211"/>
      <c r="E39" s="1212"/>
      <c r="F39" s="36">
        <v>0.06</v>
      </c>
      <c r="G39" s="37">
        <v>0.06</v>
      </c>
      <c r="H39" s="37">
        <v>0.06</v>
      </c>
      <c r="I39" s="37">
        <v>0.06</v>
      </c>
      <c r="J39" s="38">
        <v>0.06</v>
      </c>
      <c r="K39" s="22"/>
      <c r="L39" s="22"/>
      <c r="M39" s="22"/>
      <c r="N39" s="22"/>
      <c r="O39" s="22"/>
      <c r="P39" s="22"/>
    </row>
    <row r="40" spans="1:16" ht="39" customHeight="1" x14ac:dyDescent="0.15">
      <c r="A40" s="22"/>
      <c r="B40" s="35"/>
      <c r="C40" s="1210" t="s">
        <v>578</v>
      </c>
      <c r="D40" s="1211"/>
      <c r="E40" s="1212"/>
      <c r="F40" s="36">
        <v>0.08</v>
      </c>
      <c r="G40" s="37">
        <v>0.05</v>
      </c>
      <c r="H40" s="37">
        <v>7.0000000000000007E-2</v>
      </c>
      <c r="I40" s="37">
        <v>0.06</v>
      </c>
      <c r="J40" s="38">
        <v>0.05</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579</v>
      </c>
      <c r="D42" s="1211"/>
      <c r="E42" s="1212"/>
      <c r="F42" s="36" t="s">
        <v>521</v>
      </c>
      <c r="G42" s="37" t="s">
        <v>521</v>
      </c>
      <c r="H42" s="37" t="s">
        <v>521</v>
      </c>
      <c r="I42" s="37" t="s">
        <v>521</v>
      </c>
      <c r="J42" s="38" t="s">
        <v>521</v>
      </c>
      <c r="K42" s="22"/>
      <c r="L42" s="22"/>
      <c r="M42" s="22"/>
      <c r="N42" s="22"/>
      <c r="O42" s="22"/>
      <c r="P42" s="22"/>
    </row>
    <row r="43" spans="1:16" ht="39" customHeight="1" thickBot="1" x14ac:dyDescent="0.2">
      <c r="A43" s="22"/>
      <c r="B43" s="40"/>
      <c r="C43" s="1213" t="s">
        <v>580</v>
      </c>
      <c r="D43" s="1214"/>
      <c r="E43" s="1215"/>
      <c r="F43" s="41">
        <v>0</v>
      </c>
      <c r="G43" s="42">
        <v>0</v>
      </c>
      <c r="H43" s="42">
        <v>0</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t8ACbFAM1bSJk7dE3Pai30Bk8DOVGGbHwtTGZwHd+HC2NjFs+LG9+DtfCNqSSqZ5OFL9GkTxOnwYgutURG9Yw==" saltValue="APOWiNNjEh9JL9USSNs0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566</v>
      </c>
      <c r="L45" s="60">
        <v>576</v>
      </c>
      <c r="M45" s="60">
        <v>605</v>
      </c>
      <c r="N45" s="60">
        <v>742</v>
      </c>
      <c r="O45" s="61">
        <v>755</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521</v>
      </c>
      <c r="L46" s="64" t="s">
        <v>521</v>
      </c>
      <c r="M46" s="64" t="s">
        <v>521</v>
      </c>
      <c r="N46" s="64" t="s">
        <v>521</v>
      </c>
      <c r="O46" s="65" t="s">
        <v>521</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521</v>
      </c>
      <c r="L47" s="64" t="s">
        <v>521</v>
      </c>
      <c r="M47" s="64" t="s">
        <v>521</v>
      </c>
      <c r="N47" s="64" t="s">
        <v>521</v>
      </c>
      <c r="O47" s="65" t="s">
        <v>521</v>
      </c>
      <c r="P47" s="48"/>
      <c r="Q47" s="48"/>
      <c r="R47" s="48"/>
      <c r="S47" s="48"/>
      <c r="T47" s="48"/>
      <c r="U47" s="48"/>
    </row>
    <row r="48" spans="1:21" ht="30.75" customHeight="1" x14ac:dyDescent="0.15">
      <c r="A48" s="48"/>
      <c r="B48" s="1220"/>
      <c r="C48" s="1221"/>
      <c r="D48" s="62"/>
      <c r="E48" s="1226" t="s">
        <v>14</v>
      </c>
      <c r="F48" s="1226"/>
      <c r="G48" s="1226"/>
      <c r="H48" s="1226"/>
      <c r="I48" s="1226"/>
      <c r="J48" s="1227"/>
      <c r="K48" s="63">
        <v>80</v>
      </c>
      <c r="L48" s="64">
        <v>105</v>
      </c>
      <c r="M48" s="64">
        <v>110</v>
      </c>
      <c r="N48" s="64">
        <v>131</v>
      </c>
      <c r="O48" s="65">
        <v>135</v>
      </c>
      <c r="P48" s="48"/>
      <c r="Q48" s="48"/>
      <c r="R48" s="48"/>
      <c r="S48" s="48"/>
      <c r="T48" s="48"/>
      <c r="U48" s="48"/>
    </row>
    <row r="49" spans="1:21" ht="30.75" customHeight="1" x14ac:dyDescent="0.15">
      <c r="A49" s="48"/>
      <c r="B49" s="1220"/>
      <c r="C49" s="1221"/>
      <c r="D49" s="62"/>
      <c r="E49" s="1226" t="s">
        <v>15</v>
      </c>
      <c r="F49" s="1226"/>
      <c r="G49" s="1226"/>
      <c r="H49" s="1226"/>
      <c r="I49" s="1226"/>
      <c r="J49" s="1227"/>
      <c r="K49" s="63">
        <v>7</v>
      </c>
      <c r="L49" s="64">
        <v>7</v>
      </c>
      <c r="M49" s="64">
        <v>7</v>
      </c>
      <c r="N49" s="64">
        <v>8</v>
      </c>
      <c r="O49" s="65">
        <v>11</v>
      </c>
      <c r="P49" s="48"/>
      <c r="Q49" s="48"/>
      <c r="R49" s="48"/>
      <c r="S49" s="48"/>
      <c r="T49" s="48"/>
      <c r="U49" s="48"/>
    </row>
    <row r="50" spans="1:21" ht="30.75" customHeight="1" x14ac:dyDescent="0.15">
      <c r="A50" s="48"/>
      <c r="B50" s="1220"/>
      <c r="C50" s="1221"/>
      <c r="D50" s="62"/>
      <c r="E50" s="1226" t="s">
        <v>16</v>
      </c>
      <c r="F50" s="1226"/>
      <c r="G50" s="1226"/>
      <c r="H50" s="1226"/>
      <c r="I50" s="1226"/>
      <c r="J50" s="1227"/>
      <c r="K50" s="63">
        <v>3</v>
      </c>
      <c r="L50" s="64">
        <v>2</v>
      </c>
      <c r="M50" s="64">
        <v>1</v>
      </c>
      <c r="N50" s="64">
        <v>1</v>
      </c>
      <c r="O50" s="65">
        <v>0</v>
      </c>
      <c r="P50" s="48"/>
      <c r="Q50" s="48"/>
      <c r="R50" s="48"/>
      <c r="S50" s="48"/>
      <c r="T50" s="48"/>
      <c r="U50" s="48"/>
    </row>
    <row r="51" spans="1:21" ht="30.75" customHeight="1" x14ac:dyDescent="0.15">
      <c r="A51" s="48"/>
      <c r="B51" s="1222"/>
      <c r="C51" s="1223"/>
      <c r="D51" s="66"/>
      <c r="E51" s="1226" t="s">
        <v>17</v>
      </c>
      <c r="F51" s="1226"/>
      <c r="G51" s="1226"/>
      <c r="H51" s="1226"/>
      <c r="I51" s="1226"/>
      <c r="J51" s="1227"/>
      <c r="K51" s="63">
        <v>0</v>
      </c>
      <c r="L51" s="64">
        <v>0</v>
      </c>
      <c r="M51" s="64">
        <v>0</v>
      </c>
      <c r="N51" s="64">
        <v>0</v>
      </c>
      <c r="O51" s="65">
        <v>0</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472</v>
      </c>
      <c r="L52" s="64">
        <v>491</v>
      </c>
      <c r="M52" s="64">
        <v>506</v>
      </c>
      <c r="N52" s="64">
        <v>614</v>
      </c>
      <c r="O52" s="65">
        <v>644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184</v>
      </c>
      <c r="L53" s="69">
        <v>199</v>
      </c>
      <c r="M53" s="69">
        <v>217</v>
      </c>
      <c r="N53" s="69">
        <v>268</v>
      </c>
      <c r="O53" s="70">
        <v>257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4" t="s">
        <v>24</v>
      </c>
      <c r="C57" s="1235"/>
      <c r="D57" s="1238" t="s">
        <v>25</v>
      </c>
      <c r="E57" s="1239"/>
      <c r="F57" s="1239"/>
      <c r="G57" s="1239"/>
      <c r="H57" s="1239"/>
      <c r="I57" s="1239"/>
      <c r="J57" s="1240"/>
      <c r="K57" s="83" t="s">
        <v>521</v>
      </c>
      <c r="L57" s="84" t="s">
        <v>521</v>
      </c>
      <c r="M57" s="84" t="s">
        <v>521</v>
      </c>
      <c r="N57" s="84" t="s">
        <v>521</v>
      </c>
      <c r="O57" s="85" t="s">
        <v>521</v>
      </c>
    </row>
    <row r="58" spans="1:21" ht="31.5" customHeight="1" thickBot="1" x14ac:dyDescent="0.2">
      <c r="B58" s="1236"/>
      <c r="C58" s="1237"/>
      <c r="D58" s="1241" t="s">
        <v>26</v>
      </c>
      <c r="E58" s="1242"/>
      <c r="F58" s="1242"/>
      <c r="G58" s="1242"/>
      <c r="H58" s="1242"/>
      <c r="I58" s="1242"/>
      <c r="J58" s="1243"/>
      <c r="K58" s="86" t="s">
        <v>521</v>
      </c>
      <c r="L58" s="87" t="s">
        <v>521</v>
      </c>
      <c r="M58" s="87" t="s">
        <v>521</v>
      </c>
      <c r="N58" s="87" t="s">
        <v>521</v>
      </c>
      <c r="O58" s="88" t="s">
        <v>521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LeFDy5Mg+TnqsV09yLB4qbgqyTLHD3j8QtIhfGv1KDatZBEuv/rDKmRX4sfFIHMYavEujE58wV0QyC061x96Q==" saltValue="1l+n9jy1gvI0i79b2mlU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4" t="s">
        <v>29</v>
      </c>
      <c r="C41" s="1245"/>
      <c r="D41" s="102"/>
      <c r="E41" s="1250" t="s">
        <v>30</v>
      </c>
      <c r="F41" s="1250"/>
      <c r="G41" s="1250"/>
      <c r="H41" s="1251"/>
      <c r="I41" s="356">
        <v>5592</v>
      </c>
      <c r="J41" s="357">
        <v>5374</v>
      </c>
      <c r="K41" s="357">
        <v>5096</v>
      </c>
      <c r="L41" s="357">
        <v>4564</v>
      </c>
      <c r="M41" s="358">
        <v>4043</v>
      </c>
    </row>
    <row r="42" spans="2:13" ht="27.75" customHeight="1" x14ac:dyDescent="0.15">
      <c r="B42" s="1246"/>
      <c r="C42" s="1247"/>
      <c r="D42" s="103"/>
      <c r="E42" s="1252" t="s">
        <v>31</v>
      </c>
      <c r="F42" s="1252"/>
      <c r="G42" s="1252"/>
      <c r="H42" s="1253"/>
      <c r="I42" s="359" t="s">
        <v>521</v>
      </c>
      <c r="J42" s="360" t="s">
        <v>521</v>
      </c>
      <c r="K42" s="360" t="s">
        <v>521</v>
      </c>
      <c r="L42" s="360" t="s">
        <v>521</v>
      </c>
      <c r="M42" s="361" t="s">
        <v>521</v>
      </c>
    </row>
    <row r="43" spans="2:13" ht="27.75" customHeight="1" x14ac:dyDescent="0.15">
      <c r="B43" s="1246"/>
      <c r="C43" s="1247"/>
      <c r="D43" s="103"/>
      <c r="E43" s="1252" t="s">
        <v>32</v>
      </c>
      <c r="F43" s="1252"/>
      <c r="G43" s="1252"/>
      <c r="H43" s="1253"/>
      <c r="I43" s="359">
        <v>1520</v>
      </c>
      <c r="J43" s="360">
        <v>1667</v>
      </c>
      <c r="K43" s="360">
        <v>1757</v>
      </c>
      <c r="L43" s="360">
        <v>1976</v>
      </c>
      <c r="M43" s="361">
        <v>1981</v>
      </c>
    </row>
    <row r="44" spans="2:13" ht="27.75" customHeight="1" x14ac:dyDescent="0.15">
      <c r="B44" s="1246"/>
      <c r="C44" s="1247"/>
      <c r="D44" s="103"/>
      <c r="E44" s="1252" t="s">
        <v>33</v>
      </c>
      <c r="F44" s="1252"/>
      <c r="G44" s="1252"/>
      <c r="H44" s="1253"/>
      <c r="I44" s="359">
        <v>52</v>
      </c>
      <c r="J44" s="360">
        <v>64</v>
      </c>
      <c r="K44" s="360">
        <v>67</v>
      </c>
      <c r="L44" s="360">
        <v>59</v>
      </c>
      <c r="M44" s="361">
        <v>41</v>
      </c>
    </row>
    <row r="45" spans="2:13" ht="27.75" customHeight="1" x14ac:dyDescent="0.15">
      <c r="B45" s="1246"/>
      <c r="C45" s="1247"/>
      <c r="D45" s="103"/>
      <c r="E45" s="1252" t="s">
        <v>34</v>
      </c>
      <c r="F45" s="1252"/>
      <c r="G45" s="1252"/>
      <c r="H45" s="1253"/>
      <c r="I45" s="359">
        <v>275</v>
      </c>
      <c r="J45" s="360">
        <v>305</v>
      </c>
      <c r="K45" s="360">
        <v>340</v>
      </c>
      <c r="L45" s="360">
        <v>313</v>
      </c>
      <c r="M45" s="361">
        <v>274</v>
      </c>
    </row>
    <row r="46" spans="2:13" ht="27.75" customHeight="1" x14ac:dyDescent="0.15">
      <c r="B46" s="1246"/>
      <c r="C46" s="1247"/>
      <c r="D46" s="104"/>
      <c r="E46" s="1252" t="s">
        <v>35</v>
      </c>
      <c r="F46" s="1252"/>
      <c r="G46" s="1252"/>
      <c r="H46" s="1253"/>
      <c r="I46" s="359">
        <v>28</v>
      </c>
      <c r="J46" s="360">
        <v>45</v>
      </c>
      <c r="K46" s="360">
        <v>72</v>
      </c>
      <c r="L46" s="360">
        <v>90</v>
      </c>
      <c r="M46" s="361">
        <v>90</v>
      </c>
    </row>
    <row r="47" spans="2:13" ht="27.75" customHeight="1" x14ac:dyDescent="0.15">
      <c r="B47" s="1246"/>
      <c r="C47" s="1247"/>
      <c r="D47" s="105"/>
      <c r="E47" s="1254" t="s">
        <v>36</v>
      </c>
      <c r="F47" s="1255"/>
      <c r="G47" s="1255"/>
      <c r="H47" s="1256"/>
      <c r="I47" s="359" t="s">
        <v>521</v>
      </c>
      <c r="J47" s="360" t="s">
        <v>521</v>
      </c>
      <c r="K47" s="360" t="s">
        <v>521</v>
      </c>
      <c r="L47" s="360" t="s">
        <v>521</v>
      </c>
      <c r="M47" s="361" t="s">
        <v>521</v>
      </c>
    </row>
    <row r="48" spans="2:13" ht="27.75" customHeight="1" x14ac:dyDescent="0.15">
      <c r="B48" s="1246"/>
      <c r="C48" s="1247"/>
      <c r="D48" s="103"/>
      <c r="E48" s="1252" t="s">
        <v>37</v>
      </c>
      <c r="F48" s="1252"/>
      <c r="G48" s="1252"/>
      <c r="H48" s="1253"/>
      <c r="I48" s="359" t="s">
        <v>521</v>
      </c>
      <c r="J48" s="360" t="s">
        <v>521</v>
      </c>
      <c r="K48" s="360" t="s">
        <v>521</v>
      </c>
      <c r="L48" s="360" t="s">
        <v>521</v>
      </c>
      <c r="M48" s="361" t="s">
        <v>521</v>
      </c>
    </row>
    <row r="49" spans="2:13" ht="27.75" customHeight="1" x14ac:dyDescent="0.15">
      <c r="B49" s="1248"/>
      <c r="C49" s="1249"/>
      <c r="D49" s="103"/>
      <c r="E49" s="1252" t="s">
        <v>38</v>
      </c>
      <c r="F49" s="1252"/>
      <c r="G49" s="1252"/>
      <c r="H49" s="1253"/>
      <c r="I49" s="359" t="s">
        <v>521</v>
      </c>
      <c r="J49" s="360" t="s">
        <v>521</v>
      </c>
      <c r="K49" s="360" t="s">
        <v>521</v>
      </c>
      <c r="L49" s="360" t="s">
        <v>521</v>
      </c>
      <c r="M49" s="361" t="s">
        <v>521</v>
      </c>
    </row>
    <row r="50" spans="2:13" ht="27.75" customHeight="1" x14ac:dyDescent="0.15">
      <c r="B50" s="1257" t="s">
        <v>39</v>
      </c>
      <c r="C50" s="1258"/>
      <c r="D50" s="106"/>
      <c r="E50" s="1252" t="s">
        <v>40</v>
      </c>
      <c r="F50" s="1252"/>
      <c r="G50" s="1252"/>
      <c r="H50" s="1253"/>
      <c r="I50" s="359">
        <v>1871</v>
      </c>
      <c r="J50" s="360">
        <v>1762</v>
      </c>
      <c r="K50" s="360">
        <v>1685</v>
      </c>
      <c r="L50" s="360">
        <v>1544</v>
      </c>
      <c r="M50" s="361">
        <v>1672</v>
      </c>
    </row>
    <row r="51" spans="2:13" ht="27.75" customHeight="1" x14ac:dyDescent="0.15">
      <c r="B51" s="1246"/>
      <c r="C51" s="1247"/>
      <c r="D51" s="103"/>
      <c r="E51" s="1252" t="s">
        <v>41</v>
      </c>
      <c r="F51" s="1252"/>
      <c r="G51" s="1252"/>
      <c r="H51" s="1253"/>
      <c r="I51" s="359" t="s">
        <v>521</v>
      </c>
      <c r="J51" s="360" t="s">
        <v>521</v>
      </c>
      <c r="K51" s="360" t="s">
        <v>521</v>
      </c>
      <c r="L51" s="360" t="s">
        <v>521</v>
      </c>
      <c r="M51" s="361" t="s">
        <v>521</v>
      </c>
    </row>
    <row r="52" spans="2:13" ht="27.75" customHeight="1" x14ac:dyDescent="0.15">
      <c r="B52" s="1248"/>
      <c r="C52" s="1249"/>
      <c r="D52" s="103"/>
      <c r="E52" s="1252" t="s">
        <v>42</v>
      </c>
      <c r="F52" s="1252"/>
      <c r="G52" s="1252"/>
      <c r="H52" s="1253"/>
      <c r="I52" s="359">
        <v>5536</v>
      </c>
      <c r="J52" s="360">
        <v>5294</v>
      </c>
      <c r="K52" s="360">
        <v>5104</v>
      </c>
      <c r="L52" s="360">
        <v>4782</v>
      </c>
      <c r="M52" s="361">
        <v>4465</v>
      </c>
    </row>
    <row r="53" spans="2:13" ht="27.75" customHeight="1" thickBot="1" x14ac:dyDescent="0.2">
      <c r="B53" s="1259" t="s">
        <v>43</v>
      </c>
      <c r="C53" s="1260"/>
      <c r="D53" s="107"/>
      <c r="E53" s="1261" t="s">
        <v>44</v>
      </c>
      <c r="F53" s="1261"/>
      <c r="G53" s="1261"/>
      <c r="H53" s="1262"/>
      <c r="I53" s="362">
        <v>60</v>
      </c>
      <c r="J53" s="363">
        <v>398</v>
      </c>
      <c r="K53" s="363">
        <v>543</v>
      </c>
      <c r="L53" s="363">
        <v>675</v>
      </c>
      <c r="M53" s="364">
        <v>292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AkQpdveoaXoRvoqnCOuEjEv7f+D0gNmCD/KnsvbfceXtBSbCrnVbHRHHfV8RqIFpxoc7e35MhDrzV6fnoyZ1SA==" saltValue="Y+g+zSui8A77QPeR9qH2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1" t="s">
        <v>47</v>
      </c>
      <c r="D55" s="1271"/>
      <c r="E55" s="1272"/>
      <c r="F55" s="119">
        <v>1288</v>
      </c>
      <c r="G55" s="119">
        <v>1133</v>
      </c>
      <c r="H55" s="120">
        <v>1352</v>
      </c>
    </row>
    <row r="56" spans="2:8" ht="52.5" customHeight="1" x14ac:dyDescent="0.15">
      <c r="B56" s="121"/>
      <c r="C56" s="1273" t="s">
        <v>48</v>
      </c>
      <c r="D56" s="1273"/>
      <c r="E56" s="1274"/>
      <c r="F56" s="122">
        <v>165</v>
      </c>
      <c r="G56" s="122">
        <v>166</v>
      </c>
      <c r="H56" s="123">
        <v>65</v>
      </c>
    </row>
    <row r="57" spans="2:8" ht="53.25" customHeight="1" x14ac:dyDescent="0.15">
      <c r="B57" s="121"/>
      <c r="C57" s="1275" t="s">
        <v>49</v>
      </c>
      <c r="D57" s="1275"/>
      <c r="E57" s="1276"/>
      <c r="F57" s="124">
        <v>116</v>
      </c>
      <c r="G57" s="124">
        <v>126</v>
      </c>
      <c r="H57" s="125">
        <v>134</v>
      </c>
    </row>
    <row r="58" spans="2:8" ht="45.75" customHeight="1" x14ac:dyDescent="0.15">
      <c r="B58" s="126"/>
      <c r="C58" s="1263" t="s">
        <v>601</v>
      </c>
      <c r="D58" s="1264"/>
      <c r="E58" s="1265"/>
      <c r="F58" s="127">
        <v>79</v>
      </c>
      <c r="G58" s="127">
        <v>80</v>
      </c>
      <c r="H58" s="128">
        <v>79</v>
      </c>
    </row>
    <row r="59" spans="2:8" ht="45.75" customHeight="1" x14ac:dyDescent="0.15">
      <c r="B59" s="126"/>
      <c r="C59" s="1263" t="s">
        <v>602</v>
      </c>
      <c r="D59" s="1264"/>
      <c r="E59" s="1265"/>
      <c r="F59" s="127">
        <v>25</v>
      </c>
      <c r="G59" s="127">
        <v>32</v>
      </c>
      <c r="H59" s="128">
        <v>38</v>
      </c>
    </row>
    <row r="60" spans="2:8" ht="45.75" customHeight="1" x14ac:dyDescent="0.15">
      <c r="B60" s="126"/>
      <c r="C60" s="1263" t="s">
        <v>603</v>
      </c>
      <c r="D60" s="1264"/>
      <c r="E60" s="1265"/>
      <c r="F60" s="127">
        <v>10</v>
      </c>
      <c r="G60" s="127">
        <v>10</v>
      </c>
      <c r="H60" s="128">
        <v>10</v>
      </c>
    </row>
    <row r="61" spans="2:8" ht="45.75" customHeight="1" x14ac:dyDescent="0.15">
      <c r="B61" s="126"/>
      <c r="C61" s="1263" t="s">
        <v>604</v>
      </c>
      <c r="D61" s="1264"/>
      <c r="E61" s="1265"/>
      <c r="F61" s="127">
        <v>2</v>
      </c>
      <c r="G61" s="127">
        <v>4</v>
      </c>
      <c r="H61" s="128">
        <v>7</v>
      </c>
    </row>
    <row r="62" spans="2:8" ht="45.75" customHeight="1" thickBot="1" x14ac:dyDescent="0.2">
      <c r="B62" s="129"/>
      <c r="C62" s="1266"/>
      <c r="D62" s="1267"/>
      <c r="E62" s="1268"/>
      <c r="F62" s="130"/>
      <c r="G62" s="130"/>
      <c r="H62" s="131"/>
    </row>
    <row r="63" spans="2:8" ht="52.5" customHeight="1" thickBot="1" x14ac:dyDescent="0.2">
      <c r="B63" s="132"/>
      <c r="C63" s="1269" t="s">
        <v>50</v>
      </c>
      <c r="D63" s="1269"/>
      <c r="E63" s="1270"/>
      <c r="F63" s="133">
        <v>1569</v>
      </c>
      <c r="G63" s="133">
        <v>1425</v>
      </c>
      <c r="H63" s="134">
        <v>1551</v>
      </c>
    </row>
    <row r="64" spans="2:8" x14ac:dyDescent="0.15"/>
  </sheetData>
  <sheetProtection algorithmName="SHA-512" hashValue="t7u77hCTozL2xiU1TzHpXJ2hAmwYVfPBzlIDEhpfY25UPjnIwvZYbr5s2VBxUmtwBPQlrwfcUPq8qzoYfbbIew==" saltValue="C2cCRNqJD+/mpCzFSdq5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7D694-97D4-459F-8E9E-B91A55FB63E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0" customFormat="1" ht="13.5"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0" customFormat="1" ht="13.5"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0" customFormat="1" ht="13.5"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0" customFormat="1" ht="13.5"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0" customFormat="1" ht="13.5"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5" x14ac:dyDescent="0.15">
      <c r="DD19" s="370"/>
      <c r="DE19" s="370"/>
    </row>
    <row r="20" spans="1:109" ht="13.5"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ht="13.5" x14ac:dyDescent="0.15">
      <c r="B23" s="376"/>
    </row>
    <row r="24" spans="1:109" ht="13.5" x14ac:dyDescent="0.15">
      <c r="B24" s="376"/>
    </row>
    <row r="25" spans="1:109" ht="13.5" x14ac:dyDescent="0.15">
      <c r="B25" s="376"/>
    </row>
    <row r="26" spans="1:109" ht="13.5" x14ac:dyDescent="0.15">
      <c r="B26" s="376"/>
    </row>
    <row r="27" spans="1:109" ht="13.5" x14ac:dyDescent="0.15">
      <c r="B27" s="376"/>
    </row>
    <row r="28" spans="1:109" ht="13.5" x14ac:dyDescent="0.15">
      <c r="B28" s="376"/>
    </row>
    <row r="29" spans="1:109" ht="13.5" x14ac:dyDescent="0.15">
      <c r="B29" s="376"/>
    </row>
    <row r="30" spans="1:109" ht="13.5" x14ac:dyDescent="0.15">
      <c r="B30" s="376"/>
    </row>
    <row r="31" spans="1:109" ht="13.5" x14ac:dyDescent="0.15">
      <c r="B31" s="376"/>
    </row>
    <row r="32" spans="1:109" ht="13.5" x14ac:dyDescent="0.15">
      <c r="B32" s="376"/>
    </row>
    <row r="33" spans="2:109" ht="13.5" x14ac:dyDescent="0.15">
      <c r="B33" s="376"/>
    </row>
    <row r="34" spans="2:109" ht="13.5" x14ac:dyDescent="0.15">
      <c r="B34" s="376"/>
    </row>
    <row r="35" spans="2:109" ht="13.5" x14ac:dyDescent="0.15">
      <c r="B35" s="376"/>
    </row>
    <row r="36" spans="2:109" ht="13.5" x14ac:dyDescent="0.15">
      <c r="B36" s="376"/>
    </row>
    <row r="37" spans="2:109" ht="13.5" x14ac:dyDescent="0.15">
      <c r="B37" s="376"/>
    </row>
    <row r="38" spans="2:109" ht="13.5" x14ac:dyDescent="0.15">
      <c r="B38" s="376"/>
    </row>
    <row r="39" spans="2:109" ht="13.5"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5" x14ac:dyDescent="0.15">
      <c r="B40" s="381"/>
      <c r="DD40" s="381"/>
      <c r="DE40" s="370"/>
    </row>
    <row r="41" spans="2:109" ht="17.25" x14ac:dyDescent="0.15">
      <c r="B41" s="382" t="s">
        <v>605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5" x14ac:dyDescent="0.15">
      <c r="B42" s="376"/>
      <c r="G42" s="383"/>
      <c r="I42" s="384"/>
      <c r="J42" s="384"/>
      <c r="K42" s="384"/>
      <c r="AM42" s="383"/>
      <c r="AN42" s="383" t="s">
        <v>606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615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5"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5"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5"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5"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5"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5" x14ac:dyDescent="0.15">
      <c r="B49" s="376"/>
      <c r="AN49" s="370" t="s">
        <v>607</v>
      </c>
    </row>
    <row r="50" spans="1:109" ht="13.5"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563</v>
      </c>
      <c r="BQ50" s="1283"/>
      <c r="BR50" s="1283"/>
      <c r="BS50" s="1283"/>
      <c r="BT50" s="1283"/>
      <c r="BU50" s="1283"/>
      <c r="BV50" s="1283"/>
      <c r="BW50" s="1283"/>
      <c r="BX50" s="1283" t="s">
        <v>564</v>
      </c>
      <c r="BY50" s="1283"/>
      <c r="BZ50" s="1283"/>
      <c r="CA50" s="1283"/>
      <c r="CB50" s="1283"/>
      <c r="CC50" s="1283"/>
      <c r="CD50" s="1283"/>
      <c r="CE50" s="1283"/>
      <c r="CF50" s="1283" t="s">
        <v>565</v>
      </c>
      <c r="CG50" s="1283"/>
      <c r="CH50" s="1283"/>
      <c r="CI50" s="1283"/>
      <c r="CJ50" s="1283"/>
      <c r="CK50" s="1283"/>
      <c r="CL50" s="1283"/>
      <c r="CM50" s="1283"/>
      <c r="CN50" s="1283" t="s">
        <v>566</v>
      </c>
      <c r="CO50" s="1283"/>
      <c r="CP50" s="1283"/>
      <c r="CQ50" s="1283"/>
      <c r="CR50" s="1283"/>
      <c r="CS50" s="1283"/>
      <c r="CT50" s="1283"/>
      <c r="CU50" s="1283"/>
      <c r="CV50" s="1283" t="s">
        <v>567</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608</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79">
        <v>4</v>
      </c>
      <c r="BQ51" s="1279"/>
      <c r="BR51" s="1279"/>
      <c r="BS51" s="1279"/>
      <c r="BT51" s="1279"/>
      <c r="BU51" s="1279"/>
      <c r="BV51" s="1279"/>
      <c r="BW51" s="1279"/>
      <c r="BX51" s="1279">
        <v>27.5</v>
      </c>
      <c r="BY51" s="1279"/>
      <c r="BZ51" s="1279"/>
      <c r="CA51" s="1279"/>
      <c r="CB51" s="1279"/>
      <c r="CC51" s="1279"/>
      <c r="CD51" s="1279"/>
      <c r="CE51" s="1279"/>
      <c r="CF51" s="1279">
        <v>37.200000000000003</v>
      </c>
      <c r="CG51" s="1279"/>
      <c r="CH51" s="1279"/>
      <c r="CI51" s="1279"/>
      <c r="CJ51" s="1279"/>
      <c r="CK51" s="1279"/>
      <c r="CL51" s="1279"/>
      <c r="CM51" s="1279"/>
      <c r="CN51" s="1279">
        <v>46.6</v>
      </c>
      <c r="CO51" s="1279"/>
      <c r="CP51" s="1279"/>
      <c r="CQ51" s="1279"/>
      <c r="CR51" s="1279"/>
      <c r="CS51" s="1279"/>
      <c r="CT51" s="1279"/>
      <c r="CU51" s="1279"/>
      <c r="CV51" s="1279">
        <v>17.3</v>
      </c>
      <c r="CW51" s="1279"/>
      <c r="CX51" s="1279"/>
      <c r="CY51" s="1279"/>
      <c r="CZ51" s="1279"/>
      <c r="DA51" s="1279"/>
      <c r="DB51" s="1279"/>
      <c r="DC51" s="1279"/>
    </row>
    <row r="52" spans="1:109" ht="13.5"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79">
        <v>65.400000000000006</v>
      </c>
      <c r="BQ53" s="1279"/>
      <c r="BR53" s="1279"/>
      <c r="BS53" s="1279"/>
      <c r="BT53" s="1279"/>
      <c r="BU53" s="1279"/>
      <c r="BV53" s="1279"/>
      <c r="BW53" s="1279"/>
      <c r="BX53" s="1279">
        <v>67.099999999999994</v>
      </c>
      <c r="BY53" s="1279"/>
      <c r="BZ53" s="1279"/>
      <c r="CA53" s="1279"/>
      <c r="CB53" s="1279"/>
      <c r="CC53" s="1279"/>
      <c r="CD53" s="1279"/>
      <c r="CE53" s="1279"/>
      <c r="CF53" s="1279">
        <v>69.099999999999994</v>
      </c>
      <c r="CG53" s="1279"/>
      <c r="CH53" s="1279"/>
      <c r="CI53" s="1279"/>
      <c r="CJ53" s="1279"/>
      <c r="CK53" s="1279"/>
      <c r="CL53" s="1279"/>
      <c r="CM53" s="1279"/>
      <c r="CN53" s="1279">
        <v>70.7</v>
      </c>
      <c r="CO53" s="1279"/>
      <c r="CP53" s="1279"/>
      <c r="CQ53" s="1279"/>
      <c r="CR53" s="1279"/>
      <c r="CS53" s="1279"/>
      <c r="CT53" s="1279"/>
      <c r="CU53" s="1279"/>
      <c r="CV53" s="1279">
        <v>72.3</v>
      </c>
      <c r="CW53" s="1279"/>
      <c r="CX53" s="1279"/>
      <c r="CY53" s="1279"/>
      <c r="CZ53" s="1279"/>
      <c r="DA53" s="1279"/>
      <c r="DB53" s="1279"/>
      <c r="DC53" s="1279"/>
    </row>
    <row r="54" spans="1:109" ht="13.5"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384"/>
      <c r="B55" s="376"/>
      <c r="G55" s="1277"/>
      <c r="H55" s="1277"/>
      <c r="I55" s="1277"/>
      <c r="J55" s="1277"/>
      <c r="K55" s="1284"/>
      <c r="L55" s="1284"/>
      <c r="M55" s="1284"/>
      <c r="N55" s="1284"/>
      <c r="AN55" s="1283" t="s">
        <v>611</v>
      </c>
      <c r="AO55" s="1283"/>
      <c r="AP55" s="1283"/>
      <c r="AQ55" s="1283"/>
      <c r="AR55" s="1283"/>
      <c r="AS55" s="1283"/>
      <c r="AT55" s="1283"/>
      <c r="AU55" s="1283"/>
      <c r="AV55" s="1283"/>
      <c r="AW55" s="1283"/>
      <c r="AX55" s="1283"/>
      <c r="AY55" s="1283"/>
      <c r="AZ55" s="1283"/>
      <c r="BA55" s="1283"/>
      <c r="BB55" s="1282" t="s">
        <v>609</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5"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610</v>
      </c>
      <c r="BC57" s="1282"/>
      <c r="BD57" s="1282"/>
      <c r="BE57" s="1282"/>
      <c r="BF57" s="1282"/>
      <c r="BG57" s="1282"/>
      <c r="BH57" s="1282"/>
      <c r="BI57" s="1282"/>
      <c r="BJ57" s="1282"/>
      <c r="BK57" s="1282"/>
      <c r="BL57" s="1282"/>
      <c r="BM57" s="1282"/>
      <c r="BN57" s="1282"/>
      <c r="BO57" s="1282"/>
      <c r="BP57" s="1279">
        <v>58.4</v>
      </c>
      <c r="BQ57" s="1279"/>
      <c r="BR57" s="1279"/>
      <c r="BS57" s="1279"/>
      <c r="BT57" s="1279"/>
      <c r="BU57" s="1279"/>
      <c r="BV57" s="1279"/>
      <c r="BW57" s="1279"/>
      <c r="BX57" s="1279">
        <v>61.8</v>
      </c>
      <c r="BY57" s="1279"/>
      <c r="BZ57" s="1279"/>
      <c r="CA57" s="1279"/>
      <c r="CB57" s="1279"/>
      <c r="CC57" s="1279"/>
      <c r="CD57" s="1279"/>
      <c r="CE57" s="1279"/>
      <c r="CF57" s="1279">
        <v>63.1</v>
      </c>
      <c r="CG57" s="1279"/>
      <c r="CH57" s="1279"/>
      <c r="CI57" s="1279"/>
      <c r="CJ57" s="1279"/>
      <c r="CK57" s="1279"/>
      <c r="CL57" s="1279"/>
      <c r="CM57" s="1279"/>
      <c r="CN57" s="1279">
        <v>62.2</v>
      </c>
      <c r="CO57" s="1279"/>
      <c r="CP57" s="1279"/>
      <c r="CQ57" s="1279"/>
      <c r="CR57" s="1279"/>
      <c r="CS57" s="1279"/>
      <c r="CT57" s="1279"/>
      <c r="CU57" s="1279"/>
      <c r="CV57" s="1279">
        <v>48</v>
      </c>
      <c r="CW57" s="1279"/>
      <c r="CX57" s="1279"/>
      <c r="CY57" s="1279"/>
      <c r="CZ57" s="1279"/>
      <c r="DA57" s="1279"/>
      <c r="DB57" s="1279"/>
      <c r="DC57" s="1279"/>
      <c r="DD57" s="389"/>
      <c r="DE57" s="388"/>
    </row>
    <row r="58" spans="1:109" s="384" customFormat="1" ht="13.5"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5"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5"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5"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612</v>
      </c>
    </row>
    <row r="64" spans="1:109" ht="13.5" x14ac:dyDescent="0.15">
      <c r="B64" s="376"/>
      <c r="G64" s="383"/>
      <c r="I64" s="396"/>
      <c r="J64" s="396"/>
      <c r="K64" s="396"/>
      <c r="L64" s="396"/>
      <c r="M64" s="396"/>
      <c r="N64" s="397"/>
      <c r="AM64" s="383"/>
      <c r="AN64" s="383" t="s">
        <v>606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15">
      <c r="B65" s="3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5"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5"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5"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5"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5"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5" x14ac:dyDescent="0.15">
      <c r="B71" s="376"/>
      <c r="G71" s="401"/>
      <c r="I71" s="402"/>
      <c r="J71" s="399"/>
      <c r="K71" s="399"/>
      <c r="L71" s="400"/>
      <c r="M71" s="399"/>
      <c r="N71" s="400"/>
      <c r="AM71" s="401"/>
      <c r="AN71" s="370" t="s">
        <v>607</v>
      </c>
    </row>
    <row r="72" spans="2:107" ht="13.5"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563</v>
      </c>
      <c r="BQ72" s="1283"/>
      <c r="BR72" s="1283"/>
      <c r="BS72" s="1283"/>
      <c r="BT72" s="1283"/>
      <c r="BU72" s="1283"/>
      <c r="BV72" s="1283"/>
      <c r="BW72" s="1283"/>
      <c r="BX72" s="1283" t="s">
        <v>564</v>
      </c>
      <c r="BY72" s="1283"/>
      <c r="BZ72" s="1283"/>
      <c r="CA72" s="1283"/>
      <c r="CB72" s="1283"/>
      <c r="CC72" s="1283"/>
      <c r="CD72" s="1283"/>
      <c r="CE72" s="1283"/>
      <c r="CF72" s="1283" t="s">
        <v>565</v>
      </c>
      <c r="CG72" s="1283"/>
      <c r="CH72" s="1283"/>
      <c r="CI72" s="1283"/>
      <c r="CJ72" s="1283"/>
      <c r="CK72" s="1283"/>
      <c r="CL72" s="1283"/>
      <c r="CM72" s="1283"/>
      <c r="CN72" s="1283" t="s">
        <v>566</v>
      </c>
      <c r="CO72" s="1283"/>
      <c r="CP72" s="1283"/>
      <c r="CQ72" s="1283"/>
      <c r="CR72" s="1283"/>
      <c r="CS72" s="1283"/>
      <c r="CT72" s="1283"/>
      <c r="CU72" s="1283"/>
      <c r="CV72" s="1283" t="s">
        <v>567</v>
      </c>
      <c r="CW72" s="1283"/>
      <c r="CX72" s="1283"/>
      <c r="CY72" s="1283"/>
      <c r="CZ72" s="1283"/>
      <c r="DA72" s="1283"/>
      <c r="DB72" s="1283"/>
      <c r="DC72" s="1283"/>
    </row>
    <row r="73" spans="2:107" ht="13.5" x14ac:dyDescent="0.15">
      <c r="B73" s="376"/>
      <c r="G73" s="1294"/>
      <c r="H73" s="1294"/>
      <c r="I73" s="1294"/>
      <c r="J73" s="1294"/>
      <c r="K73" s="1278"/>
      <c r="L73" s="1278"/>
      <c r="M73" s="1278"/>
      <c r="N73" s="1278"/>
      <c r="AM73" s="385"/>
      <c r="AN73" s="1282" t="s">
        <v>608</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79">
        <v>4</v>
      </c>
      <c r="BQ73" s="1279"/>
      <c r="BR73" s="1279"/>
      <c r="BS73" s="1279"/>
      <c r="BT73" s="1279"/>
      <c r="BU73" s="1279"/>
      <c r="BV73" s="1279"/>
      <c r="BW73" s="1279"/>
      <c r="BX73" s="1279">
        <v>27.5</v>
      </c>
      <c r="BY73" s="1279"/>
      <c r="BZ73" s="1279"/>
      <c r="CA73" s="1279"/>
      <c r="CB73" s="1279"/>
      <c r="CC73" s="1279"/>
      <c r="CD73" s="1279"/>
      <c r="CE73" s="1279"/>
      <c r="CF73" s="1279">
        <v>37.200000000000003</v>
      </c>
      <c r="CG73" s="1279"/>
      <c r="CH73" s="1279"/>
      <c r="CI73" s="1279"/>
      <c r="CJ73" s="1279"/>
      <c r="CK73" s="1279"/>
      <c r="CL73" s="1279"/>
      <c r="CM73" s="1279"/>
      <c r="CN73" s="1279">
        <v>46.6</v>
      </c>
      <c r="CO73" s="1279"/>
      <c r="CP73" s="1279"/>
      <c r="CQ73" s="1279"/>
      <c r="CR73" s="1279"/>
      <c r="CS73" s="1279"/>
      <c r="CT73" s="1279"/>
      <c r="CU73" s="1279"/>
      <c r="CV73" s="1279">
        <v>17.3</v>
      </c>
      <c r="CW73" s="1279"/>
      <c r="CX73" s="1279"/>
      <c r="CY73" s="1279"/>
      <c r="CZ73" s="1279"/>
      <c r="DA73" s="1279"/>
      <c r="DB73" s="1279"/>
      <c r="DC73" s="1279"/>
    </row>
    <row r="74" spans="2:107" ht="13.5"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613</v>
      </c>
      <c r="BC75" s="1282"/>
      <c r="BD75" s="1282"/>
      <c r="BE75" s="1282"/>
      <c r="BF75" s="1282"/>
      <c r="BG75" s="1282"/>
      <c r="BH75" s="1282"/>
      <c r="BI75" s="1282"/>
      <c r="BJ75" s="1282"/>
      <c r="BK75" s="1282"/>
      <c r="BL75" s="1282"/>
      <c r="BM75" s="1282"/>
      <c r="BN75" s="1282"/>
      <c r="BO75" s="1282"/>
      <c r="BP75" s="1279">
        <v>10.7</v>
      </c>
      <c r="BQ75" s="1279"/>
      <c r="BR75" s="1279"/>
      <c r="BS75" s="1279"/>
      <c r="BT75" s="1279"/>
      <c r="BU75" s="1279"/>
      <c r="BV75" s="1279"/>
      <c r="BW75" s="1279"/>
      <c r="BX75" s="1279">
        <v>12</v>
      </c>
      <c r="BY75" s="1279"/>
      <c r="BZ75" s="1279"/>
      <c r="CA75" s="1279"/>
      <c r="CB75" s="1279"/>
      <c r="CC75" s="1279"/>
      <c r="CD75" s="1279"/>
      <c r="CE75" s="1279"/>
      <c r="CF75" s="1279">
        <v>13.6</v>
      </c>
      <c r="CG75" s="1279"/>
      <c r="CH75" s="1279"/>
      <c r="CI75" s="1279"/>
      <c r="CJ75" s="1279"/>
      <c r="CK75" s="1279"/>
      <c r="CL75" s="1279"/>
      <c r="CM75" s="1279"/>
      <c r="CN75" s="1279">
        <v>15.7</v>
      </c>
      <c r="CO75" s="1279"/>
      <c r="CP75" s="1279"/>
      <c r="CQ75" s="1279"/>
      <c r="CR75" s="1279"/>
      <c r="CS75" s="1279"/>
      <c r="CT75" s="1279"/>
      <c r="CU75" s="1279"/>
      <c r="CV75" s="1279">
        <v>16.2</v>
      </c>
      <c r="CW75" s="1279"/>
      <c r="CX75" s="1279"/>
      <c r="CY75" s="1279"/>
      <c r="CZ75" s="1279"/>
      <c r="DA75" s="1279"/>
      <c r="DB75" s="1279"/>
      <c r="DC75" s="1279"/>
    </row>
    <row r="76" spans="2:107" ht="13.5"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376"/>
      <c r="G77" s="1277"/>
      <c r="H77" s="1277"/>
      <c r="I77" s="1277"/>
      <c r="J77" s="1277"/>
      <c r="K77" s="1278"/>
      <c r="L77" s="1278"/>
      <c r="M77" s="1278"/>
      <c r="N77" s="1278"/>
      <c r="AN77" s="1283" t="s">
        <v>611</v>
      </c>
      <c r="AO77" s="1283"/>
      <c r="AP77" s="1283"/>
      <c r="AQ77" s="1283"/>
      <c r="AR77" s="1283"/>
      <c r="AS77" s="1283"/>
      <c r="AT77" s="1283"/>
      <c r="AU77" s="1283"/>
      <c r="AV77" s="1283"/>
      <c r="AW77" s="1283"/>
      <c r="AX77" s="1283"/>
      <c r="AY77" s="1283"/>
      <c r="AZ77" s="1283"/>
      <c r="BA77" s="1283"/>
      <c r="BB77" s="1282" t="s">
        <v>609</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613</v>
      </c>
      <c r="BC79" s="1282"/>
      <c r="BD79" s="1282"/>
      <c r="BE79" s="1282"/>
      <c r="BF79" s="1282"/>
      <c r="BG79" s="1282"/>
      <c r="BH79" s="1282"/>
      <c r="BI79" s="1282"/>
      <c r="BJ79" s="1282"/>
      <c r="BK79" s="1282"/>
      <c r="BL79" s="1282"/>
      <c r="BM79" s="1282"/>
      <c r="BN79" s="1282"/>
      <c r="BO79" s="1282"/>
      <c r="BP79" s="1279">
        <v>5.6</v>
      </c>
      <c r="BQ79" s="1279"/>
      <c r="BR79" s="1279"/>
      <c r="BS79" s="1279"/>
      <c r="BT79" s="1279"/>
      <c r="BU79" s="1279"/>
      <c r="BV79" s="1279"/>
      <c r="BW79" s="1279"/>
      <c r="BX79" s="1279">
        <v>5.3</v>
      </c>
      <c r="BY79" s="1279"/>
      <c r="BZ79" s="1279"/>
      <c r="CA79" s="1279"/>
      <c r="CB79" s="1279"/>
      <c r="CC79" s="1279"/>
      <c r="CD79" s="1279"/>
      <c r="CE79" s="1279"/>
      <c r="CF79" s="1279">
        <v>5.8</v>
      </c>
      <c r="CG79" s="1279"/>
      <c r="CH79" s="1279"/>
      <c r="CI79" s="1279"/>
      <c r="CJ79" s="1279"/>
      <c r="CK79" s="1279"/>
      <c r="CL79" s="1279"/>
      <c r="CM79" s="1279"/>
      <c r="CN79" s="1279">
        <v>5.8</v>
      </c>
      <c r="CO79" s="1279"/>
      <c r="CP79" s="1279"/>
      <c r="CQ79" s="1279"/>
      <c r="CR79" s="1279"/>
      <c r="CS79" s="1279"/>
      <c r="CT79" s="1279"/>
      <c r="CU79" s="1279"/>
      <c r="CV79" s="1279">
        <v>6.1</v>
      </c>
      <c r="CW79" s="1279"/>
      <c r="CX79" s="1279"/>
      <c r="CY79" s="1279"/>
      <c r="CZ79" s="1279"/>
      <c r="DA79" s="1279"/>
      <c r="DB79" s="1279"/>
      <c r="DC79" s="1279"/>
    </row>
    <row r="80" spans="2:107" ht="13.5"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5"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5" x14ac:dyDescent="0.15">
      <c r="DD84" s="370"/>
      <c r="DE84" s="370"/>
    </row>
    <row r="85" spans="2:109" ht="13.5" x14ac:dyDescent="0.15">
      <c r="DD85" s="370"/>
      <c r="DE85" s="370"/>
    </row>
  </sheetData>
  <sheetProtection algorithmName="SHA-512" hashValue="UD6b9wR+0fMe8fBZe6u7q3WQkhVehYKZGR7OqZNBe5olufp51FnqJGP4rimbSeAMU1svsObXglgZPIISEEj/XA==" saltValue="IAENzNyZmo3hQRjf3zdZK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 header="0.39370078740157483" footer="0"/>
  <pageSetup paperSize="8" scale="7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4048-4C5E-4212-B4AB-3504BD26C4A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O28" s="260"/>
      <c r="T28" s="260"/>
      <c r="AH28" s="260"/>
    </row>
    <row r="29" spans="12:34" x14ac:dyDescent="0.15"/>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P34" s="260"/>
      <c r="R34" s="260"/>
      <c r="T34" s="260"/>
    </row>
    <row r="35" spans="2:34" x14ac:dyDescent="0.15">
      <c r="D35" s="260"/>
      <c r="W35" s="260"/>
      <c r="AC35" s="260"/>
      <c r="AD35" s="260"/>
      <c r="AE35" s="260"/>
      <c r="AF35" s="260"/>
      <c r="AG35" s="260"/>
      <c r="AH35" s="260"/>
    </row>
    <row r="36" spans="2:34" x14ac:dyDescent="0.15">
      <c r="H36" s="260"/>
      <c r="J36" s="260"/>
      <c r="K36" s="260"/>
      <c r="M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510</v>
      </c>
    </row>
  </sheetData>
  <sheetProtection algorithmName="SHA-512" hashValue="bONcX7C0nOCg/mpfV2uV6duZFgRIQlUq7urzCQmhJsNEO6LmmzUPTL6lf+Ik03Npp0eLyPGLOuntFMPsk/2o8w==" saltValue="Dan58WDT+p/Y+wanRoCnh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ADBE-7F68-405E-BF2B-12C8FA011CD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1" customWidth="1"/>
    <col min="35" max="122" width="2.5" style="260" customWidth="1"/>
    <col min="123" max="16384" width="2.5" style="260" hidden="1"/>
  </cols>
  <sheetData>
    <row r="1" spans="2:34"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x14ac:dyDescent="0.15">
      <c r="S2" s="260"/>
      <c r="AH2" s="260"/>
    </row>
    <row r="3" spans="2: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x14ac:dyDescent="0.15"/>
    <row r="5" spans="2:34" x14ac:dyDescent="0.15"/>
    <row r="6" spans="2:34" x14ac:dyDescent="0.15"/>
    <row r="7" spans="2:34" x14ac:dyDescent="0.15"/>
    <row r="8" spans="2:34" x14ac:dyDescent="0.15"/>
    <row r="9" spans="2:34" x14ac:dyDescent="0.15">
      <c r="AH9" s="26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O28" s="260"/>
      <c r="T28" s="260"/>
      <c r="AH28" s="260"/>
    </row>
    <row r="29" spans="12:34" x14ac:dyDescent="0.15"/>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P34" s="260"/>
      <c r="R34" s="260"/>
      <c r="T34" s="260"/>
    </row>
    <row r="35" spans="2:34" x14ac:dyDescent="0.15">
      <c r="D35" s="260"/>
      <c r="W35" s="260"/>
      <c r="AC35" s="260"/>
      <c r="AD35" s="260"/>
      <c r="AE35" s="260"/>
      <c r="AF35" s="260"/>
      <c r="AG35" s="260"/>
      <c r="AH35" s="260"/>
    </row>
    <row r="36" spans="2:34" x14ac:dyDescent="0.15">
      <c r="H36" s="260"/>
      <c r="J36" s="260"/>
      <c r="K36" s="260"/>
      <c r="M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c r="AG59" s="260"/>
      <c r="AH59" s="260"/>
    </row>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510</v>
      </c>
    </row>
  </sheetData>
  <sheetProtection algorithmName="SHA-512" hashValue="rxlln+jb+4qARBht4kfkJcVyTwyeHmw3lNkC6LG7DXdrYgEWBEMp6eFLmmP+mgp4yI+qrbXN6iDDlJICH1Yt8w==" saltValue="mYWFNdXtL2dnw8MxDQz2d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271356</v>
      </c>
      <c r="E3" s="153"/>
      <c r="F3" s="154">
        <v>267911</v>
      </c>
      <c r="G3" s="155"/>
      <c r="H3" s="156"/>
    </row>
    <row r="4" spans="1:8" x14ac:dyDescent="0.15">
      <c r="A4" s="157"/>
      <c r="B4" s="158"/>
      <c r="C4" s="159"/>
      <c r="D4" s="160">
        <v>204769</v>
      </c>
      <c r="E4" s="161"/>
      <c r="F4" s="162">
        <v>106425</v>
      </c>
      <c r="G4" s="163"/>
      <c r="H4" s="164"/>
    </row>
    <row r="5" spans="1:8" x14ac:dyDescent="0.15">
      <c r="A5" s="145" t="s">
        <v>555</v>
      </c>
      <c r="B5" s="150"/>
      <c r="C5" s="151"/>
      <c r="D5" s="152">
        <v>204106</v>
      </c>
      <c r="E5" s="153"/>
      <c r="F5" s="154">
        <v>228215</v>
      </c>
      <c r="G5" s="155"/>
      <c r="H5" s="156"/>
    </row>
    <row r="6" spans="1:8" x14ac:dyDescent="0.15">
      <c r="A6" s="157"/>
      <c r="B6" s="158"/>
      <c r="C6" s="159"/>
      <c r="D6" s="160">
        <v>142581</v>
      </c>
      <c r="E6" s="161"/>
      <c r="F6" s="162">
        <v>117571</v>
      </c>
      <c r="G6" s="163"/>
      <c r="H6" s="164"/>
    </row>
    <row r="7" spans="1:8" x14ac:dyDescent="0.15">
      <c r="A7" s="145" t="s">
        <v>556</v>
      </c>
      <c r="B7" s="150"/>
      <c r="C7" s="151"/>
      <c r="D7" s="152">
        <v>188311</v>
      </c>
      <c r="E7" s="153"/>
      <c r="F7" s="154">
        <v>264232</v>
      </c>
      <c r="G7" s="155"/>
      <c r="H7" s="156"/>
    </row>
    <row r="8" spans="1:8" x14ac:dyDescent="0.15">
      <c r="A8" s="157"/>
      <c r="B8" s="158"/>
      <c r="C8" s="159"/>
      <c r="D8" s="160">
        <v>88919</v>
      </c>
      <c r="E8" s="161"/>
      <c r="F8" s="162">
        <v>133959</v>
      </c>
      <c r="G8" s="163"/>
      <c r="H8" s="164"/>
    </row>
    <row r="9" spans="1:8" x14ac:dyDescent="0.15">
      <c r="A9" s="145" t="s">
        <v>557</v>
      </c>
      <c r="B9" s="150"/>
      <c r="C9" s="151"/>
      <c r="D9" s="152">
        <v>143916</v>
      </c>
      <c r="E9" s="153"/>
      <c r="F9" s="154">
        <v>263613</v>
      </c>
      <c r="G9" s="155"/>
      <c r="H9" s="156"/>
    </row>
    <row r="10" spans="1:8" x14ac:dyDescent="0.15">
      <c r="A10" s="157"/>
      <c r="B10" s="158"/>
      <c r="C10" s="159"/>
      <c r="D10" s="160">
        <v>95314</v>
      </c>
      <c r="E10" s="161"/>
      <c r="F10" s="162">
        <v>128823</v>
      </c>
      <c r="G10" s="163"/>
      <c r="H10" s="164"/>
    </row>
    <row r="11" spans="1:8" x14ac:dyDescent="0.15">
      <c r="A11" s="145" t="s">
        <v>558</v>
      </c>
      <c r="B11" s="150"/>
      <c r="C11" s="151"/>
      <c r="D11" s="152">
        <v>159305</v>
      </c>
      <c r="E11" s="153"/>
      <c r="F11" s="154">
        <v>330026</v>
      </c>
      <c r="G11" s="155"/>
      <c r="H11" s="156"/>
    </row>
    <row r="12" spans="1:8" x14ac:dyDescent="0.15">
      <c r="A12" s="157"/>
      <c r="B12" s="158"/>
      <c r="C12" s="165"/>
      <c r="D12" s="160">
        <v>96700</v>
      </c>
      <c r="E12" s="161"/>
      <c r="F12" s="162">
        <v>141075</v>
      </c>
      <c r="G12" s="163"/>
      <c r="H12" s="164"/>
    </row>
    <row r="13" spans="1:8" x14ac:dyDescent="0.15">
      <c r="A13" s="145"/>
      <c r="B13" s="150"/>
      <c r="C13" s="166"/>
      <c r="D13" s="167">
        <v>193399</v>
      </c>
      <c r="E13" s="168"/>
      <c r="F13" s="169">
        <v>270799</v>
      </c>
      <c r="G13" s="170"/>
      <c r="H13" s="156"/>
    </row>
    <row r="14" spans="1:8" x14ac:dyDescent="0.15">
      <c r="A14" s="157"/>
      <c r="B14" s="158"/>
      <c r="C14" s="159"/>
      <c r="D14" s="160">
        <v>125657</v>
      </c>
      <c r="E14" s="161"/>
      <c r="F14" s="162">
        <v>125571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1.57</v>
      </c>
      <c r="C19" s="171">
        <f>ROUND(VALUE(SUBSTITUTE(実質収支比率等に係る経年分析!G$48,"▲","-")),2)</f>
        <v>1.37</v>
      </c>
      <c r="D19" s="171">
        <f>ROUND(VALUE(SUBSTITUTE(実質収支比率等に係る経年分析!H$48,"▲","-")),2)</f>
        <v>2.85</v>
      </c>
      <c r="E19" s="171">
        <f>ROUND(VALUE(SUBSTITUTE(実質収支比率等に係る経年分析!I$48,"▲","-")),2)</f>
        <v>0.55000000000000004</v>
      </c>
      <c r="F19" s="171">
        <f>ROUND(VALUE(SUBSTITUTE(実質収支比率等に係る経年分析!J$48,"▲","-")),2)</f>
        <v>2.68</v>
      </c>
    </row>
    <row r="20" spans="1:11" x14ac:dyDescent="0.15">
      <c r="A20" s="171" t="s">
        <v>54</v>
      </c>
      <c r="B20" s="171">
        <f>ROUND(VALUE(SUBSTITUTE(実質収支比率等に係る経年分析!F$47,"▲","-")),2)</f>
        <v>76.14</v>
      </c>
      <c r="C20" s="171">
        <f>ROUND(VALUE(SUBSTITUTE(実質収支比率等に係る経年分析!G$47,"▲","-")),2)</f>
        <v>71.069999999999993</v>
      </c>
      <c r="D20" s="171">
        <f>ROUND(VALUE(SUBSTITUTE(実質収支比率等に係る経年分析!H$47,"▲","-")),2)</f>
        <v>65.66</v>
      </c>
      <c r="E20" s="171">
        <f>ROUND(VALUE(SUBSTITUTE(実質収支比率等に係る経年分析!I$47,"▲","-")),2)</f>
        <v>55.02</v>
      </c>
      <c r="F20" s="171">
        <f>ROUND(VALUE(SUBSTITUTE(実質収支比率等に係る経年分析!J$47,"▲","-")),2)</f>
        <v>58.16</v>
      </c>
    </row>
    <row r="21" spans="1:11" x14ac:dyDescent="0.15">
      <c r="A21" s="171" t="s">
        <v>55</v>
      </c>
      <c r="B21" s="171">
        <f>IF(ISNUMBER(VALUE(SUBSTITUTE(実質収支比率等に係る経年分析!F$49,"▲","-"))),ROUND(VALUE(SUBSTITUTE(実質収支比率等に係る経年分析!F$49,"▲","-")),2),NA())</f>
        <v>-13.92</v>
      </c>
      <c r="C21" s="171">
        <f>IF(ISNUMBER(VALUE(SUBSTITUTE(実質収支比率等に係る経年分析!G$49,"▲","-"))),ROUND(VALUE(SUBSTITUTE(実質収支比率等に係る経年分析!G$49,"▲","-")),2),NA())</f>
        <v>-5.79</v>
      </c>
      <c r="D21" s="171">
        <f>IF(ISNUMBER(VALUE(SUBSTITUTE(実質収支比率等に係る経年分析!H$49,"▲","-"))),ROUND(VALUE(SUBSTITUTE(実質収支比率等に係る経年分析!H$49,"▲","-")),2),NA())</f>
        <v>-2.98</v>
      </c>
      <c r="E21" s="171">
        <f>IF(ISNUMBER(VALUE(SUBSTITUTE(実質収支比率等に係る経年分析!I$49,"▲","-"))),ROUND(VALUE(SUBSTITUTE(実質収支比率等に係る経年分析!I$49,"▲","-")),2),NA())</f>
        <v>-4.05</v>
      </c>
      <c r="F21" s="171">
        <f>IF(ISNUMBER(VALUE(SUBSTITUTE(実質収支比率等に係る経年分析!J$49,"▲","-"))),ROUND(VALUE(SUBSTITUTE(実質収支比率等に係る経年分析!J$49,"▲","-")),2),NA())</f>
        <v>16.899999999999999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国民健康保険特別会計（直営診療施設勘定）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15">
      <c r="A34" s="172" t="str">
        <f>IF(連結実質赤字比率に係る赤字・黒字の構成分析!C$36="",NA(),連結実質赤字比率に係る赤字・黒字の構成分析!C$36)</f>
        <v>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0.33</v>
      </c>
    </row>
    <row r="35" spans="1:16" x14ac:dyDescent="0.15">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0.14000000000000001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2.67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472</v>
      </c>
      <c r="E42" s="173"/>
      <c r="F42" s="173"/>
      <c r="G42" s="173">
        <f>'実質公債費比率（分子）の構造'!L$52</f>
        <v>491</v>
      </c>
      <c r="H42" s="173"/>
      <c r="I42" s="173"/>
      <c r="J42" s="173">
        <f>'実質公債費比率（分子）の構造'!M$52</f>
        <v>506</v>
      </c>
      <c r="K42" s="173"/>
      <c r="L42" s="173"/>
      <c r="M42" s="173">
        <f>'実質公債費比率（分子）の構造'!N$52</f>
        <v>614</v>
      </c>
      <c r="N42" s="173"/>
      <c r="O42" s="173"/>
      <c r="P42" s="173">
        <f>'実質公債費比率（分子）の構造'!O$52</f>
        <v>644</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3</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65</v>
      </c>
      <c r="B45" s="173">
        <f>'実質公債費比率（分子）の構造'!K$49</f>
        <v>7</v>
      </c>
      <c r="C45" s="173"/>
      <c r="D45" s="173"/>
      <c r="E45" s="173">
        <f>'実質公債費比率（分子）の構造'!L$49</f>
        <v>7</v>
      </c>
      <c r="F45" s="173"/>
      <c r="G45" s="173"/>
      <c r="H45" s="173">
        <f>'実質公債費比率（分子）の構造'!M$49</f>
        <v>7</v>
      </c>
      <c r="I45" s="173"/>
      <c r="J45" s="173"/>
      <c r="K45" s="173">
        <f>'実質公債費比率（分子）の構造'!N$49</f>
        <v>8</v>
      </c>
      <c r="L45" s="173"/>
      <c r="M45" s="173"/>
      <c r="N45" s="173">
        <f>'実質公債費比率（分子）の構造'!O$49</f>
        <v>11</v>
      </c>
      <c r="O45" s="173"/>
      <c r="P45" s="173"/>
    </row>
    <row r="46" spans="1:16" x14ac:dyDescent="0.15">
      <c r="A46" s="173" t="s">
        <v>66</v>
      </c>
      <c r="B46" s="173">
        <f>'実質公債費比率（分子）の構造'!K$48</f>
        <v>80</v>
      </c>
      <c r="C46" s="173"/>
      <c r="D46" s="173"/>
      <c r="E46" s="173">
        <f>'実質公債費比率（分子）の構造'!L$48</f>
        <v>105</v>
      </c>
      <c r="F46" s="173"/>
      <c r="G46" s="173"/>
      <c r="H46" s="173">
        <f>'実質公債費比率（分子）の構造'!M$48</f>
        <v>110</v>
      </c>
      <c r="I46" s="173"/>
      <c r="J46" s="173"/>
      <c r="K46" s="173">
        <f>'実質公債費比率（分子）の構造'!N$48</f>
        <v>131</v>
      </c>
      <c r="L46" s="173"/>
      <c r="M46" s="173"/>
      <c r="N46" s="173">
        <f>'実質公債費比率（分子）の構造'!O$48</f>
        <v>135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566</v>
      </c>
      <c r="C49" s="173"/>
      <c r="D49" s="173"/>
      <c r="E49" s="173">
        <f>'実質公債費比率（分子）の構造'!L$45</f>
        <v>576</v>
      </c>
      <c r="F49" s="173"/>
      <c r="G49" s="173"/>
      <c r="H49" s="173">
        <f>'実質公債費比率（分子）の構造'!M$45</f>
        <v>605</v>
      </c>
      <c r="I49" s="173"/>
      <c r="J49" s="173"/>
      <c r="K49" s="173">
        <f>'実質公債費比率（分子）の構造'!N$45</f>
        <v>742</v>
      </c>
      <c r="L49" s="173"/>
      <c r="M49" s="173"/>
      <c r="N49" s="173">
        <f>'実質公債費比率（分子）の構造'!O$45</f>
        <v>755</v>
      </c>
      <c r="O49" s="173"/>
      <c r="P49" s="173"/>
    </row>
    <row r="50" spans="1:16" x14ac:dyDescent="0.15">
      <c r="A50" s="173" t="s">
        <v>70</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199</v>
      </c>
      <c r="G50" s="173" t="e">
        <f>NA()</f>
        <v>#N/A</v>
      </c>
      <c r="H50" s="173" t="e">
        <f>NA()</f>
        <v>#N/A</v>
      </c>
      <c r="I50" s="173">
        <f>IF(ISNUMBER('実質公債費比率（分子）の構造'!M$53),'実質公債費比率（分子）の構造'!M$53,NA())</f>
        <v>217</v>
      </c>
      <c r="J50" s="173" t="e">
        <f>NA()</f>
        <v>#N/A</v>
      </c>
      <c r="K50" s="173" t="e">
        <f>NA()</f>
        <v>#N/A</v>
      </c>
      <c r="L50" s="173">
        <f>IF(ISNUMBER('実質公債費比率（分子）の構造'!N$53),'実質公債費比率（分子）の構造'!N$53,NA())</f>
        <v>268</v>
      </c>
      <c r="M50" s="173" t="e">
        <f>NA()</f>
        <v>#N/A</v>
      </c>
      <c r="N50" s="173" t="e">
        <f>NA()</f>
        <v>#N/A</v>
      </c>
      <c r="O50" s="173">
        <f>IF(ISNUMBER('実質公債費比率（分子）の構造'!O$53),'実質公債費比率（分子）の構造'!O$53,NA())</f>
        <v>257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5536</v>
      </c>
      <c r="E56" s="172"/>
      <c r="F56" s="172"/>
      <c r="G56" s="172">
        <f>'将来負担比率（分子）の構造'!J$52</f>
        <v>5294</v>
      </c>
      <c r="H56" s="172"/>
      <c r="I56" s="172"/>
      <c r="J56" s="172">
        <f>'将来負担比率（分子）の構造'!K$52</f>
        <v>5104</v>
      </c>
      <c r="K56" s="172"/>
      <c r="L56" s="172"/>
      <c r="M56" s="172">
        <f>'将来負担比率（分子）の構造'!L$52</f>
        <v>4782</v>
      </c>
      <c r="N56" s="172"/>
      <c r="O56" s="172"/>
      <c r="P56" s="172">
        <f>'将来負担比率（分子）の構造'!M$52</f>
        <v>4465</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1871</v>
      </c>
      <c r="E58" s="172"/>
      <c r="F58" s="172"/>
      <c r="G58" s="172">
        <f>'将来負担比率（分子）の構造'!J$50</f>
        <v>1762</v>
      </c>
      <c r="H58" s="172"/>
      <c r="I58" s="172"/>
      <c r="J58" s="172">
        <f>'将来負担比率（分子）の構造'!K$50</f>
        <v>1685</v>
      </c>
      <c r="K58" s="172"/>
      <c r="L58" s="172"/>
      <c r="M58" s="172">
        <f>'将来負担比率（分子）の構造'!L$50</f>
        <v>1544</v>
      </c>
      <c r="N58" s="172"/>
      <c r="O58" s="172"/>
      <c r="P58" s="172">
        <f>'将来負担比率（分子）の構造'!M$50</f>
        <v>1672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28</v>
      </c>
      <c r="C61" s="172"/>
      <c r="D61" s="172"/>
      <c r="E61" s="172">
        <f>'将来負担比率（分子）の構造'!J$46</f>
        <v>45</v>
      </c>
      <c r="F61" s="172"/>
      <c r="G61" s="172"/>
      <c r="H61" s="172">
        <f>'将来負担比率（分子）の構造'!K$46</f>
        <v>72</v>
      </c>
      <c r="I61" s="172"/>
      <c r="J61" s="172"/>
      <c r="K61" s="172">
        <f>'将来負担比率（分子）の構造'!L$46</f>
        <v>90</v>
      </c>
      <c r="L61" s="172"/>
      <c r="M61" s="172"/>
      <c r="N61" s="172">
        <f>'将来負担比率（分子）の構造'!M$46</f>
        <v>90</v>
      </c>
      <c r="O61" s="172"/>
      <c r="P61" s="172"/>
    </row>
    <row r="62" spans="1:16" x14ac:dyDescent="0.15">
      <c r="A62" s="172" t="s">
        <v>34</v>
      </c>
      <c r="B62" s="172">
        <f>'将来負担比率（分子）の構造'!I$45</f>
        <v>275</v>
      </c>
      <c r="C62" s="172"/>
      <c r="D62" s="172"/>
      <c r="E62" s="172">
        <f>'将来負担比率（分子）の構造'!J$45</f>
        <v>305</v>
      </c>
      <c r="F62" s="172"/>
      <c r="G62" s="172"/>
      <c r="H62" s="172">
        <f>'将来負担比率（分子）の構造'!K$45</f>
        <v>340</v>
      </c>
      <c r="I62" s="172"/>
      <c r="J62" s="172"/>
      <c r="K62" s="172">
        <f>'将来負担比率（分子）の構造'!L$45</f>
        <v>313</v>
      </c>
      <c r="L62" s="172"/>
      <c r="M62" s="172"/>
      <c r="N62" s="172">
        <f>'将来負担比率（分子）の構造'!M$45</f>
        <v>274</v>
      </c>
      <c r="O62" s="172"/>
      <c r="P62" s="172"/>
    </row>
    <row r="63" spans="1:16" x14ac:dyDescent="0.15">
      <c r="A63" s="172" t="s">
        <v>33</v>
      </c>
      <c r="B63" s="172">
        <f>'将来負担比率（分子）の構造'!I$44</f>
        <v>52</v>
      </c>
      <c r="C63" s="172"/>
      <c r="D63" s="172"/>
      <c r="E63" s="172">
        <f>'将来負担比率（分子）の構造'!J$44</f>
        <v>64</v>
      </c>
      <c r="F63" s="172"/>
      <c r="G63" s="172"/>
      <c r="H63" s="172">
        <f>'将来負担比率（分子）の構造'!K$44</f>
        <v>67</v>
      </c>
      <c r="I63" s="172"/>
      <c r="J63" s="172"/>
      <c r="K63" s="172">
        <f>'将来負担比率（分子）の構造'!L$44</f>
        <v>59</v>
      </c>
      <c r="L63" s="172"/>
      <c r="M63" s="172"/>
      <c r="N63" s="172">
        <f>'将来負担比率（分子）の構造'!M$44</f>
        <v>41</v>
      </c>
      <c r="O63" s="172"/>
      <c r="P63" s="172"/>
    </row>
    <row r="64" spans="1:16" x14ac:dyDescent="0.15">
      <c r="A64" s="172" t="s">
        <v>32</v>
      </c>
      <c r="B64" s="172">
        <f>'将来負担比率（分子）の構造'!I$43</f>
        <v>1520</v>
      </c>
      <c r="C64" s="172"/>
      <c r="D64" s="172"/>
      <c r="E64" s="172">
        <f>'将来負担比率（分子）の構造'!J$43</f>
        <v>1667</v>
      </c>
      <c r="F64" s="172"/>
      <c r="G64" s="172"/>
      <c r="H64" s="172">
        <f>'将来負担比率（分子）の構造'!K$43</f>
        <v>1757</v>
      </c>
      <c r="I64" s="172"/>
      <c r="J64" s="172"/>
      <c r="K64" s="172">
        <f>'将来負担比率（分子）の構造'!L$43</f>
        <v>1976</v>
      </c>
      <c r="L64" s="172"/>
      <c r="M64" s="172"/>
      <c r="N64" s="172">
        <f>'将来負担比率（分子）の構造'!M$43</f>
        <v>1981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5592</v>
      </c>
      <c r="C66" s="172"/>
      <c r="D66" s="172"/>
      <c r="E66" s="172">
        <f>'将来負担比率（分子）の構造'!J$41</f>
        <v>5374</v>
      </c>
      <c r="F66" s="172"/>
      <c r="G66" s="172"/>
      <c r="H66" s="172">
        <f>'将来負担比率（分子）の構造'!K$41</f>
        <v>5096</v>
      </c>
      <c r="I66" s="172"/>
      <c r="J66" s="172"/>
      <c r="K66" s="172">
        <f>'将来負担比率（分子）の構造'!L$41</f>
        <v>4564</v>
      </c>
      <c r="L66" s="172"/>
      <c r="M66" s="172"/>
      <c r="N66" s="172">
        <f>'将来負担比率（分子）の構造'!M$41</f>
        <v>4043</v>
      </c>
      <c r="O66" s="172"/>
      <c r="P66" s="172"/>
    </row>
    <row r="67" spans="1:16" x14ac:dyDescent="0.15">
      <c r="A67" s="172" t="s">
        <v>74</v>
      </c>
      <c r="B67" s="172" t="e">
        <f>NA()</f>
        <v>#N/A</v>
      </c>
      <c r="C67" s="172">
        <f>IF(ISNUMBER('将来負担比率（分子）の構造'!I$53), IF('将来負担比率（分子）の構造'!I$53 &lt; 0, 0, '将来負担比率（分子）の構造'!I$53), NA())</f>
        <v>60</v>
      </c>
      <c r="D67" s="172" t="e">
        <f>NA()</f>
        <v>#N/A</v>
      </c>
      <c r="E67" s="172" t="e">
        <f>NA()</f>
        <v>#N/A</v>
      </c>
      <c r="F67" s="172">
        <f>IF(ISNUMBER('将来負担比率（分子）の構造'!J$53), IF('将来負担比率（分子）の構造'!J$53 &lt; 0, 0, '将来負担比率（分子）の構造'!J$53), NA())</f>
        <v>398</v>
      </c>
      <c r="G67" s="172" t="e">
        <f>NA()</f>
        <v>#N/A</v>
      </c>
      <c r="H67" s="172" t="e">
        <f>NA()</f>
        <v>#N/A</v>
      </c>
      <c r="I67" s="172">
        <f>IF(ISNUMBER('将来負担比率（分子）の構造'!K$53), IF('将来負担比率（分子）の構造'!K$53 &lt; 0, 0, '将来負担比率（分子）の構造'!K$53), NA())</f>
        <v>543</v>
      </c>
      <c r="J67" s="172" t="e">
        <f>NA()</f>
        <v>#N/A</v>
      </c>
      <c r="K67" s="172" t="e">
        <f>NA()</f>
        <v>#N/A</v>
      </c>
      <c r="L67" s="172">
        <f>IF(ISNUMBER('将来負担比率（分子）の構造'!L$53), IF('将来負担比率（分子）の構造'!L$53 &lt; 0, 0, '将来負担比率（分子）の構造'!L$53), NA())</f>
        <v>675</v>
      </c>
      <c r="M67" s="172" t="e">
        <f>NA()</f>
        <v>#N/A</v>
      </c>
      <c r="N67" s="172" t="e">
        <f>NA()</f>
        <v>#N/A</v>
      </c>
      <c r="O67" s="172">
        <f>IF(ISNUMBER('将来負担比率（分子）の構造'!M$53), IF('将来負担比率（分子）の構造'!M$53 &lt; 0, 0, '将来負担比率（分子）の構造'!M$53), NA())</f>
        <v>292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1288</v>
      </c>
      <c r="C72" s="176">
        <f>基金残高に係る経年分析!G55</f>
        <v>1133</v>
      </c>
      <c r="D72" s="176">
        <f>基金残高に係る経年分析!H55</f>
        <v>1352</v>
      </c>
    </row>
    <row r="73" spans="1:16" x14ac:dyDescent="0.15">
      <c r="A73" s="175" t="s">
        <v>77</v>
      </c>
      <c r="B73" s="176">
        <f>基金残高に係る経年分析!F56</f>
        <v>165</v>
      </c>
      <c r="C73" s="176">
        <f>基金残高に係る経年分析!G56</f>
        <v>166</v>
      </c>
      <c r="D73" s="176">
        <f>基金残高に係る経年分析!H56</f>
        <v>65</v>
      </c>
    </row>
    <row r="74" spans="1:16" x14ac:dyDescent="0.15">
      <c r="A74" s="175" t="s">
        <v>78</v>
      </c>
      <c r="B74" s="176">
        <f>基金残高に係る経年分析!F57</f>
        <v>116</v>
      </c>
      <c r="C74" s="176">
        <f>基金残高に係る経年分析!G57</f>
        <v>126</v>
      </c>
      <c r="D74" s="176">
        <f>基金残高に係る経年分析!H57</f>
        <v>134</v>
      </c>
    </row>
  </sheetData>
  <sheetProtection algorithmName="SHA-512" hashValue="tqz+gmPvhWhosUVZOyoljGIoUaW3Mt8OrLeADHbGB2GrxXvJJs0mmbDOyIs6ukM/riwgyAL/jL68qoK5t8hfFw==" saltValue="SemKRriI1L8LjnMveZeQT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228</v>
      </c>
      <c r="C5" s="653"/>
      <c r="D5" s="653"/>
      <c r="E5" s="653"/>
      <c r="F5" s="653"/>
      <c r="G5" s="653"/>
      <c r="H5" s="653"/>
      <c r="I5" s="653"/>
      <c r="J5" s="653"/>
      <c r="K5" s="653"/>
      <c r="L5" s="653"/>
      <c r="M5" s="653"/>
      <c r="N5" s="653"/>
      <c r="O5" s="653"/>
      <c r="P5" s="653"/>
      <c r="Q5" s="654"/>
      <c r="R5" s="655">
        <v>229970</v>
      </c>
      <c r="S5" s="656"/>
      <c r="T5" s="656"/>
      <c r="U5" s="656"/>
      <c r="V5" s="656"/>
      <c r="W5" s="656"/>
      <c r="X5" s="656"/>
      <c r="Y5" s="657"/>
      <c r="Z5" s="658">
        <v>5.0999999999999996</v>
      </c>
      <c r="AA5" s="658"/>
      <c r="AB5" s="658"/>
      <c r="AC5" s="658"/>
      <c r="AD5" s="659">
        <v>229970</v>
      </c>
      <c r="AE5" s="659"/>
      <c r="AF5" s="659"/>
      <c r="AG5" s="659"/>
      <c r="AH5" s="659"/>
      <c r="AI5" s="659"/>
      <c r="AJ5" s="659"/>
      <c r="AK5" s="659"/>
      <c r="AL5" s="660">
        <v>10</v>
      </c>
      <c r="AM5" s="661"/>
      <c r="AN5" s="661"/>
      <c r="AO5" s="662"/>
      <c r="AP5" s="652" t="s">
        <v>229</v>
      </c>
      <c r="AQ5" s="653"/>
      <c r="AR5" s="653"/>
      <c r="AS5" s="653"/>
      <c r="AT5" s="653"/>
      <c r="AU5" s="653"/>
      <c r="AV5" s="653"/>
      <c r="AW5" s="653"/>
      <c r="AX5" s="653"/>
      <c r="AY5" s="653"/>
      <c r="AZ5" s="653"/>
      <c r="BA5" s="653"/>
      <c r="BB5" s="653"/>
      <c r="BC5" s="653"/>
      <c r="BD5" s="653"/>
      <c r="BE5" s="653"/>
      <c r="BF5" s="654"/>
      <c r="BG5" s="666">
        <v>220319</v>
      </c>
      <c r="BH5" s="667"/>
      <c r="BI5" s="667"/>
      <c r="BJ5" s="667"/>
      <c r="BK5" s="667"/>
      <c r="BL5" s="667"/>
      <c r="BM5" s="667"/>
      <c r="BN5" s="668"/>
      <c r="BO5" s="669">
        <v>95.8</v>
      </c>
      <c r="BP5" s="669"/>
      <c r="BQ5" s="669"/>
      <c r="BR5" s="669"/>
      <c r="BS5" s="670" t="s">
        <v>230</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222</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39114</v>
      </c>
      <c r="S6" s="667"/>
      <c r="T6" s="667"/>
      <c r="U6" s="667"/>
      <c r="V6" s="667"/>
      <c r="W6" s="667"/>
      <c r="X6" s="667"/>
      <c r="Y6" s="668"/>
      <c r="Z6" s="669">
        <v>0.9</v>
      </c>
      <c r="AA6" s="669"/>
      <c r="AB6" s="669"/>
      <c r="AC6" s="669"/>
      <c r="AD6" s="670">
        <v>39114</v>
      </c>
      <c r="AE6" s="670"/>
      <c r="AF6" s="670"/>
      <c r="AG6" s="670"/>
      <c r="AH6" s="670"/>
      <c r="AI6" s="670"/>
      <c r="AJ6" s="670"/>
      <c r="AK6" s="670"/>
      <c r="AL6" s="671">
        <v>1.7</v>
      </c>
      <c r="AM6" s="672"/>
      <c r="AN6" s="672"/>
      <c r="AO6" s="673"/>
      <c r="AP6" s="663" t="s">
        <v>235</v>
      </c>
      <c r="AQ6" s="664"/>
      <c r="AR6" s="664"/>
      <c r="AS6" s="664"/>
      <c r="AT6" s="664"/>
      <c r="AU6" s="664"/>
      <c r="AV6" s="664"/>
      <c r="AW6" s="664"/>
      <c r="AX6" s="664"/>
      <c r="AY6" s="664"/>
      <c r="AZ6" s="664"/>
      <c r="BA6" s="664"/>
      <c r="BB6" s="664"/>
      <c r="BC6" s="664"/>
      <c r="BD6" s="664"/>
      <c r="BE6" s="664"/>
      <c r="BF6" s="665"/>
      <c r="BG6" s="666">
        <v>220319</v>
      </c>
      <c r="BH6" s="667"/>
      <c r="BI6" s="667"/>
      <c r="BJ6" s="667"/>
      <c r="BK6" s="667"/>
      <c r="BL6" s="667"/>
      <c r="BM6" s="667"/>
      <c r="BN6" s="668"/>
      <c r="BO6" s="669">
        <v>95.8</v>
      </c>
      <c r="BP6" s="669"/>
      <c r="BQ6" s="669"/>
      <c r="BR6" s="669"/>
      <c r="BS6" s="670" t="s">
        <v>230</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54402</v>
      </c>
      <c r="CS6" s="667"/>
      <c r="CT6" s="667"/>
      <c r="CU6" s="667"/>
      <c r="CV6" s="667"/>
      <c r="CW6" s="667"/>
      <c r="CX6" s="667"/>
      <c r="CY6" s="668"/>
      <c r="CZ6" s="660">
        <v>1.2</v>
      </c>
      <c r="DA6" s="661"/>
      <c r="DB6" s="661"/>
      <c r="DC6" s="680"/>
      <c r="DD6" s="675" t="s">
        <v>128</v>
      </c>
      <c r="DE6" s="667"/>
      <c r="DF6" s="667"/>
      <c r="DG6" s="667"/>
      <c r="DH6" s="667"/>
      <c r="DI6" s="667"/>
      <c r="DJ6" s="667"/>
      <c r="DK6" s="667"/>
      <c r="DL6" s="667"/>
      <c r="DM6" s="667"/>
      <c r="DN6" s="667"/>
      <c r="DO6" s="667"/>
      <c r="DP6" s="668"/>
      <c r="DQ6" s="675">
        <v>54402</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95</v>
      </c>
      <c r="S7" s="667"/>
      <c r="T7" s="667"/>
      <c r="U7" s="667"/>
      <c r="V7" s="667"/>
      <c r="W7" s="667"/>
      <c r="X7" s="667"/>
      <c r="Y7" s="668"/>
      <c r="Z7" s="669">
        <v>0</v>
      </c>
      <c r="AA7" s="669"/>
      <c r="AB7" s="669"/>
      <c r="AC7" s="669"/>
      <c r="AD7" s="670">
        <v>95</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87160</v>
      </c>
      <c r="BH7" s="667"/>
      <c r="BI7" s="667"/>
      <c r="BJ7" s="667"/>
      <c r="BK7" s="667"/>
      <c r="BL7" s="667"/>
      <c r="BM7" s="667"/>
      <c r="BN7" s="668"/>
      <c r="BO7" s="669">
        <v>37.9</v>
      </c>
      <c r="BP7" s="669"/>
      <c r="BQ7" s="669"/>
      <c r="BR7" s="669"/>
      <c r="BS7" s="670" t="s">
        <v>128</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1342474</v>
      </c>
      <c r="CS7" s="667"/>
      <c r="CT7" s="667"/>
      <c r="CU7" s="667"/>
      <c r="CV7" s="667"/>
      <c r="CW7" s="667"/>
      <c r="CX7" s="667"/>
      <c r="CY7" s="668"/>
      <c r="CZ7" s="669">
        <v>30.2</v>
      </c>
      <c r="DA7" s="669"/>
      <c r="DB7" s="669"/>
      <c r="DC7" s="669"/>
      <c r="DD7" s="675">
        <v>14345</v>
      </c>
      <c r="DE7" s="667"/>
      <c r="DF7" s="667"/>
      <c r="DG7" s="667"/>
      <c r="DH7" s="667"/>
      <c r="DI7" s="667"/>
      <c r="DJ7" s="667"/>
      <c r="DK7" s="667"/>
      <c r="DL7" s="667"/>
      <c r="DM7" s="667"/>
      <c r="DN7" s="667"/>
      <c r="DO7" s="667"/>
      <c r="DP7" s="668"/>
      <c r="DQ7" s="675">
        <v>1279018</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473</v>
      </c>
      <c r="S8" s="667"/>
      <c r="T8" s="667"/>
      <c r="U8" s="667"/>
      <c r="V8" s="667"/>
      <c r="W8" s="667"/>
      <c r="X8" s="667"/>
      <c r="Y8" s="668"/>
      <c r="Z8" s="669">
        <v>0</v>
      </c>
      <c r="AA8" s="669"/>
      <c r="AB8" s="669"/>
      <c r="AC8" s="669"/>
      <c r="AD8" s="670">
        <v>473</v>
      </c>
      <c r="AE8" s="670"/>
      <c r="AF8" s="670"/>
      <c r="AG8" s="670"/>
      <c r="AH8" s="670"/>
      <c r="AI8" s="670"/>
      <c r="AJ8" s="670"/>
      <c r="AK8" s="670"/>
      <c r="AL8" s="671">
        <v>0</v>
      </c>
      <c r="AM8" s="672"/>
      <c r="AN8" s="672"/>
      <c r="AO8" s="673"/>
      <c r="AP8" s="663" t="s">
        <v>241</v>
      </c>
      <c r="AQ8" s="664"/>
      <c r="AR8" s="664"/>
      <c r="AS8" s="664"/>
      <c r="AT8" s="664"/>
      <c r="AU8" s="664"/>
      <c r="AV8" s="664"/>
      <c r="AW8" s="664"/>
      <c r="AX8" s="664"/>
      <c r="AY8" s="664"/>
      <c r="AZ8" s="664"/>
      <c r="BA8" s="664"/>
      <c r="BB8" s="664"/>
      <c r="BC8" s="664"/>
      <c r="BD8" s="664"/>
      <c r="BE8" s="664"/>
      <c r="BF8" s="665"/>
      <c r="BG8" s="666">
        <v>4148</v>
      </c>
      <c r="BH8" s="667"/>
      <c r="BI8" s="667"/>
      <c r="BJ8" s="667"/>
      <c r="BK8" s="667"/>
      <c r="BL8" s="667"/>
      <c r="BM8" s="667"/>
      <c r="BN8" s="668"/>
      <c r="BO8" s="669">
        <v>1.8</v>
      </c>
      <c r="BP8" s="669"/>
      <c r="BQ8" s="669"/>
      <c r="BR8" s="669"/>
      <c r="BS8" s="670" t="s">
        <v>128</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510689</v>
      </c>
      <c r="CS8" s="667"/>
      <c r="CT8" s="667"/>
      <c r="CU8" s="667"/>
      <c r="CV8" s="667"/>
      <c r="CW8" s="667"/>
      <c r="CX8" s="667"/>
      <c r="CY8" s="668"/>
      <c r="CZ8" s="669">
        <v>11.5</v>
      </c>
      <c r="DA8" s="669"/>
      <c r="DB8" s="669"/>
      <c r="DC8" s="669"/>
      <c r="DD8" s="675">
        <v>1354</v>
      </c>
      <c r="DE8" s="667"/>
      <c r="DF8" s="667"/>
      <c r="DG8" s="667"/>
      <c r="DH8" s="667"/>
      <c r="DI8" s="667"/>
      <c r="DJ8" s="667"/>
      <c r="DK8" s="667"/>
      <c r="DL8" s="667"/>
      <c r="DM8" s="667"/>
      <c r="DN8" s="667"/>
      <c r="DO8" s="667"/>
      <c r="DP8" s="668"/>
      <c r="DQ8" s="675">
        <v>272471</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656</v>
      </c>
      <c r="S9" s="667"/>
      <c r="T9" s="667"/>
      <c r="U9" s="667"/>
      <c r="V9" s="667"/>
      <c r="W9" s="667"/>
      <c r="X9" s="667"/>
      <c r="Y9" s="668"/>
      <c r="Z9" s="669">
        <v>0</v>
      </c>
      <c r="AA9" s="669"/>
      <c r="AB9" s="669"/>
      <c r="AC9" s="669"/>
      <c r="AD9" s="670">
        <v>656</v>
      </c>
      <c r="AE9" s="670"/>
      <c r="AF9" s="670"/>
      <c r="AG9" s="670"/>
      <c r="AH9" s="670"/>
      <c r="AI9" s="670"/>
      <c r="AJ9" s="670"/>
      <c r="AK9" s="670"/>
      <c r="AL9" s="671">
        <v>0</v>
      </c>
      <c r="AM9" s="672"/>
      <c r="AN9" s="672"/>
      <c r="AO9" s="673"/>
      <c r="AP9" s="663" t="s">
        <v>244</v>
      </c>
      <c r="AQ9" s="664"/>
      <c r="AR9" s="664"/>
      <c r="AS9" s="664"/>
      <c r="AT9" s="664"/>
      <c r="AU9" s="664"/>
      <c r="AV9" s="664"/>
      <c r="AW9" s="664"/>
      <c r="AX9" s="664"/>
      <c r="AY9" s="664"/>
      <c r="AZ9" s="664"/>
      <c r="BA9" s="664"/>
      <c r="BB9" s="664"/>
      <c r="BC9" s="664"/>
      <c r="BD9" s="664"/>
      <c r="BE9" s="664"/>
      <c r="BF9" s="665"/>
      <c r="BG9" s="666">
        <v>59458</v>
      </c>
      <c r="BH9" s="667"/>
      <c r="BI9" s="667"/>
      <c r="BJ9" s="667"/>
      <c r="BK9" s="667"/>
      <c r="BL9" s="667"/>
      <c r="BM9" s="667"/>
      <c r="BN9" s="668"/>
      <c r="BO9" s="669">
        <v>25.9</v>
      </c>
      <c r="BP9" s="669"/>
      <c r="BQ9" s="669"/>
      <c r="BR9" s="669"/>
      <c r="BS9" s="670" t="s">
        <v>230</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312309</v>
      </c>
      <c r="CS9" s="667"/>
      <c r="CT9" s="667"/>
      <c r="CU9" s="667"/>
      <c r="CV9" s="667"/>
      <c r="CW9" s="667"/>
      <c r="CX9" s="667"/>
      <c r="CY9" s="668"/>
      <c r="CZ9" s="669">
        <v>7</v>
      </c>
      <c r="DA9" s="669"/>
      <c r="DB9" s="669"/>
      <c r="DC9" s="669"/>
      <c r="DD9" s="675" t="s">
        <v>128</v>
      </c>
      <c r="DE9" s="667"/>
      <c r="DF9" s="667"/>
      <c r="DG9" s="667"/>
      <c r="DH9" s="667"/>
      <c r="DI9" s="667"/>
      <c r="DJ9" s="667"/>
      <c r="DK9" s="667"/>
      <c r="DL9" s="667"/>
      <c r="DM9" s="667"/>
      <c r="DN9" s="667"/>
      <c r="DO9" s="667"/>
      <c r="DP9" s="668"/>
      <c r="DQ9" s="675">
        <v>271608</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230</v>
      </c>
      <c r="AA10" s="669"/>
      <c r="AB10" s="669"/>
      <c r="AC10" s="669"/>
      <c r="AD10" s="670" t="s">
        <v>230</v>
      </c>
      <c r="AE10" s="670"/>
      <c r="AF10" s="670"/>
      <c r="AG10" s="670"/>
      <c r="AH10" s="670"/>
      <c r="AI10" s="670"/>
      <c r="AJ10" s="670"/>
      <c r="AK10" s="670"/>
      <c r="AL10" s="671" t="s">
        <v>128</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10882</v>
      </c>
      <c r="BH10" s="667"/>
      <c r="BI10" s="667"/>
      <c r="BJ10" s="667"/>
      <c r="BK10" s="667"/>
      <c r="BL10" s="667"/>
      <c r="BM10" s="667"/>
      <c r="BN10" s="668"/>
      <c r="BO10" s="669">
        <v>4.7</v>
      </c>
      <c r="BP10" s="669"/>
      <c r="BQ10" s="669"/>
      <c r="BR10" s="669"/>
      <c r="BS10" s="670" t="s">
        <v>128</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7413</v>
      </c>
      <c r="CS10" s="667"/>
      <c r="CT10" s="667"/>
      <c r="CU10" s="667"/>
      <c r="CV10" s="667"/>
      <c r="CW10" s="667"/>
      <c r="CX10" s="667"/>
      <c r="CY10" s="668"/>
      <c r="CZ10" s="669">
        <v>0.2</v>
      </c>
      <c r="DA10" s="669"/>
      <c r="DB10" s="669"/>
      <c r="DC10" s="669"/>
      <c r="DD10" s="675" t="s">
        <v>128</v>
      </c>
      <c r="DE10" s="667"/>
      <c r="DF10" s="667"/>
      <c r="DG10" s="667"/>
      <c r="DH10" s="667"/>
      <c r="DI10" s="667"/>
      <c r="DJ10" s="667"/>
      <c r="DK10" s="667"/>
      <c r="DL10" s="667"/>
      <c r="DM10" s="667"/>
      <c r="DN10" s="667"/>
      <c r="DO10" s="667"/>
      <c r="DP10" s="668"/>
      <c r="DQ10" s="675">
        <v>13</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59233</v>
      </c>
      <c r="S11" s="667"/>
      <c r="T11" s="667"/>
      <c r="U11" s="667"/>
      <c r="V11" s="667"/>
      <c r="W11" s="667"/>
      <c r="X11" s="667"/>
      <c r="Y11" s="668"/>
      <c r="Z11" s="671">
        <v>1.3</v>
      </c>
      <c r="AA11" s="672"/>
      <c r="AB11" s="672"/>
      <c r="AC11" s="684"/>
      <c r="AD11" s="675">
        <v>59233</v>
      </c>
      <c r="AE11" s="667"/>
      <c r="AF11" s="667"/>
      <c r="AG11" s="667"/>
      <c r="AH11" s="667"/>
      <c r="AI11" s="667"/>
      <c r="AJ11" s="667"/>
      <c r="AK11" s="668"/>
      <c r="AL11" s="671">
        <v>2.6</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12672</v>
      </c>
      <c r="BH11" s="667"/>
      <c r="BI11" s="667"/>
      <c r="BJ11" s="667"/>
      <c r="BK11" s="667"/>
      <c r="BL11" s="667"/>
      <c r="BM11" s="667"/>
      <c r="BN11" s="668"/>
      <c r="BO11" s="669">
        <v>5.5</v>
      </c>
      <c r="BP11" s="669"/>
      <c r="BQ11" s="669"/>
      <c r="BR11" s="669"/>
      <c r="BS11" s="670" t="s">
        <v>128</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226133</v>
      </c>
      <c r="CS11" s="667"/>
      <c r="CT11" s="667"/>
      <c r="CU11" s="667"/>
      <c r="CV11" s="667"/>
      <c r="CW11" s="667"/>
      <c r="CX11" s="667"/>
      <c r="CY11" s="668"/>
      <c r="CZ11" s="669">
        <v>5.0999999999999996</v>
      </c>
      <c r="DA11" s="669"/>
      <c r="DB11" s="669"/>
      <c r="DC11" s="669"/>
      <c r="DD11" s="675">
        <v>36968</v>
      </c>
      <c r="DE11" s="667"/>
      <c r="DF11" s="667"/>
      <c r="DG11" s="667"/>
      <c r="DH11" s="667"/>
      <c r="DI11" s="667"/>
      <c r="DJ11" s="667"/>
      <c r="DK11" s="667"/>
      <c r="DL11" s="667"/>
      <c r="DM11" s="667"/>
      <c r="DN11" s="667"/>
      <c r="DO11" s="667"/>
      <c r="DP11" s="668"/>
      <c r="DQ11" s="675">
        <v>111784</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230</v>
      </c>
      <c r="AA12" s="669"/>
      <c r="AB12" s="669"/>
      <c r="AC12" s="669"/>
      <c r="AD12" s="670" t="s">
        <v>128</v>
      </c>
      <c r="AE12" s="670"/>
      <c r="AF12" s="670"/>
      <c r="AG12" s="670"/>
      <c r="AH12" s="670"/>
      <c r="AI12" s="670"/>
      <c r="AJ12" s="670"/>
      <c r="AK12" s="670"/>
      <c r="AL12" s="671" t="s">
        <v>176</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102387</v>
      </c>
      <c r="BH12" s="667"/>
      <c r="BI12" s="667"/>
      <c r="BJ12" s="667"/>
      <c r="BK12" s="667"/>
      <c r="BL12" s="667"/>
      <c r="BM12" s="667"/>
      <c r="BN12" s="668"/>
      <c r="BO12" s="669">
        <v>44.5</v>
      </c>
      <c r="BP12" s="669"/>
      <c r="BQ12" s="669"/>
      <c r="BR12" s="669"/>
      <c r="BS12" s="670" t="s">
        <v>128</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339088</v>
      </c>
      <c r="CS12" s="667"/>
      <c r="CT12" s="667"/>
      <c r="CU12" s="667"/>
      <c r="CV12" s="667"/>
      <c r="CW12" s="667"/>
      <c r="CX12" s="667"/>
      <c r="CY12" s="668"/>
      <c r="CZ12" s="669">
        <v>7.6</v>
      </c>
      <c r="DA12" s="669"/>
      <c r="DB12" s="669"/>
      <c r="DC12" s="669"/>
      <c r="DD12" s="675">
        <v>121819</v>
      </c>
      <c r="DE12" s="667"/>
      <c r="DF12" s="667"/>
      <c r="DG12" s="667"/>
      <c r="DH12" s="667"/>
      <c r="DI12" s="667"/>
      <c r="DJ12" s="667"/>
      <c r="DK12" s="667"/>
      <c r="DL12" s="667"/>
      <c r="DM12" s="667"/>
      <c r="DN12" s="667"/>
      <c r="DO12" s="667"/>
      <c r="DP12" s="668"/>
      <c r="DQ12" s="675">
        <v>100590</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176</v>
      </c>
      <c r="AA13" s="669"/>
      <c r="AB13" s="669"/>
      <c r="AC13" s="669"/>
      <c r="AD13" s="670" t="s">
        <v>230</v>
      </c>
      <c r="AE13" s="670"/>
      <c r="AF13" s="670"/>
      <c r="AG13" s="670"/>
      <c r="AH13" s="670"/>
      <c r="AI13" s="670"/>
      <c r="AJ13" s="670"/>
      <c r="AK13" s="670"/>
      <c r="AL13" s="671" t="s">
        <v>230</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96025</v>
      </c>
      <c r="BH13" s="667"/>
      <c r="BI13" s="667"/>
      <c r="BJ13" s="667"/>
      <c r="BK13" s="667"/>
      <c r="BL13" s="667"/>
      <c r="BM13" s="667"/>
      <c r="BN13" s="668"/>
      <c r="BO13" s="669">
        <v>41.8</v>
      </c>
      <c r="BP13" s="669"/>
      <c r="BQ13" s="669"/>
      <c r="BR13" s="669"/>
      <c r="BS13" s="670" t="s">
        <v>128</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325678</v>
      </c>
      <c r="CS13" s="667"/>
      <c r="CT13" s="667"/>
      <c r="CU13" s="667"/>
      <c r="CV13" s="667"/>
      <c r="CW13" s="667"/>
      <c r="CX13" s="667"/>
      <c r="CY13" s="668"/>
      <c r="CZ13" s="669">
        <v>7.3</v>
      </c>
      <c r="DA13" s="669"/>
      <c r="DB13" s="669"/>
      <c r="DC13" s="669"/>
      <c r="DD13" s="675">
        <v>158571</v>
      </c>
      <c r="DE13" s="667"/>
      <c r="DF13" s="667"/>
      <c r="DG13" s="667"/>
      <c r="DH13" s="667"/>
      <c r="DI13" s="667"/>
      <c r="DJ13" s="667"/>
      <c r="DK13" s="667"/>
      <c r="DL13" s="667"/>
      <c r="DM13" s="667"/>
      <c r="DN13" s="667"/>
      <c r="DO13" s="667"/>
      <c r="DP13" s="668"/>
      <c r="DQ13" s="675">
        <v>131457</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230</v>
      </c>
      <c r="AA14" s="669"/>
      <c r="AB14" s="669"/>
      <c r="AC14" s="669"/>
      <c r="AD14" s="670" t="s">
        <v>230</v>
      </c>
      <c r="AE14" s="670"/>
      <c r="AF14" s="670"/>
      <c r="AG14" s="670"/>
      <c r="AH14" s="670"/>
      <c r="AI14" s="670"/>
      <c r="AJ14" s="670"/>
      <c r="AK14" s="670"/>
      <c r="AL14" s="671" t="s">
        <v>128</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10395</v>
      </c>
      <c r="BH14" s="667"/>
      <c r="BI14" s="667"/>
      <c r="BJ14" s="667"/>
      <c r="BK14" s="667"/>
      <c r="BL14" s="667"/>
      <c r="BM14" s="667"/>
      <c r="BN14" s="668"/>
      <c r="BO14" s="669">
        <v>4.5</v>
      </c>
      <c r="BP14" s="669"/>
      <c r="BQ14" s="669"/>
      <c r="BR14" s="669"/>
      <c r="BS14" s="670" t="s">
        <v>128</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198992</v>
      </c>
      <c r="CS14" s="667"/>
      <c r="CT14" s="667"/>
      <c r="CU14" s="667"/>
      <c r="CV14" s="667"/>
      <c r="CW14" s="667"/>
      <c r="CX14" s="667"/>
      <c r="CY14" s="668"/>
      <c r="CZ14" s="669">
        <v>4.5</v>
      </c>
      <c r="DA14" s="669"/>
      <c r="DB14" s="669"/>
      <c r="DC14" s="669"/>
      <c r="DD14" s="675">
        <v>49467</v>
      </c>
      <c r="DE14" s="667"/>
      <c r="DF14" s="667"/>
      <c r="DG14" s="667"/>
      <c r="DH14" s="667"/>
      <c r="DI14" s="667"/>
      <c r="DJ14" s="667"/>
      <c r="DK14" s="667"/>
      <c r="DL14" s="667"/>
      <c r="DM14" s="667"/>
      <c r="DN14" s="667"/>
      <c r="DO14" s="667"/>
      <c r="DP14" s="668"/>
      <c r="DQ14" s="675">
        <v>125082</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230</v>
      </c>
      <c r="AA15" s="669"/>
      <c r="AB15" s="669"/>
      <c r="AC15" s="669"/>
      <c r="AD15" s="670" t="s">
        <v>128</v>
      </c>
      <c r="AE15" s="670"/>
      <c r="AF15" s="670"/>
      <c r="AG15" s="670"/>
      <c r="AH15" s="670"/>
      <c r="AI15" s="670"/>
      <c r="AJ15" s="670"/>
      <c r="AK15" s="670"/>
      <c r="AL15" s="671" t="s">
        <v>176</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20377</v>
      </c>
      <c r="BH15" s="667"/>
      <c r="BI15" s="667"/>
      <c r="BJ15" s="667"/>
      <c r="BK15" s="667"/>
      <c r="BL15" s="667"/>
      <c r="BM15" s="667"/>
      <c r="BN15" s="668"/>
      <c r="BO15" s="669">
        <v>8.9</v>
      </c>
      <c r="BP15" s="669"/>
      <c r="BQ15" s="669"/>
      <c r="BR15" s="669"/>
      <c r="BS15" s="670" t="s">
        <v>128</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266413</v>
      </c>
      <c r="CS15" s="667"/>
      <c r="CT15" s="667"/>
      <c r="CU15" s="667"/>
      <c r="CV15" s="667"/>
      <c r="CW15" s="667"/>
      <c r="CX15" s="667"/>
      <c r="CY15" s="668"/>
      <c r="CZ15" s="669">
        <v>6</v>
      </c>
      <c r="DA15" s="669"/>
      <c r="DB15" s="669"/>
      <c r="DC15" s="669"/>
      <c r="DD15" s="675">
        <v>2356</v>
      </c>
      <c r="DE15" s="667"/>
      <c r="DF15" s="667"/>
      <c r="DG15" s="667"/>
      <c r="DH15" s="667"/>
      <c r="DI15" s="667"/>
      <c r="DJ15" s="667"/>
      <c r="DK15" s="667"/>
      <c r="DL15" s="667"/>
      <c r="DM15" s="667"/>
      <c r="DN15" s="667"/>
      <c r="DO15" s="667"/>
      <c r="DP15" s="668"/>
      <c r="DQ15" s="675">
        <v>215069</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1610</v>
      </c>
      <c r="S16" s="667"/>
      <c r="T16" s="667"/>
      <c r="U16" s="667"/>
      <c r="V16" s="667"/>
      <c r="W16" s="667"/>
      <c r="X16" s="667"/>
      <c r="Y16" s="668"/>
      <c r="Z16" s="669">
        <v>0</v>
      </c>
      <c r="AA16" s="669"/>
      <c r="AB16" s="669"/>
      <c r="AC16" s="669"/>
      <c r="AD16" s="670">
        <v>1610</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176</v>
      </c>
      <c r="BH16" s="667"/>
      <c r="BI16" s="667"/>
      <c r="BJ16" s="667"/>
      <c r="BK16" s="667"/>
      <c r="BL16" s="667"/>
      <c r="BM16" s="667"/>
      <c r="BN16" s="668"/>
      <c r="BO16" s="669" t="s">
        <v>230</v>
      </c>
      <c r="BP16" s="669"/>
      <c r="BQ16" s="669"/>
      <c r="BR16" s="669"/>
      <c r="BS16" s="670" t="s">
        <v>176</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176</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3262</v>
      </c>
      <c r="S17" s="667"/>
      <c r="T17" s="667"/>
      <c r="U17" s="667"/>
      <c r="V17" s="667"/>
      <c r="W17" s="667"/>
      <c r="X17" s="667"/>
      <c r="Y17" s="668"/>
      <c r="Z17" s="669">
        <v>0.1</v>
      </c>
      <c r="AA17" s="669"/>
      <c r="AB17" s="669"/>
      <c r="AC17" s="669"/>
      <c r="AD17" s="670">
        <v>3262</v>
      </c>
      <c r="AE17" s="670"/>
      <c r="AF17" s="670"/>
      <c r="AG17" s="670"/>
      <c r="AH17" s="670"/>
      <c r="AI17" s="670"/>
      <c r="AJ17" s="670"/>
      <c r="AK17" s="670"/>
      <c r="AL17" s="671">
        <v>0.1</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230</v>
      </c>
      <c r="BH17" s="667"/>
      <c r="BI17" s="667"/>
      <c r="BJ17" s="667"/>
      <c r="BK17" s="667"/>
      <c r="BL17" s="667"/>
      <c r="BM17" s="667"/>
      <c r="BN17" s="668"/>
      <c r="BO17" s="669" t="s">
        <v>176</v>
      </c>
      <c r="BP17" s="669"/>
      <c r="BQ17" s="669"/>
      <c r="BR17" s="669"/>
      <c r="BS17" s="670" t="s">
        <v>230</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866379</v>
      </c>
      <c r="CS17" s="667"/>
      <c r="CT17" s="667"/>
      <c r="CU17" s="667"/>
      <c r="CV17" s="667"/>
      <c r="CW17" s="667"/>
      <c r="CX17" s="667"/>
      <c r="CY17" s="668"/>
      <c r="CZ17" s="669">
        <v>19.5</v>
      </c>
      <c r="DA17" s="669"/>
      <c r="DB17" s="669"/>
      <c r="DC17" s="669"/>
      <c r="DD17" s="675" t="s">
        <v>128</v>
      </c>
      <c r="DE17" s="667"/>
      <c r="DF17" s="667"/>
      <c r="DG17" s="667"/>
      <c r="DH17" s="667"/>
      <c r="DI17" s="667"/>
      <c r="DJ17" s="667"/>
      <c r="DK17" s="667"/>
      <c r="DL17" s="667"/>
      <c r="DM17" s="667"/>
      <c r="DN17" s="667"/>
      <c r="DO17" s="667"/>
      <c r="DP17" s="668"/>
      <c r="DQ17" s="675">
        <v>866379</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2504</v>
      </c>
      <c r="S18" s="667"/>
      <c r="T18" s="667"/>
      <c r="U18" s="667"/>
      <c r="V18" s="667"/>
      <c r="W18" s="667"/>
      <c r="X18" s="667"/>
      <c r="Y18" s="668"/>
      <c r="Z18" s="669">
        <v>0.1</v>
      </c>
      <c r="AA18" s="669"/>
      <c r="AB18" s="669"/>
      <c r="AC18" s="669"/>
      <c r="AD18" s="670">
        <v>2504</v>
      </c>
      <c r="AE18" s="670"/>
      <c r="AF18" s="670"/>
      <c r="AG18" s="670"/>
      <c r="AH18" s="670"/>
      <c r="AI18" s="670"/>
      <c r="AJ18" s="670"/>
      <c r="AK18" s="670"/>
      <c r="AL18" s="671">
        <v>0.10000000149011612</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176</v>
      </c>
      <c r="BP18" s="669"/>
      <c r="BQ18" s="669"/>
      <c r="BR18" s="669"/>
      <c r="BS18" s="670" t="s">
        <v>230</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230</v>
      </c>
      <c r="CS18" s="667"/>
      <c r="CT18" s="667"/>
      <c r="CU18" s="667"/>
      <c r="CV18" s="667"/>
      <c r="CW18" s="667"/>
      <c r="CX18" s="667"/>
      <c r="CY18" s="668"/>
      <c r="CZ18" s="669" t="s">
        <v>128</v>
      </c>
      <c r="DA18" s="669"/>
      <c r="DB18" s="669"/>
      <c r="DC18" s="669"/>
      <c r="DD18" s="675" t="s">
        <v>176</v>
      </c>
      <c r="DE18" s="667"/>
      <c r="DF18" s="667"/>
      <c r="DG18" s="667"/>
      <c r="DH18" s="667"/>
      <c r="DI18" s="667"/>
      <c r="DJ18" s="667"/>
      <c r="DK18" s="667"/>
      <c r="DL18" s="667"/>
      <c r="DM18" s="667"/>
      <c r="DN18" s="667"/>
      <c r="DO18" s="667"/>
      <c r="DP18" s="668"/>
      <c r="DQ18" s="675" t="s">
        <v>230</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590</v>
      </c>
      <c r="S19" s="667"/>
      <c r="T19" s="667"/>
      <c r="U19" s="667"/>
      <c r="V19" s="667"/>
      <c r="W19" s="667"/>
      <c r="X19" s="667"/>
      <c r="Y19" s="668"/>
      <c r="Z19" s="669">
        <v>0</v>
      </c>
      <c r="AA19" s="669"/>
      <c r="AB19" s="669"/>
      <c r="AC19" s="669"/>
      <c r="AD19" s="670">
        <v>590</v>
      </c>
      <c r="AE19" s="670"/>
      <c r="AF19" s="670"/>
      <c r="AG19" s="670"/>
      <c r="AH19" s="670"/>
      <c r="AI19" s="670"/>
      <c r="AJ19" s="670"/>
      <c r="AK19" s="670"/>
      <c r="AL19" s="671">
        <v>0</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9651</v>
      </c>
      <c r="BH19" s="667"/>
      <c r="BI19" s="667"/>
      <c r="BJ19" s="667"/>
      <c r="BK19" s="667"/>
      <c r="BL19" s="667"/>
      <c r="BM19" s="667"/>
      <c r="BN19" s="668"/>
      <c r="BO19" s="669">
        <v>4.2</v>
      </c>
      <c r="BP19" s="669"/>
      <c r="BQ19" s="669"/>
      <c r="BR19" s="669"/>
      <c r="BS19" s="670" t="s">
        <v>230</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230</v>
      </c>
      <c r="CS19" s="667"/>
      <c r="CT19" s="667"/>
      <c r="CU19" s="667"/>
      <c r="CV19" s="667"/>
      <c r="CW19" s="667"/>
      <c r="CX19" s="667"/>
      <c r="CY19" s="668"/>
      <c r="CZ19" s="669" t="s">
        <v>176</v>
      </c>
      <c r="DA19" s="669"/>
      <c r="DB19" s="669"/>
      <c r="DC19" s="669"/>
      <c r="DD19" s="675" t="s">
        <v>176</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481</v>
      </c>
      <c r="S20" s="667"/>
      <c r="T20" s="667"/>
      <c r="U20" s="667"/>
      <c r="V20" s="667"/>
      <c r="W20" s="667"/>
      <c r="X20" s="667"/>
      <c r="Y20" s="668"/>
      <c r="Z20" s="669">
        <v>0</v>
      </c>
      <c r="AA20" s="669"/>
      <c r="AB20" s="669"/>
      <c r="AC20" s="669"/>
      <c r="AD20" s="670">
        <v>481</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9651</v>
      </c>
      <c r="BH20" s="667"/>
      <c r="BI20" s="667"/>
      <c r="BJ20" s="667"/>
      <c r="BK20" s="667"/>
      <c r="BL20" s="667"/>
      <c r="BM20" s="667"/>
      <c r="BN20" s="668"/>
      <c r="BO20" s="669">
        <v>4.2</v>
      </c>
      <c r="BP20" s="669"/>
      <c r="BQ20" s="669"/>
      <c r="BR20" s="669"/>
      <c r="BS20" s="670" t="s">
        <v>230</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4449970</v>
      </c>
      <c r="CS20" s="667"/>
      <c r="CT20" s="667"/>
      <c r="CU20" s="667"/>
      <c r="CV20" s="667"/>
      <c r="CW20" s="667"/>
      <c r="CX20" s="667"/>
      <c r="CY20" s="668"/>
      <c r="CZ20" s="669">
        <v>100</v>
      </c>
      <c r="DA20" s="669"/>
      <c r="DB20" s="669"/>
      <c r="DC20" s="669"/>
      <c r="DD20" s="675">
        <v>384880</v>
      </c>
      <c r="DE20" s="667"/>
      <c r="DF20" s="667"/>
      <c r="DG20" s="667"/>
      <c r="DH20" s="667"/>
      <c r="DI20" s="667"/>
      <c r="DJ20" s="667"/>
      <c r="DK20" s="667"/>
      <c r="DL20" s="667"/>
      <c r="DM20" s="667"/>
      <c r="DN20" s="667"/>
      <c r="DO20" s="667"/>
      <c r="DP20" s="668"/>
      <c r="DQ20" s="675">
        <v>3427873</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238</v>
      </c>
      <c r="S21" s="667"/>
      <c r="T21" s="667"/>
      <c r="U21" s="667"/>
      <c r="V21" s="667"/>
      <c r="W21" s="667"/>
      <c r="X21" s="667"/>
      <c r="Y21" s="668"/>
      <c r="Z21" s="669">
        <v>0</v>
      </c>
      <c r="AA21" s="669"/>
      <c r="AB21" s="669"/>
      <c r="AC21" s="669"/>
      <c r="AD21" s="670">
        <v>238</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9651</v>
      </c>
      <c r="BH21" s="667"/>
      <c r="BI21" s="667"/>
      <c r="BJ21" s="667"/>
      <c r="BK21" s="667"/>
      <c r="BL21" s="667"/>
      <c r="BM21" s="667"/>
      <c r="BN21" s="668"/>
      <c r="BO21" s="669">
        <v>4.2</v>
      </c>
      <c r="BP21" s="669"/>
      <c r="BQ21" s="669"/>
      <c r="BR21" s="669"/>
      <c r="BS21" s="670" t="s">
        <v>176</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0" t="s">
        <v>281</v>
      </c>
      <c r="C22" s="701"/>
      <c r="D22" s="701"/>
      <c r="E22" s="701"/>
      <c r="F22" s="701"/>
      <c r="G22" s="701"/>
      <c r="H22" s="701"/>
      <c r="I22" s="701"/>
      <c r="J22" s="701"/>
      <c r="K22" s="701"/>
      <c r="L22" s="701"/>
      <c r="M22" s="701"/>
      <c r="N22" s="701"/>
      <c r="O22" s="701"/>
      <c r="P22" s="701"/>
      <c r="Q22" s="702"/>
      <c r="R22" s="666">
        <v>1195</v>
      </c>
      <c r="S22" s="667"/>
      <c r="T22" s="667"/>
      <c r="U22" s="667"/>
      <c r="V22" s="667"/>
      <c r="W22" s="667"/>
      <c r="X22" s="667"/>
      <c r="Y22" s="668"/>
      <c r="Z22" s="669">
        <v>0</v>
      </c>
      <c r="AA22" s="669"/>
      <c r="AB22" s="669"/>
      <c r="AC22" s="669"/>
      <c r="AD22" s="670">
        <v>1195</v>
      </c>
      <c r="AE22" s="670"/>
      <c r="AF22" s="670"/>
      <c r="AG22" s="670"/>
      <c r="AH22" s="670"/>
      <c r="AI22" s="670"/>
      <c r="AJ22" s="670"/>
      <c r="AK22" s="670"/>
      <c r="AL22" s="671">
        <v>0.10000000149011612</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230</v>
      </c>
      <c r="BP22" s="669"/>
      <c r="BQ22" s="669"/>
      <c r="BR22" s="669"/>
      <c r="BS22" s="670" t="s">
        <v>176</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2169213</v>
      </c>
      <c r="S23" s="667"/>
      <c r="T23" s="667"/>
      <c r="U23" s="667"/>
      <c r="V23" s="667"/>
      <c r="W23" s="667"/>
      <c r="X23" s="667"/>
      <c r="Y23" s="668"/>
      <c r="Z23" s="669">
        <v>48</v>
      </c>
      <c r="AA23" s="669"/>
      <c r="AB23" s="669"/>
      <c r="AC23" s="669"/>
      <c r="AD23" s="670">
        <v>1939959</v>
      </c>
      <c r="AE23" s="670"/>
      <c r="AF23" s="670"/>
      <c r="AG23" s="670"/>
      <c r="AH23" s="670"/>
      <c r="AI23" s="670"/>
      <c r="AJ23" s="670"/>
      <c r="AK23" s="670"/>
      <c r="AL23" s="671">
        <v>84.5</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176</v>
      </c>
      <c r="BP23" s="669"/>
      <c r="BQ23" s="669"/>
      <c r="BR23" s="669"/>
      <c r="BS23" s="670" t="s">
        <v>128</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1939959</v>
      </c>
      <c r="S24" s="667"/>
      <c r="T24" s="667"/>
      <c r="U24" s="667"/>
      <c r="V24" s="667"/>
      <c r="W24" s="667"/>
      <c r="X24" s="667"/>
      <c r="Y24" s="668"/>
      <c r="Z24" s="669">
        <v>42.9</v>
      </c>
      <c r="AA24" s="669"/>
      <c r="AB24" s="669"/>
      <c r="AC24" s="669"/>
      <c r="AD24" s="670">
        <v>1939959</v>
      </c>
      <c r="AE24" s="670"/>
      <c r="AF24" s="670"/>
      <c r="AG24" s="670"/>
      <c r="AH24" s="670"/>
      <c r="AI24" s="670"/>
      <c r="AJ24" s="670"/>
      <c r="AK24" s="670"/>
      <c r="AL24" s="671">
        <v>84.5</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176</v>
      </c>
      <c r="BH24" s="667"/>
      <c r="BI24" s="667"/>
      <c r="BJ24" s="667"/>
      <c r="BK24" s="667"/>
      <c r="BL24" s="667"/>
      <c r="BM24" s="667"/>
      <c r="BN24" s="668"/>
      <c r="BO24" s="669" t="s">
        <v>176</v>
      </c>
      <c r="BP24" s="669"/>
      <c r="BQ24" s="669"/>
      <c r="BR24" s="669"/>
      <c r="BS24" s="670" t="s">
        <v>230</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1566030</v>
      </c>
      <c r="CS24" s="656"/>
      <c r="CT24" s="656"/>
      <c r="CU24" s="656"/>
      <c r="CV24" s="656"/>
      <c r="CW24" s="656"/>
      <c r="CX24" s="656"/>
      <c r="CY24" s="657"/>
      <c r="CZ24" s="660">
        <v>35.200000000000003</v>
      </c>
      <c r="DA24" s="661"/>
      <c r="DB24" s="661"/>
      <c r="DC24" s="680"/>
      <c r="DD24" s="703">
        <v>1330489</v>
      </c>
      <c r="DE24" s="656"/>
      <c r="DF24" s="656"/>
      <c r="DG24" s="656"/>
      <c r="DH24" s="656"/>
      <c r="DI24" s="656"/>
      <c r="DJ24" s="656"/>
      <c r="DK24" s="657"/>
      <c r="DL24" s="703">
        <v>1171207</v>
      </c>
      <c r="DM24" s="656"/>
      <c r="DN24" s="656"/>
      <c r="DO24" s="656"/>
      <c r="DP24" s="656"/>
      <c r="DQ24" s="656"/>
      <c r="DR24" s="656"/>
      <c r="DS24" s="656"/>
      <c r="DT24" s="656"/>
      <c r="DU24" s="656"/>
      <c r="DV24" s="657"/>
      <c r="DW24" s="660">
        <v>49.6</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228487</v>
      </c>
      <c r="S25" s="667"/>
      <c r="T25" s="667"/>
      <c r="U25" s="667"/>
      <c r="V25" s="667"/>
      <c r="W25" s="667"/>
      <c r="X25" s="667"/>
      <c r="Y25" s="668"/>
      <c r="Z25" s="669">
        <v>5.0999999999999996</v>
      </c>
      <c r="AA25" s="669"/>
      <c r="AB25" s="669"/>
      <c r="AC25" s="669"/>
      <c r="AD25" s="670" t="s">
        <v>128</v>
      </c>
      <c r="AE25" s="670"/>
      <c r="AF25" s="670"/>
      <c r="AG25" s="670"/>
      <c r="AH25" s="670"/>
      <c r="AI25" s="670"/>
      <c r="AJ25" s="670"/>
      <c r="AK25" s="670"/>
      <c r="AL25" s="671" t="s">
        <v>230</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230</v>
      </c>
      <c r="BP25" s="669"/>
      <c r="BQ25" s="669"/>
      <c r="BR25" s="669"/>
      <c r="BS25" s="670" t="s">
        <v>176</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428032</v>
      </c>
      <c r="CS25" s="706"/>
      <c r="CT25" s="706"/>
      <c r="CU25" s="706"/>
      <c r="CV25" s="706"/>
      <c r="CW25" s="706"/>
      <c r="CX25" s="706"/>
      <c r="CY25" s="707"/>
      <c r="CZ25" s="671">
        <v>9.6</v>
      </c>
      <c r="DA25" s="704"/>
      <c r="DB25" s="704"/>
      <c r="DC25" s="708"/>
      <c r="DD25" s="675">
        <v>390424</v>
      </c>
      <c r="DE25" s="706"/>
      <c r="DF25" s="706"/>
      <c r="DG25" s="706"/>
      <c r="DH25" s="706"/>
      <c r="DI25" s="706"/>
      <c r="DJ25" s="706"/>
      <c r="DK25" s="707"/>
      <c r="DL25" s="675">
        <v>357203</v>
      </c>
      <c r="DM25" s="706"/>
      <c r="DN25" s="706"/>
      <c r="DO25" s="706"/>
      <c r="DP25" s="706"/>
      <c r="DQ25" s="706"/>
      <c r="DR25" s="706"/>
      <c r="DS25" s="706"/>
      <c r="DT25" s="706"/>
      <c r="DU25" s="706"/>
      <c r="DV25" s="707"/>
      <c r="DW25" s="671">
        <v>15.1</v>
      </c>
      <c r="DX25" s="704"/>
      <c r="DY25" s="704"/>
      <c r="DZ25" s="704"/>
      <c r="EA25" s="704"/>
      <c r="EB25" s="704"/>
      <c r="EC25" s="705"/>
    </row>
    <row r="26" spans="2:133" ht="11.25" customHeight="1" x14ac:dyDescent="0.15">
      <c r="B26" s="663" t="s">
        <v>297</v>
      </c>
      <c r="C26" s="664"/>
      <c r="D26" s="664"/>
      <c r="E26" s="664"/>
      <c r="F26" s="664"/>
      <c r="G26" s="664"/>
      <c r="H26" s="664"/>
      <c r="I26" s="664"/>
      <c r="J26" s="664"/>
      <c r="K26" s="664"/>
      <c r="L26" s="664"/>
      <c r="M26" s="664"/>
      <c r="N26" s="664"/>
      <c r="O26" s="664"/>
      <c r="P26" s="664"/>
      <c r="Q26" s="665"/>
      <c r="R26" s="666">
        <v>767</v>
      </c>
      <c r="S26" s="667"/>
      <c r="T26" s="667"/>
      <c r="U26" s="667"/>
      <c r="V26" s="667"/>
      <c r="W26" s="667"/>
      <c r="X26" s="667"/>
      <c r="Y26" s="668"/>
      <c r="Z26" s="669">
        <v>0</v>
      </c>
      <c r="AA26" s="669"/>
      <c r="AB26" s="669"/>
      <c r="AC26" s="669"/>
      <c r="AD26" s="670" t="s">
        <v>230</v>
      </c>
      <c r="AE26" s="670"/>
      <c r="AF26" s="670"/>
      <c r="AG26" s="670"/>
      <c r="AH26" s="670"/>
      <c r="AI26" s="670"/>
      <c r="AJ26" s="670"/>
      <c r="AK26" s="670"/>
      <c r="AL26" s="671" t="s">
        <v>230</v>
      </c>
      <c r="AM26" s="672"/>
      <c r="AN26" s="672"/>
      <c r="AO26" s="673"/>
      <c r="AP26" s="685" t="s">
        <v>298</v>
      </c>
      <c r="AQ26" s="715"/>
      <c r="AR26" s="715"/>
      <c r="AS26" s="715"/>
      <c r="AT26" s="715"/>
      <c r="AU26" s="715"/>
      <c r="AV26" s="715"/>
      <c r="AW26" s="715"/>
      <c r="AX26" s="715"/>
      <c r="AY26" s="715"/>
      <c r="AZ26" s="715"/>
      <c r="BA26" s="715"/>
      <c r="BB26" s="715"/>
      <c r="BC26" s="715"/>
      <c r="BD26" s="715"/>
      <c r="BE26" s="715"/>
      <c r="BF26" s="687"/>
      <c r="BG26" s="666" t="s">
        <v>128</v>
      </c>
      <c r="BH26" s="667"/>
      <c r="BI26" s="667"/>
      <c r="BJ26" s="667"/>
      <c r="BK26" s="667"/>
      <c r="BL26" s="667"/>
      <c r="BM26" s="667"/>
      <c r="BN26" s="668"/>
      <c r="BO26" s="669" t="s">
        <v>128</v>
      </c>
      <c r="BP26" s="669"/>
      <c r="BQ26" s="669"/>
      <c r="BR26" s="669"/>
      <c r="BS26" s="670" t="s">
        <v>176</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225861</v>
      </c>
      <c r="CS26" s="667"/>
      <c r="CT26" s="667"/>
      <c r="CU26" s="667"/>
      <c r="CV26" s="667"/>
      <c r="CW26" s="667"/>
      <c r="CX26" s="667"/>
      <c r="CY26" s="668"/>
      <c r="CZ26" s="671">
        <v>5.0999999999999996</v>
      </c>
      <c r="DA26" s="704"/>
      <c r="DB26" s="704"/>
      <c r="DC26" s="708"/>
      <c r="DD26" s="675">
        <v>195779</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4"/>
      <c r="DY26" s="704"/>
      <c r="DZ26" s="704"/>
      <c r="EA26" s="704"/>
      <c r="EB26" s="704"/>
      <c r="EC26" s="705"/>
    </row>
    <row r="27" spans="2:133" ht="11.25" customHeight="1" x14ac:dyDescent="0.15">
      <c r="B27" s="663" t="s">
        <v>300</v>
      </c>
      <c r="C27" s="664"/>
      <c r="D27" s="664"/>
      <c r="E27" s="664"/>
      <c r="F27" s="664"/>
      <c r="G27" s="664"/>
      <c r="H27" s="664"/>
      <c r="I27" s="664"/>
      <c r="J27" s="664"/>
      <c r="K27" s="664"/>
      <c r="L27" s="664"/>
      <c r="M27" s="664"/>
      <c r="N27" s="664"/>
      <c r="O27" s="664"/>
      <c r="P27" s="664"/>
      <c r="Q27" s="665"/>
      <c r="R27" s="666">
        <v>2506130</v>
      </c>
      <c r="S27" s="667"/>
      <c r="T27" s="667"/>
      <c r="U27" s="667"/>
      <c r="V27" s="667"/>
      <c r="W27" s="667"/>
      <c r="X27" s="667"/>
      <c r="Y27" s="668"/>
      <c r="Z27" s="669">
        <v>55.4</v>
      </c>
      <c r="AA27" s="669"/>
      <c r="AB27" s="669"/>
      <c r="AC27" s="669"/>
      <c r="AD27" s="670">
        <v>2276876</v>
      </c>
      <c r="AE27" s="670"/>
      <c r="AF27" s="670"/>
      <c r="AG27" s="670"/>
      <c r="AH27" s="670"/>
      <c r="AI27" s="670"/>
      <c r="AJ27" s="670"/>
      <c r="AK27" s="670"/>
      <c r="AL27" s="671">
        <v>99.199996948242188</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229970</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271619</v>
      </c>
      <c r="CS27" s="706"/>
      <c r="CT27" s="706"/>
      <c r="CU27" s="706"/>
      <c r="CV27" s="706"/>
      <c r="CW27" s="706"/>
      <c r="CX27" s="706"/>
      <c r="CY27" s="707"/>
      <c r="CZ27" s="671">
        <v>6.1</v>
      </c>
      <c r="DA27" s="704"/>
      <c r="DB27" s="704"/>
      <c r="DC27" s="708"/>
      <c r="DD27" s="675">
        <v>73686</v>
      </c>
      <c r="DE27" s="706"/>
      <c r="DF27" s="706"/>
      <c r="DG27" s="706"/>
      <c r="DH27" s="706"/>
      <c r="DI27" s="706"/>
      <c r="DJ27" s="706"/>
      <c r="DK27" s="707"/>
      <c r="DL27" s="675">
        <v>70356</v>
      </c>
      <c r="DM27" s="706"/>
      <c r="DN27" s="706"/>
      <c r="DO27" s="706"/>
      <c r="DP27" s="706"/>
      <c r="DQ27" s="706"/>
      <c r="DR27" s="706"/>
      <c r="DS27" s="706"/>
      <c r="DT27" s="706"/>
      <c r="DU27" s="706"/>
      <c r="DV27" s="707"/>
      <c r="DW27" s="671">
        <v>3</v>
      </c>
      <c r="DX27" s="704"/>
      <c r="DY27" s="704"/>
      <c r="DZ27" s="704"/>
      <c r="EA27" s="704"/>
      <c r="EB27" s="704"/>
      <c r="EC27" s="705"/>
    </row>
    <row r="28" spans="2:133" ht="11.25" customHeight="1" x14ac:dyDescent="0.15">
      <c r="B28" s="663" t="s">
        <v>303</v>
      </c>
      <c r="C28" s="664"/>
      <c r="D28" s="664"/>
      <c r="E28" s="664"/>
      <c r="F28" s="664"/>
      <c r="G28" s="664"/>
      <c r="H28" s="664"/>
      <c r="I28" s="664"/>
      <c r="J28" s="664"/>
      <c r="K28" s="664"/>
      <c r="L28" s="664"/>
      <c r="M28" s="664"/>
      <c r="N28" s="664"/>
      <c r="O28" s="664"/>
      <c r="P28" s="664"/>
      <c r="Q28" s="665"/>
      <c r="R28" s="666" t="s">
        <v>128</v>
      </c>
      <c r="S28" s="667"/>
      <c r="T28" s="667"/>
      <c r="U28" s="667"/>
      <c r="V28" s="667"/>
      <c r="W28" s="667"/>
      <c r="X28" s="667"/>
      <c r="Y28" s="668"/>
      <c r="Z28" s="669" t="s">
        <v>230</v>
      </c>
      <c r="AA28" s="669"/>
      <c r="AB28" s="669"/>
      <c r="AC28" s="669"/>
      <c r="AD28" s="670" t="s">
        <v>230</v>
      </c>
      <c r="AE28" s="670"/>
      <c r="AF28" s="670"/>
      <c r="AG28" s="670"/>
      <c r="AH28" s="670"/>
      <c r="AI28" s="670"/>
      <c r="AJ28" s="670"/>
      <c r="AK28" s="670"/>
      <c r="AL28" s="671" t="s">
        <v>128</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866379</v>
      </c>
      <c r="CS28" s="667"/>
      <c r="CT28" s="667"/>
      <c r="CU28" s="667"/>
      <c r="CV28" s="667"/>
      <c r="CW28" s="667"/>
      <c r="CX28" s="667"/>
      <c r="CY28" s="668"/>
      <c r="CZ28" s="671">
        <v>19.5</v>
      </c>
      <c r="DA28" s="704"/>
      <c r="DB28" s="704"/>
      <c r="DC28" s="708"/>
      <c r="DD28" s="675">
        <v>866379</v>
      </c>
      <c r="DE28" s="667"/>
      <c r="DF28" s="667"/>
      <c r="DG28" s="667"/>
      <c r="DH28" s="667"/>
      <c r="DI28" s="667"/>
      <c r="DJ28" s="667"/>
      <c r="DK28" s="668"/>
      <c r="DL28" s="675">
        <v>743648</v>
      </c>
      <c r="DM28" s="667"/>
      <c r="DN28" s="667"/>
      <c r="DO28" s="667"/>
      <c r="DP28" s="667"/>
      <c r="DQ28" s="667"/>
      <c r="DR28" s="667"/>
      <c r="DS28" s="667"/>
      <c r="DT28" s="667"/>
      <c r="DU28" s="667"/>
      <c r="DV28" s="668"/>
      <c r="DW28" s="671">
        <v>31.5</v>
      </c>
      <c r="DX28" s="704"/>
      <c r="DY28" s="704"/>
      <c r="DZ28" s="704"/>
      <c r="EA28" s="704"/>
      <c r="EB28" s="704"/>
      <c r="EC28" s="705"/>
    </row>
    <row r="29" spans="2:133" ht="11.25" customHeight="1" x14ac:dyDescent="0.15">
      <c r="B29" s="663" t="s">
        <v>305</v>
      </c>
      <c r="C29" s="664"/>
      <c r="D29" s="664"/>
      <c r="E29" s="664"/>
      <c r="F29" s="664"/>
      <c r="G29" s="664"/>
      <c r="H29" s="664"/>
      <c r="I29" s="664"/>
      <c r="J29" s="664"/>
      <c r="K29" s="664"/>
      <c r="L29" s="664"/>
      <c r="M29" s="664"/>
      <c r="N29" s="664"/>
      <c r="O29" s="664"/>
      <c r="P29" s="664"/>
      <c r="Q29" s="665"/>
      <c r="R29" s="666">
        <v>11338</v>
      </c>
      <c r="S29" s="667"/>
      <c r="T29" s="667"/>
      <c r="U29" s="667"/>
      <c r="V29" s="667"/>
      <c r="W29" s="667"/>
      <c r="X29" s="667"/>
      <c r="Y29" s="668"/>
      <c r="Z29" s="669">
        <v>0.3</v>
      </c>
      <c r="AA29" s="669"/>
      <c r="AB29" s="669"/>
      <c r="AC29" s="669"/>
      <c r="AD29" s="670" t="s">
        <v>128</v>
      </c>
      <c r="AE29" s="670"/>
      <c r="AF29" s="670"/>
      <c r="AG29" s="670"/>
      <c r="AH29" s="670"/>
      <c r="AI29" s="670"/>
      <c r="AJ29" s="670"/>
      <c r="AK29" s="670"/>
      <c r="AL29" s="671" t="s">
        <v>128</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306</v>
      </c>
      <c r="CE29" s="710"/>
      <c r="CF29" s="681" t="s">
        <v>307</v>
      </c>
      <c r="CG29" s="682"/>
      <c r="CH29" s="682"/>
      <c r="CI29" s="682"/>
      <c r="CJ29" s="682"/>
      <c r="CK29" s="682"/>
      <c r="CL29" s="682"/>
      <c r="CM29" s="682"/>
      <c r="CN29" s="682"/>
      <c r="CO29" s="682"/>
      <c r="CP29" s="682"/>
      <c r="CQ29" s="683"/>
      <c r="CR29" s="666">
        <v>866280</v>
      </c>
      <c r="CS29" s="706"/>
      <c r="CT29" s="706"/>
      <c r="CU29" s="706"/>
      <c r="CV29" s="706"/>
      <c r="CW29" s="706"/>
      <c r="CX29" s="706"/>
      <c r="CY29" s="707"/>
      <c r="CZ29" s="671">
        <v>19.5</v>
      </c>
      <c r="DA29" s="704"/>
      <c r="DB29" s="704"/>
      <c r="DC29" s="708"/>
      <c r="DD29" s="675">
        <v>866280</v>
      </c>
      <c r="DE29" s="706"/>
      <c r="DF29" s="706"/>
      <c r="DG29" s="706"/>
      <c r="DH29" s="706"/>
      <c r="DI29" s="706"/>
      <c r="DJ29" s="706"/>
      <c r="DK29" s="707"/>
      <c r="DL29" s="675">
        <v>743549</v>
      </c>
      <c r="DM29" s="706"/>
      <c r="DN29" s="706"/>
      <c r="DO29" s="706"/>
      <c r="DP29" s="706"/>
      <c r="DQ29" s="706"/>
      <c r="DR29" s="706"/>
      <c r="DS29" s="706"/>
      <c r="DT29" s="706"/>
      <c r="DU29" s="706"/>
      <c r="DV29" s="707"/>
      <c r="DW29" s="671">
        <v>31.5</v>
      </c>
      <c r="DX29" s="704"/>
      <c r="DY29" s="704"/>
      <c r="DZ29" s="704"/>
      <c r="EA29" s="704"/>
      <c r="EB29" s="704"/>
      <c r="EC29" s="705"/>
    </row>
    <row r="30" spans="2:133" ht="11.25" customHeight="1" x14ac:dyDescent="0.15">
      <c r="B30" s="663" t="s">
        <v>308</v>
      </c>
      <c r="C30" s="664"/>
      <c r="D30" s="664"/>
      <c r="E30" s="664"/>
      <c r="F30" s="664"/>
      <c r="G30" s="664"/>
      <c r="H30" s="664"/>
      <c r="I30" s="664"/>
      <c r="J30" s="664"/>
      <c r="K30" s="664"/>
      <c r="L30" s="664"/>
      <c r="M30" s="664"/>
      <c r="N30" s="664"/>
      <c r="O30" s="664"/>
      <c r="P30" s="664"/>
      <c r="Q30" s="665"/>
      <c r="R30" s="666">
        <v>15678</v>
      </c>
      <c r="S30" s="667"/>
      <c r="T30" s="667"/>
      <c r="U30" s="667"/>
      <c r="V30" s="667"/>
      <c r="W30" s="667"/>
      <c r="X30" s="667"/>
      <c r="Y30" s="668"/>
      <c r="Z30" s="669">
        <v>0.3</v>
      </c>
      <c r="AA30" s="669"/>
      <c r="AB30" s="669"/>
      <c r="AC30" s="669"/>
      <c r="AD30" s="670">
        <v>546</v>
      </c>
      <c r="AE30" s="670"/>
      <c r="AF30" s="670"/>
      <c r="AG30" s="670"/>
      <c r="AH30" s="670"/>
      <c r="AI30" s="670"/>
      <c r="AJ30" s="670"/>
      <c r="AK30" s="670"/>
      <c r="AL30" s="671">
        <v>0</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309</v>
      </c>
      <c r="BH30" s="716"/>
      <c r="BI30" s="716"/>
      <c r="BJ30" s="716"/>
      <c r="BK30" s="716"/>
      <c r="BL30" s="716"/>
      <c r="BM30" s="716"/>
      <c r="BN30" s="716"/>
      <c r="BO30" s="716"/>
      <c r="BP30" s="716"/>
      <c r="BQ30" s="717"/>
      <c r="BR30" s="645" t="s">
        <v>310</v>
      </c>
      <c r="BS30" s="716"/>
      <c r="BT30" s="716"/>
      <c r="BU30" s="716"/>
      <c r="BV30" s="716"/>
      <c r="BW30" s="716"/>
      <c r="BX30" s="716"/>
      <c r="BY30" s="716"/>
      <c r="BZ30" s="716"/>
      <c r="CA30" s="716"/>
      <c r="CB30" s="717"/>
      <c r="CD30" s="711"/>
      <c r="CE30" s="712"/>
      <c r="CF30" s="681" t="s">
        <v>311</v>
      </c>
      <c r="CG30" s="682"/>
      <c r="CH30" s="682"/>
      <c r="CI30" s="682"/>
      <c r="CJ30" s="682"/>
      <c r="CK30" s="682"/>
      <c r="CL30" s="682"/>
      <c r="CM30" s="682"/>
      <c r="CN30" s="682"/>
      <c r="CO30" s="682"/>
      <c r="CP30" s="682"/>
      <c r="CQ30" s="683"/>
      <c r="CR30" s="666">
        <v>857520</v>
      </c>
      <c r="CS30" s="667"/>
      <c r="CT30" s="667"/>
      <c r="CU30" s="667"/>
      <c r="CV30" s="667"/>
      <c r="CW30" s="667"/>
      <c r="CX30" s="667"/>
      <c r="CY30" s="668"/>
      <c r="CZ30" s="671">
        <v>19.3</v>
      </c>
      <c r="DA30" s="704"/>
      <c r="DB30" s="704"/>
      <c r="DC30" s="708"/>
      <c r="DD30" s="675">
        <v>857520</v>
      </c>
      <c r="DE30" s="667"/>
      <c r="DF30" s="667"/>
      <c r="DG30" s="667"/>
      <c r="DH30" s="667"/>
      <c r="DI30" s="667"/>
      <c r="DJ30" s="667"/>
      <c r="DK30" s="668"/>
      <c r="DL30" s="675">
        <v>734789</v>
      </c>
      <c r="DM30" s="667"/>
      <c r="DN30" s="667"/>
      <c r="DO30" s="667"/>
      <c r="DP30" s="667"/>
      <c r="DQ30" s="667"/>
      <c r="DR30" s="667"/>
      <c r="DS30" s="667"/>
      <c r="DT30" s="667"/>
      <c r="DU30" s="667"/>
      <c r="DV30" s="668"/>
      <c r="DW30" s="671">
        <v>31.1</v>
      </c>
      <c r="DX30" s="704"/>
      <c r="DY30" s="704"/>
      <c r="DZ30" s="704"/>
      <c r="EA30" s="704"/>
      <c r="EB30" s="704"/>
      <c r="EC30" s="705"/>
    </row>
    <row r="31" spans="2:133" ht="11.25" customHeight="1" x14ac:dyDescent="0.15">
      <c r="B31" s="663" t="s">
        <v>312</v>
      </c>
      <c r="C31" s="664"/>
      <c r="D31" s="664"/>
      <c r="E31" s="664"/>
      <c r="F31" s="664"/>
      <c r="G31" s="664"/>
      <c r="H31" s="664"/>
      <c r="I31" s="664"/>
      <c r="J31" s="664"/>
      <c r="K31" s="664"/>
      <c r="L31" s="664"/>
      <c r="M31" s="664"/>
      <c r="N31" s="664"/>
      <c r="O31" s="664"/>
      <c r="P31" s="664"/>
      <c r="Q31" s="665"/>
      <c r="R31" s="666">
        <v>1236</v>
      </c>
      <c r="S31" s="667"/>
      <c r="T31" s="667"/>
      <c r="U31" s="667"/>
      <c r="V31" s="667"/>
      <c r="W31" s="667"/>
      <c r="X31" s="667"/>
      <c r="Y31" s="668"/>
      <c r="Z31" s="669">
        <v>0</v>
      </c>
      <c r="AA31" s="669"/>
      <c r="AB31" s="669"/>
      <c r="AC31" s="669"/>
      <c r="AD31" s="670" t="s">
        <v>230</v>
      </c>
      <c r="AE31" s="670"/>
      <c r="AF31" s="670"/>
      <c r="AG31" s="670"/>
      <c r="AH31" s="670"/>
      <c r="AI31" s="670"/>
      <c r="AJ31" s="670"/>
      <c r="AK31" s="670"/>
      <c r="AL31" s="671" t="s">
        <v>230</v>
      </c>
      <c r="AM31" s="672"/>
      <c r="AN31" s="672"/>
      <c r="AO31" s="673"/>
      <c r="AP31" s="723" t="s">
        <v>313</v>
      </c>
      <c r="AQ31" s="724"/>
      <c r="AR31" s="724"/>
      <c r="AS31" s="724"/>
      <c r="AT31" s="729" t="s">
        <v>314</v>
      </c>
      <c r="AU31" s="217"/>
      <c r="AV31" s="217"/>
      <c r="AW31" s="217"/>
      <c r="AX31" s="652" t="s">
        <v>189</v>
      </c>
      <c r="AY31" s="653"/>
      <c r="AZ31" s="653"/>
      <c r="BA31" s="653"/>
      <c r="BB31" s="653"/>
      <c r="BC31" s="653"/>
      <c r="BD31" s="653"/>
      <c r="BE31" s="653"/>
      <c r="BF31" s="654"/>
      <c r="BG31" s="734">
        <v>99.5</v>
      </c>
      <c r="BH31" s="721"/>
      <c r="BI31" s="721"/>
      <c r="BJ31" s="721"/>
      <c r="BK31" s="721"/>
      <c r="BL31" s="721"/>
      <c r="BM31" s="661">
        <v>98.3</v>
      </c>
      <c r="BN31" s="721"/>
      <c r="BO31" s="721"/>
      <c r="BP31" s="721"/>
      <c r="BQ31" s="722"/>
      <c r="BR31" s="734">
        <v>99.5</v>
      </c>
      <c r="BS31" s="721"/>
      <c r="BT31" s="721"/>
      <c r="BU31" s="721"/>
      <c r="BV31" s="721"/>
      <c r="BW31" s="721"/>
      <c r="BX31" s="661">
        <v>98.1</v>
      </c>
      <c r="BY31" s="721"/>
      <c r="BZ31" s="721"/>
      <c r="CA31" s="721"/>
      <c r="CB31" s="722"/>
      <c r="CD31" s="711"/>
      <c r="CE31" s="712"/>
      <c r="CF31" s="681" t="s">
        <v>315</v>
      </c>
      <c r="CG31" s="682"/>
      <c r="CH31" s="682"/>
      <c r="CI31" s="682"/>
      <c r="CJ31" s="682"/>
      <c r="CK31" s="682"/>
      <c r="CL31" s="682"/>
      <c r="CM31" s="682"/>
      <c r="CN31" s="682"/>
      <c r="CO31" s="682"/>
      <c r="CP31" s="682"/>
      <c r="CQ31" s="683"/>
      <c r="CR31" s="666">
        <v>8760</v>
      </c>
      <c r="CS31" s="706"/>
      <c r="CT31" s="706"/>
      <c r="CU31" s="706"/>
      <c r="CV31" s="706"/>
      <c r="CW31" s="706"/>
      <c r="CX31" s="706"/>
      <c r="CY31" s="707"/>
      <c r="CZ31" s="671">
        <v>0.2</v>
      </c>
      <c r="DA31" s="704"/>
      <c r="DB31" s="704"/>
      <c r="DC31" s="708"/>
      <c r="DD31" s="675">
        <v>8760</v>
      </c>
      <c r="DE31" s="706"/>
      <c r="DF31" s="706"/>
      <c r="DG31" s="706"/>
      <c r="DH31" s="706"/>
      <c r="DI31" s="706"/>
      <c r="DJ31" s="706"/>
      <c r="DK31" s="707"/>
      <c r="DL31" s="675">
        <v>8760</v>
      </c>
      <c r="DM31" s="706"/>
      <c r="DN31" s="706"/>
      <c r="DO31" s="706"/>
      <c r="DP31" s="706"/>
      <c r="DQ31" s="706"/>
      <c r="DR31" s="706"/>
      <c r="DS31" s="706"/>
      <c r="DT31" s="706"/>
      <c r="DU31" s="706"/>
      <c r="DV31" s="707"/>
      <c r="DW31" s="671">
        <v>0.4</v>
      </c>
      <c r="DX31" s="704"/>
      <c r="DY31" s="704"/>
      <c r="DZ31" s="704"/>
      <c r="EA31" s="704"/>
      <c r="EB31" s="704"/>
      <c r="EC31" s="705"/>
    </row>
    <row r="32" spans="2:133" ht="11.25" customHeight="1" x14ac:dyDescent="0.15">
      <c r="B32" s="663" t="s">
        <v>316</v>
      </c>
      <c r="C32" s="664"/>
      <c r="D32" s="664"/>
      <c r="E32" s="664"/>
      <c r="F32" s="664"/>
      <c r="G32" s="664"/>
      <c r="H32" s="664"/>
      <c r="I32" s="664"/>
      <c r="J32" s="664"/>
      <c r="K32" s="664"/>
      <c r="L32" s="664"/>
      <c r="M32" s="664"/>
      <c r="N32" s="664"/>
      <c r="O32" s="664"/>
      <c r="P32" s="664"/>
      <c r="Q32" s="665"/>
      <c r="R32" s="666">
        <v>391772</v>
      </c>
      <c r="S32" s="667"/>
      <c r="T32" s="667"/>
      <c r="U32" s="667"/>
      <c r="V32" s="667"/>
      <c r="W32" s="667"/>
      <c r="X32" s="667"/>
      <c r="Y32" s="668"/>
      <c r="Z32" s="669">
        <v>8.6999999999999993</v>
      </c>
      <c r="AA32" s="669"/>
      <c r="AB32" s="669"/>
      <c r="AC32" s="669"/>
      <c r="AD32" s="670" t="s">
        <v>128</v>
      </c>
      <c r="AE32" s="670"/>
      <c r="AF32" s="670"/>
      <c r="AG32" s="670"/>
      <c r="AH32" s="670"/>
      <c r="AI32" s="670"/>
      <c r="AJ32" s="670"/>
      <c r="AK32" s="670"/>
      <c r="AL32" s="671" t="s">
        <v>230</v>
      </c>
      <c r="AM32" s="672"/>
      <c r="AN32" s="672"/>
      <c r="AO32" s="673"/>
      <c r="AP32" s="725"/>
      <c r="AQ32" s="726"/>
      <c r="AR32" s="726"/>
      <c r="AS32" s="726"/>
      <c r="AT32" s="730"/>
      <c r="AU32" s="216" t="s">
        <v>317</v>
      </c>
      <c r="AV32" s="216"/>
      <c r="AW32" s="216"/>
      <c r="AX32" s="663" t="s">
        <v>318</v>
      </c>
      <c r="AY32" s="664"/>
      <c r="AZ32" s="664"/>
      <c r="BA32" s="664"/>
      <c r="BB32" s="664"/>
      <c r="BC32" s="664"/>
      <c r="BD32" s="664"/>
      <c r="BE32" s="664"/>
      <c r="BF32" s="665"/>
      <c r="BG32" s="735">
        <v>99.4</v>
      </c>
      <c r="BH32" s="706"/>
      <c r="BI32" s="706"/>
      <c r="BJ32" s="706"/>
      <c r="BK32" s="706"/>
      <c r="BL32" s="706"/>
      <c r="BM32" s="672">
        <v>98.7</v>
      </c>
      <c r="BN32" s="732"/>
      <c r="BO32" s="732"/>
      <c r="BP32" s="732"/>
      <c r="BQ32" s="733"/>
      <c r="BR32" s="735">
        <v>99.6</v>
      </c>
      <c r="BS32" s="706"/>
      <c r="BT32" s="706"/>
      <c r="BU32" s="706"/>
      <c r="BV32" s="706"/>
      <c r="BW32" s="706"/>
      <c r="BX32" s="672">
        <v>98.8</v>
      </c>
      <c r="BY32" s="732"/>
      <c r="BZ32" s="732"/>
      <c r="CA32" s="732"/>
      <c r="CB32" s="733"/>
      <c r="CD32" s="713"/>
      <c r="CE32" s="714"/>
      <c r="CF32" s="681" t="s">
        <v>319</v>
      </c>
      <c r="CG32" s="682"/>
      <c r="CH32" s="682"/>
      <c r="CI32" s="682"/>
      <c r="CJ32" s="682"/>
      <c r="CK32" s="682"/>
      <c r="CL32" s="682"/>
      <c r="CM32" s="682"/>
      <c r="CN32" s="682"/>
      <c r="CO32" s="682"/>
      <c r="CP32" s="682"/>
      <c r="CQ32" s="683"/>
      <c r="CR32" s="666">
        <v>99</v>
      </c>
      <c r="CS32" s="667"/>
      <c r="CT32" s="667"/>
      <c r="CU32" s="667"/>
      <c r="CV32" s="667"/>
      <c r="CW32" s="667"/>
      <c r="CX32" s="667"/>
      <c r="CY32" s="668"/>
      <c r="CZ32" s="671">
        <v>0</v>
      </c>
      <c r="DA32" s="704"/>
      <c r="DB32" s="704"/>
      <c r="DC32" s="708"/>
      <c r="DD32" s="675">
        <v>99</v>
      </c>
      <c r="DE32" s="667"/>
      <c r="DF32" s="667"/>
      <c r="DG32" s="667"/>
      <c r="DH32" s="667"/>
      <c r="DI32" s="667"/>
      <c r="DJ32" s="667"/>
      <c r="DK32" s="668"/>
      <c r="DL32" s="675">
        <v>99</v>
      </c>
      <c r="DM32" s="667"/>
      <c r="DN32" s="667"/>
      <c r="DO32" s="667"/>
      <c r="DP32" s="667"/>
      <c r="DQ32" s="667"/>
      <c r="DR32" s="667"/>
      <c r="DS32" s="667"/>
      <c r="DT32" s="667"/>
      <c r="DU32" s="667"/>
      <c r="DV32" s="668"/>
      <c r="DW32" s="671">
        <v>0</v>
      </c>
      <c r="DX32" s="704"/>
      <c r="DY32" s="704"/>
      <c r="DZ32" s="704"/>
      <c r="EA32" s="704"/>
      <c r="EB32" s="704"/>
      <c r="EC32" s="705"/>
    </row>
    <row r="33" spans="2:133" ht="11.25" customHeight="1" x14ac:dyDescent="0.15">
      <c r="B33" s="700" t="s">
        <v>320</v>
      </c>
      <c r="C33" s="701"/>
      <c r="D33" s="701"/>
      <c r="E33" s="701"/>
      <c r="F33" s="701"/>
      <c r="G33" s="701"/>
      <c r="H33" s="701"/>
      <c r="I33" s="701"/>
      <c r="J33" s="701"/>
      <c r="K33" s="701"/>
      <c r="L33" s="701"/>
      <c r="M33" s="701"/>
      <c r="N33" s="701"/>
      <c r="O33" s="701"/>
      <c r="P33" s="701"/>
      <c r="Q33" s="702"/>
      <c r="R33" s="666" t="s">
        <v>230</v>
      </c>
      <c r="S33" s="667"/>
      <c r="T33" s="667"/>
      <c r="U33" s="667"/>
      <c r="V33" s="667"/>
      <c r="W33" s="667"/>
      <c r="X33" s="667"/>
      <c r="Y33" s="668"/>
      <c r="Z33" s="669" t="s">
        <v>230</v>
      </c>
      <c r="AA33" s="669"/>
      <c r="AB33" s="669"/>
      <c r="AC33" s="669"/>
      <c r="AD33" s="670" t="s">
        <v>230</v>
      </c>
      <c r="AE33" s="670"/>
      <c r="AF33" s="670"/>
      <c r="AG33" s="670"/>
      <c r="AH33" s="670"/>
      <c r="AI33" s="670"/>
      <c r="AJ33" s="670"/>
      <c r="AK33" s="670"/>
      <c r="AL33" s="671" t="s">
        <v>128</v>
      </c>
      <c r="AM33" s="672"/>
      <c r="AN33" s="672"/>
      <c r="AO33" s="673"/>
      <c r="AP33" s="727"/>
      <c r="AQ33" s="728"/>
      <c r="AR33" s="728"/>
      <c r="AS33" s="728"/>
      <c r="AT33" s="731"/>
      <c r="AU33" s="218"/>
      <c r="AV33" s="218"/>
      <c r="AW33" s="218"/>
      <c r="AX33" s="718" t="s">
        <v>321</v>
      </c>
      <c r="AY33" s="719"/>
      <c r="AZ33" s="719"/>
      <c r="BA33" s="719"/>
      <c r="BB33" s="719"/>
      <c r="BC33" s="719"/>
      <c r="BD33" s="719"/>
      <c r="BE33" s="719"/>
      <c r="BF33" s="720"/>
      <c r="BG33" s="736">
        <v>99.4</v>
      </c>
      <c r="BH33" s="737"/>
      <c r="BI33" s="737"/>
      <c r="BJ33" s="737"/>
      <c r="BK33" s="737"/>
      <c r="BL33" s="737"/>
      <c r="BM33" s="738">
        <v>97.3</v>
      </c>
      <c r="BN33" s="737"/>
      <c r="BO33" s="737"/>
      <c r="BP33" s="737"/>
      <c r="BQ33" s="739"/>
      <c r="BR33" s="736">
        <v>99.2</v>
      </c>
      <c r="BS33" s="737"/>
      <c r="BT33" s="737"/>
      <c r="BU33" s="737"/>
      <c r="BV33" s="737"/>
      <c r="BW33" s="737"/>
      <c r="BX33" s="738">
        <v>96.8</v>
      </c>
      <c r="BY33" s="737"/>
      <c r="BZ33" s="737"/>
      <c r="CA33" s="737"/>
      <c r="CB33" s="739"/>
      <c r="CD33" s="681" t="s">
        <v>322</v>
      </c>
      <c r="CE33" s="682"/>
      <c r="CF33" s="682"/>
      <c r="CG33" s="682"/>
      <c r="CH33" s="682"/>
      <c r="CI33" s="682"/>
      <c r="CJ33" s="682"/>
      <c r="CK33" s="682"/>
      <c r="CL33" s="682"/>
      <c r="CM33" s="682"/>
      <c r="CN33" s="682"/>
      <c r="CO33" s="682"/>
      <c r="CP33" s="682"/>
      <c r="CQ33" s="683"/>
      <c r="CR33" s="666">
        <v>2499060</v>
      </c>
      <c r="CS33" s="706"/>
      <c r="CT33" s="706"/>
      <c r="CU33" s="706"/>
      <c r="CV33" s="706"/>
      <c r="CW33" s="706"/>
      <c r="CX33" s="706"/>
      <c r="CY33" s="707"/>
      <c r="CZ33" s="671">
        <v>56.2</v>
      </c>
      <c r="DA33" s="704"/>
      <c r="DB33" s="704"/>
      <c r="DC33" s="708"/>
      <c r="DD33" s="675">
        <v>2030996</v>
      </c>
      <c r="DE33" s="706"/>
      <c r="DF33" s="706"/>
      <c r="DG33" s="706"/>
      <c r="DH33" s="706"/>
      <c r="DI33" s="706"/>
      <c r="DJ33" s="706"/>
      <c r="DK33" s="707"/>
      <c r="DL33" s="675">
        <v>964769</v>
      </c>
      <c r="DM33" s="706"/>
      <c r="DN33" s="706"/>
      <c r="DO33" s="706"/>
      <c r="DP33" s="706"/>
      <c r="DQ33" s="706"/>
      <c r="DR33" s="706"/>
      <c r="DS33" s="706"/>
      <c r="DT33" s="706"/>
      <c r="DU33" s="706"/>
      <c r="DV33" s="707"/>
      <c r="DW33" s="671">
        <v>40.9</v>
      </c>
      <c r="DX33" s="704"/>
      <c r="DY33" s="704"/>
      <c r="DZ33" s="704"/>
      <c r="EA33" s="704"/>
      <c r="EB33" s="704"/>
      <c r="EC33" s="705"/>
    </row>
    <row r="34" spans="2:133" ht="11.25" customHeight="1" x14ac:dyDescent="0.15">
      <c r="B34" s="663" t="s">
        <v>323</v>
      </c>
      <c r="C34" s="664"/>
      <c r="D34" s="664"/>
      <c r="E34" s="664"/>
      <c r="F34" s="664"/>
      <c r="G34" s="664"/>
      <c r="H34" s="664"/>
      <c r="I34" s="664"/>
      <c r="J34" s="664"/>
      <c r="K34" s="664"/>
      <c r="L34" s="664"/>
      <c r="M34" s="664"/>
      <c r="N34" s="664"/>
      <c r="O34" s="664"/>
      <c r="P34" s="664"/>
      <c r="Q34" s="665"/>
      <c r="R34" s="666">
        <v>178733</v>
      </c>
      <c r="S34" s="667"/>
      <c r="T34" s="667"/>
      <c r="U34" s="667"/>
      <c r="V34" s="667"/>
      <c r="W34" s="667"/>
      <c r="X34" s="667"/>
      <c r="Y34" s="668"/>
      <c r="Z34" s="669">
        <v>4</v>
      </c>
      <c r="AA34" s="669"/>
      <c r="AB34" s="669"/>
      <c r="AC34" s="669"/>
      <c r="AD34" s="670" t="s">
        <v>230</v>
      </c>
      <c r="AE34" s="670"/>
      <c r="AF34" s="670"/>
      <c r="AG34" s="670"/>
      <c r="AH34" s="670"/>
      <c r="AI34" s="670"/>
      <c r="AJ34" s="670"/>
      <c r="AK34" s="670"/>
      <c r="AL34" s="671" t="s">
        <v>128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324</v>
      </c>
      <c r="CE34" s="682"/>
      <c r="CF34" s="682"/>
      <c r="CG34" s="682"/>
      <c r="CH34" s="682"/>
      <c r="CI34" s="682"/>
      <c r="CJ34" s="682"/>
      <c r="CK34" s="682"/>
      <c r="CL34" s="682"/>
      <c r="CM34" s="682"/>
      <c r="CN34" s="682"/>
      <c r="CO34" s="682"/>
      <c r="CP34" s="682"/>
      <c r="CQ34" s="683"/>
      <c r="CR34" s="666">
        <v>466782</v>
      </c>
      <c r="CS34" s="667"/>
      <c r="CT34" s="667"/>
      <c r="CU34" s="667"/>
      <c r="CV34" s="667"/>
      <c r="CW34" s="667"/>
      <c r="CX34" s="667"/>
      <c r="CY34" s="668"/>
      <c r="CZ34" s="671">
        <v>10.5</v>
      </c>
      <c r="DA34" s="704"/>
      <c r="DB34" s="704"/>
      <c r="DC34" s="708"/>
      <c r="DD34" s="675">
        <v>395235</v>
      </c>
      <c r="DE34" s="667"/>
      <c r="DF34" s="667"/>
      <c r="DG34" s="667"/>
      <c r="DH34" s="667"/>
      <c r="DI34" s="667"/>
      <c r="DJ34" s="667"/>
      <c r="DK34" s="668"/>
      <c r="DL34" s="675">
        <v>365197</v>
      </c>
      <c r="DM34" s="667"/>
      <c r="DN34" s="667"/>
      <c r="DO34" s="667"/>
      <c r="DP34" s="667"/>
      <c r="DQ34" s="667"/>
      <c r="DR34" s="667"/>
      <c r="DS34" s="667"/>
      <c r="DT34" s="667"/>
      <c r="DU34" s="667"/>
      <c r="DV34" s="668"/>
      <c r="DW34" s="671">
        <v>15.5</v>
      </c>
      <c r="DX34" s="704"/>
      <c r="DY34" s="704"/>
      <c r="DZ34" s="704"/>
      <c r="EA34" s="704"/>
      <c r="EB34" s="704"/>
      <c r="EC34" s="705"/>
    </row>
    <row r="35" spans="2:133" ht="11.25" customHeight="1" x14ac:dyDescent="0.15">
      <c r="B35" s="663" t="s">
        <v>325</v>
      </c>
      <c r="C35" s="664"/>
      <c r="D35" s="664"/>
      <c r="E35" s="664"/>
      <c r="F35" s="664"/>
      <c r="G35" s="664"/>
      <c r="H35" s="664"/>
      <c r="I35" s="664"/>
      <c r="J35" s="664"/>
      <c r="K35" s="664"/>
      <c r="L35" s="664"/>
      <c r="M35" s="664"/>
      <c r="N35" s="664"/>
      <c r="O35" s="664"/>
      <c r="P35" s="664"/>
      <c r="Q35" s="665"/>
      <c r="R35" s="666">
        <v>91966</v>
      </c>
      <c r="S35" s="667"/>
      <c r="T35" s="667"/>
      <c r="U35" s="667"/>
      <c r="V35" s="667"/>
      <c r="W35" s="667"/>
      <c r="X35" s="667"/>
      <c r="Y35" s="668"/>
      <c r="Z35" s="669">
        <v>2</v>
      </c>
      <c r="AA35" s="669"/>
      <c r="AB35" s="669"/>
      <c r="AC35" s="669"/>
      <c r="AD35" s="670">
        <v>10416</v>
      </c>
      <c r="AE35" s="670"/>
      <c r="AF35" s="670"/>
      <c r="AG35" s="670"/>
      <c r="AH35" s="670"/>
      <c r="AI35" s="670"/>
      <c r="AJ35" s="670"/>
      <c r="AK35" s="670"/>
      <c r="AL35" s="671">
        <v>0.5</v>
      </c>
      <c r="AM35" s="672"/>
      <c r="AN35" s="672"/>
      <c r="AO35" s="673"/>
      <c r="AP35" s="221"/>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202243</v>
      </c>
      <c r="CS35" s="706"/>
      <c r="CT35" s="706"/>
      <c r="CU35" s="706"/>
      <c r="CV35" s="706"/>
      <c r="CW35" s="706"/>
      <c r="CX35" s="706"/>
      <c r="CY35" s="707"/>
      <c r="CZ35" s="671">
        <v>4.5</v>
      </c>
      <c r="DA35" s="704"/>
      <c r="DB35" s="704"/>
      <c r="DC35" s="708"/>
      <c r="DD35" s="675">
        <v>146374</v>
      </c>
      <c r="DE35" s="706"/>
      <c r="DF35" s="706"/>
      <c r="DG35" s="706"/>
      <c r="DH35" s="706"/>
      <c r="DI35" s="706"/>
      <c r="DJ35" s="706"/>
      <c r="DK35" s="707"/>
      <c r="DL35" s="675">
        <v>116013</v>
      </c>
      <c r="DM35" s="706"/>
      <c r="DN35" s="706"/>
      <c r="DO35" s="706"/>
      <c r="DP35" s="706"/>
      <c r="DQ35" s="706"/>
      <c r="DR35" s="706"/>
      <c r="DS35" s="706"/>
      <c r="DT35" s="706"/>
      <c r="DU35" s="706"/>
      <c r="DV35" s="707"/>
      <c r="DW35" s="671">
        <v>4.9000000000000004</v>
      </c>
      <c r="DX35" s="704"/>
      <c r="DY35" s="704"/>
      <c r="DZ35" s="704"/>
      <c r="EA35" s="704"/>
      <c r="EB35" s="704"/>
      <c r="EC35" s="705"/>
    </row>
    <row r="36" spans="2:133" ht="11.25" customHeight="1" x14ac:dyDescent="0.15">
      <c r="B36" s="663" t="s">
        <v>329</v>
      </c>
      <c r="C36" s="664"/>
      <c r="D36" s="664"/>
      <c r="E36" s="664"/>
      <c r="F36" s="664"/>
      <c r="G36" s="664"/>
      <c r="H36" s="664"/>
      <c r="I36" s="664"/>
      <c r="J36" s="664"/>
      <c r="K36" s="664"/>
      <c r="L36" s="664"/>
      <c r="M36" s="664"/>
      <c r="N36" s="664"/>
      <c r="O36" s="664"/>
      <c r="P36" s="664"/>
      <c r="Q36" s="665"/>
      <c r="R36" s="666">
        <v>21187</v>
      </c>
      <c r="S36" s="667"/>
      <c r="T36" s="667"/>
      <c r="U36" s="667"/>
      <c r="V36" s="667"/>
      <c r="W36" s="667"/>
      <c r="X36" s="667"/>
      <c r="Y36" s="668"/>
      <c r="Z36" s="669">
        <v>0.5</v>
      </c>
      <c r="AA36" s="669"/>
      <c r="AB36" s="669"/>
      <c r="AC36" s="669"/>
      <c r="AD36" s="670" t="s">
        <v>230</v>
      </c>
      <c r="AE36" s="670"/>
      <c r="AF36" s="670"/>
      <c r="AG36" s="670"/>
      <c r="AH36" s="670"/>
      <c r="AI36" s="670"/>
      <c r="AJ36" s="670"/>
      <c r="AK36" s="670"/>
      <c r="AL36" s="671" t="s">
        <v>128</v>
      </c>
      <c r="AM36" s="672"/>
      <c r="AN36" s="672"/>
      <c r="AO36" s="673"/>
      <c r="AP36" s="221"/>
      <c r="AQ36" s="740" t="s">
        <v>330</v>
      </c>
      <c r="AR36" s="741"/>
      <c r="AS36" s="741"/>
      <c r="AT36" s="741"/>
      <c r="AU36" s="741"/>
      <c r="AV36" s="741"/>
      <c r="AW36" s="741"/>
      <c r="AX36" s="741"/>
      <c r="AY36" s="742"/>
      <c r="AZ36" s="655">
        <v>313722</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7700</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512744</v>
      </c>
      <c r="CS36" s="667"/>
      <c r="CT36" s="667"/>
      <c r="CU36" s="667"/>
      <c r="CV36" s="667"/>
      <c r="CW36" s="667"/>
      <c r="CX36" s="667"/>
      <c r="CY36" s="668"/>
      <c r="CZ36" s="671">
        <v>11.5</v>
      </c>
      <c r="DA36" s="704"/>
      <c r="DB36" s="704"/>
      <c r="DC36" s="708"/>
      <c r="DD36" s="675">
        <v>363638</v>
      </c>
      <c r="DE36" s="667"/>
      <c r="DF36" s="667"/>
      <c r="DG36" s="667"/>
      <c r="DH36" s="667"/>
      <c r="DI36" s="667"/>
      <c r="DJ36" s="667"/>
      <c r="DK36" s="668"/>
      <c r="DL36" s="675">
        <v>258146</v>
      </c>
      <c r="DM36" s="667"/>
      <c r="DN36" s="667"/>
      <c r="DO36" s="667"/>
      <c r="DP36" s="667"/>
      <c r="DQ36" s="667"/>
      <c r="DR36" s="667"/>
      <c r="DS36" s="667"/>
      <c r="DT36" s="667"/>
      <c r="DU36" s="667"/>
      <c r="DV36" s="668"/>
      <c r="DW36" s="671">
        <v>10.9</v>
      </c>
      <c r="DX36" s="704"/>
      <c r="DY36" s="704"/>
      <c r="DZ36" s="704"/>
      <c r="EA36" s="704"/>
      <c r="EB36" s="704"/>
      <c r="EC36" s="705"/>
    </row>
    <row r="37" spans="2:133" ht="11.25" customHeight="1" x14ac:dyDescent="0.15">
      <c r="B37" s="663" t="s">
        <v>333</v>
      </c>
      <c r="C37" s="664"/>
      <c r="D37" s="664"/>
      <c r="E37" s="664"/>
      <c r="F37" s="664"/>
      <c r="G37" s="664"/>
      <c r="H37" s="664"/>
      <c r="I37" s="664"/>
      <c r="J37" s="664"/>
      <c r="K37" s="664"/>
      <c r="L37" s="664"/>
      <c r="M37" s="664"/>
      <c r="N37" s="664"/>
      <c r="O37" s="664"/>
      <c r="P37" s="664"/>
      <c r="Q37" s="665"/>
      <c r="R37" s="666">
        <v>727660</v>
      </c>
      <c r="S37" s="667"/>
      <c r="T37" s="667"/>
      <c r="U37" s="667"/>
      <c r="V37" s="667"/>
      <c r="W37" s="667"/>
      <c r="X37" s="667"/>
      <c r="Y37" s="668"/>
      <c r="Z37" s="669">
        <v>16.100000000000001</v>
      </c>
      <c r="AA37" s="669"/>
      <c r="AB37" s="669"/>
      <c r="AC37" s="669"/>
      <c r="AD37" s="670" t="s">
        <v>128</v>
      </c>
      <c r="AE37" s="670"/>
      <c r="AF37" s="670"/>
      <c r="AG37" s="670"/>
      <c r="AH37" s="670"/>
      <c r="AI37" s="670"/>
      <c r="AJ37" s="670"/>
      <c r="AK37" s="670"/>
      <c r="AL37" s="671" t="s">
        <v>128</v>
      </c>
      <c r="AM37" s="672"/>
      <c r="AN37" s="672"/>
      <c r="AO37" s="673"/>
      <c r="AQ37" s="744" t="s">
        <v>334</v>
      </c>
      <c r="AR37" s="745"/>
      <c r="AS37" s="745"/>
      <c r="AT37" s="745"/>
      <c r="AU37" s="745"/>
      <c r="AV37" s="745"/>
      <c r="AW37" s="745"/>
      <c r="AX37" s="745"/>
      <c r="AY37" s="746"/>
      <c r="AZ37" s="666">
        <v>121817</v>
      </c>
      <c r="BA37" s="667"/>
      <c r="BB37" s="667"/>
      <c r="BC37" s="667"/>
      <c r="BD37" s="706"/>
      <c r="BE37" s="706"/>
      <c r="BF37" s="733"/>
      <c r="BG37" s="681" t="s">
        <v>335</v>
      </c>
      <c r="BH37" s="682"/>
      <c r="BI37" s="682"/>
      <c r="BJ37" s="682"/>
      <c r="BK37" s="682"/>
      <c r="BL37" s="682"/>
      <c r="BM37" s="682"/>
      <c r="BN37" s="682"/>
      <c r="BO37" s="682"/>
      <c r="BP37" s="682"/>
      <c r="BQ37" s="682"/>
      <c r="BR37" s="682"/>
      <c r="BS37" s="682"/>
      <c r="BT37" s="682"/>
      <c r="BU37" s="683"/>
      <c r="BV37" s="666">
        <v>3038</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227483</v>
      </c>
      <c r="CS37" s="706"/>
      <c r="CT37" s="706"/>
      <c r="CU37" s="706"/>
      <c r="CV37" s="706"/>
      <c r="CW37" s="706"/>
      <c r="CX37" s="706"/>
      <c r="CY37" s="707"/>
      <c r="CZ37" s="671">
        <v>5.0999999999999996</v>
      </c>
      <c r="DA37" s="704"/>
      <c r="DB37" s="704"/>
      <c r="DC37" s="708"/>
      <c r="DD37" s="675">
        <v>193559</v>
      </c>
      <c r="DE37" s="706"/>
      <c r="DF37" s="706"/>
      <c r="DG37" s="706"/>
      <c r="DH37" s="706"/>
      <c r="DI37" s="706"/>
      <c r="DJ37" s="706"/>
      <c r="DK37" s="707"/>
      <c r="DL37" s="675">
        <v>179574</v>
      </c>
      <c r="DM37" s="706"/>
      <c r="DN37" s="706"/>
      <c r="DO37" s="706"/>
      <c r="DP37" s="706"/>
      <c r="DQ37" s="706"/>
      <c r="DR37" s="706"/>
      <c r="DS37" s="706"/>
      <c r="DT37" s="706"/>
      <c r="DU37" s="706"/>
      <c r="DV37" s="707"/>
      <c r="DW37" s="671">
        <v>7.6</v>
      </c>
      <c r="DX37" s="704"/>
      <c r="DY37" s="704"/>
      <c r="DZ37" s="704"/>
      <c r="EA37" s="704"/>
      <c r="EB37" s="704"/>
      <c r="EC37" s="705"/>
    </row>
    <row r="38" spans="2:133" ht="11.25" customHeight="1" x14ac:dyDescent="0.15">
      <c r="B38" s="663" t="s">
        <v>337</v>
      </c>
      <c r="C38" s="664"/>
      <c r="D38" s="664"/>
      <c r="E38" s="664"/>
      <c r="F38" s="664"/>
      <c r="G38" s="664"/>
      <c r="H38" s="664"/>
      <c r="I38" s="664"/>
      <c r="J38" s="664"/>
      <c r="K38" s="664"/>
      <c r="L38" s="664"/>
      <c r="M38" s="664"/>
      <c r="N38" s="664"/>
      <c r="O38" s="664"/>
      <c r="P38" s="664"/>
      <c r="Q38" s="665"/>
      <c r="R38" s="666">
        <v>50623</v>
      </c>
      <c r="S38" s="667"/>
      <c r="T38" s="667"/>
      <c r="U38" s="667"/>
      <c r="V38" s="667"/>
      <c r="W38" s="667"/>
      <c r="X38" s="667"/>
      <c r="Y38" s="668"/>
      <c r="Z38" s="669">
        <v>1.1000000000000001</v>
      </c>
      <c r="AA38" s="669"/>
      <c r="AB38" s="669"/>
      <c r="AC38" s="669"/>
      <c r="AD38" s="670" t="s">
        <v>128</v>
      </c>
      <c r="AE38" s="670"/>
      <c r="AF38" s="670"/>
      <c r="AG38" s="670"/>
      <c r="AH38" s="670"/>
      <c r="AI38" s="670"/>
      <c r="AJ38" s="670"/>
      <c r="AK38" s="670"/>
      <c r="AL38" s="671" t="s">
        <v>128</v>
      </c>
      <c r="AM38" s="672"/>
      <c r="AN38" s="672"/>
      <c r="AO38" s="673"/>
      <c r="AQ38" s="744" t="s">
        <v>338</v>
      </c>
      <c r="AR38" s="745"/>
      <c r="AS38" s="745"/>
      <c r="AT38" s="745"/>
      <c r="AU38" s="745"/>
      <c r="AV38" s="745"/>
      <c r="AW38" s="745"/>
      <c r="AX38" s="745"/>
      <c r="AY38" s="746"/>
      <c r="AZ38" s="666">
        <v>42473</v>
      </c>
      <c r="BA38" s="667"/>
      <c r="BB38" s="667"/>
      <c r="BC38" s="667"/>
      <c r="BD38" s="706"/>
      <c r="BE38" s="706"/>
      <c r="BF38" s="733"/>
      <c r="BG38" s="681" t="s">
        <v>339</v>
      </c>
      <c r="BH38" s="682"/>
      <c r="BI38" s="682"/>
      <c r="BJ38" s="682"/>
      <c r="BK38" s="682"/>
      <c r="BL38" s="682"/>
      <c r="BM38" s="682"/>
      <c r="BN38" s="682"/>
      <c r="BO38" s="682"/>
      <c r="BP38" s="682"/>
      <c r="BQ38" s="682"/>
      <c r="BR38" s="682"/>
      <c r="BS38" s="682"/>
      <c r="BT38" s="682"/>
      <c r="BU38" s="683"/>
      <c r="BV38" s="666">
        <v>314</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313722</v>
      </c>
      <c r="CS38" s="667"/>
      <c r="CT38" s="667"/>
      <c r="CU38" s="667"/>
      <c r="CV38" s="667"/>
      <c r="CW38" s="667"/>
      <c r="CX38" s="667"/>
      <c r="CY38" s="668"/>
      <c r="CZ38" s="671">
        <v>7</v>
      </c>
      <c r="DA38" s="704"/>
      <c r="DB38" s="704"/>
      <c r="DC38" s="708"/>
      <c r="DD38" s="675">
        <v>291585</v>
      </c>
      <c r="DE38" s="667"/>
      <c r="DF38" s="667"/>
      <c r="DG38" s="667"/>
      <c r="DH38" s="667"/>
      <c r="DI38" s="667"/>
      <c r="DJ38" s="667"/>
      <c r="DK38" s="668"/>
      <c r="DL38" s="675">
        <v>225098</v>
      </c>
      <c r="DM38" s="667"/>
      <c r="DN38" s="667"/>
      <c r="DO38" s="667"/>
      <c r="DP38" s="667"/>
      <c r="DQ38" s="667"/>
      <c r="DR38" s="667"/>
      <c r="DS38" s="667"/>
      <c r="DT38" s="667"/>
      <c r="DU38" s="667"/>
      <c r="DV38" s="668"/>
      <c r="DW38" s="671">
        <v>9.5</v>
      </c>
      <c r="DX38" s="704"/>
      <c r="DY38" s="704"/>
      <c r="DZ38" s="704"/>
      <c r="EA38" s="704"/>
      <c r="EB38" s="704"/>
      <c r="EC38" s="705"/>
    </row>
    <row r="39" spans="2:133" ht="11.25" customHeight="1" x14ac:dyDescent="0.15">
      <c r="B39" s="663" t="s">
        <v>341</v>
      </c>
      <c r="C39" s="664"/>
      <c r="D39" s="664"/>
      <c r="E39" s="664"/>
      <c r="F39" s="664"/>
      <c r="G39" s="664"/>
      <c r="H39" s="664"/>
      <c r="I39" s="664"/>
      <c r="J39" s="664"/>
      <c r="K39" s="664"/>
      <c r="L39" s="664"/>
      <c r="M39" s="664"/>
      <c r="N39" s="664"/>
      <c r="O39" s="664"/>
      <c r="P39" s="664"/>
      <c r="Q39" s="665"/>
      <c r="R39" s="666">
        <v>179048</v>
      </c>
      <c r="S39" s="667"/>
      <c r="T39" s="667"/>
      <c r="U39" s="667"/>
      <c r="V39" s="667"/>
      <c r="W39" s="667"/>
      <c r="X39" s="667"/>
      <c r="Y39" s="668"/>
      <c r="Z39" s="669">
        <v>4</v>
      </c>
      <c r="AA39" s="669"/>
      <c r="AB39" s="669"/>
      <c r="AC39" s="669"/>
      <c r="AD39" s="670">
        <v>7331</v>
      </c>
      <c r="AE39" s="670"/>
      <c r="AF39" s="670"/>
      <c r="AG39" s="670"/>
      <c r="AH39" s="670"/>
      <c r="AI39" s="670"/>
      <c r="AJ39" s="670"/>
      <c r="AK39" s="670"/>
      <c r="AL39" s="671">
        <v>0.3</v>
      </c>
      <c r="AM39" s="672"/>
      <c r="AN39" s="672"/>
      <c r="AO39" s="673"/>
      <c r="AQ39" s="744" t="s">
        <v>342</v>
      </c>
      <c r="AR39" s="745"/>
      <c r="AS39" s="745"/>
      <c r="AT39" s="745"/>
      <c r="AU39" s="745"/>
      <c r="AV39" s="745"/>
      <c r="AW39" s="745"/>
      <c r="AX39" s="745"/>
      <c r="AY39" s="746"/>
      <c r="AZ39" s="666" t="s">
        <v>230</v>
      </c>
      <c r="BA39" s="667"/>
      <c r="BB39" s="667"/>
      <c r="BC39" s="667"/>
      <c r="BD39" s="706"/>
      <c r="BE39" s="706"/>
      <c r="BF39" s="733"/>
      <c r="BG39" s="681" t="s">
        <v>343</v>
      </c>
      <c r="BH39" s="682"/>
      <c r="BI39" s="682"/>
      <c r="BJ39" s="682"/>
      <c r="BK39" s="682"/>
      <c r="BL39" s="682"/>
      <c r="BM39" s="682"/>
      <c r="BN39" s="682"/>
      <c r="BO39" s="682"/>
      <c r="BP39" s="682"/>
      <c r="BQ39" s="682"/>
      <c r="BR39" s="682"/>
      <c r="BS39" s="682"/>
      <c r="BT39" s="682"/>
      <c r="BU39" s="683"/>
      <c r="BV39" s="666">
        <v>499</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853229</v>
      </c>
      <c r="CS39" s="706"/>
      <c r="CT39" s="706"/>
      <c r="CU39" s="706"/>
      <c r="CV39" s="706"/>
      <c r="CW39" s="706"/>
      <c r="CX39" s="706"/>
      <c r="CY39" s="707"/>
      <c r="CZ39" s="671">
        <v>19.2</v>
      </c>
      <c r="DA39" s="704"/>
      <c r="DB39" s="704"/>
      <c r="DC39" s="708"/>
      <c r="DD39" s="675">
        <v>833349</v>
      </c>
      <c r="DE39" s="706"/>
      <c r="DF39" s="706"/>
      <c r="DG39" s="706"/>
      <c r="DH39" s="706"/>
      <c r="DI39" s="706"/>
      <c r="DJ39" s="706"/>
      <c r="DK39" s="707"/>
      <c r="DL39" s="675" t="s">
        <v>230</v>
      </c>
      <c r="DM39" s="706"/>
      <c r="DN39" s="706"/>
      <c r="DO39" s="706"/>
      <c r="DP39" s="706"/>
      <c r="DQ39" s="706"/>
      <c r="DR39" s="706"/>
      <c r="DS39" s="706"/>
      <c r="DT39" s="706"/>
      <c r="DU39" s="706"/>
      <c r="DV39" s="707"/>
      <c r="DW39" s="671" t="s">
        <v>128</v>
      </c>
      <c r="DX39" s="704"/>
      <c r="DY39" s="704"/>
      <c r="DZ39" s="704"/>
      <c r="EA39" s="704"/>
      <c r="EB39" s="704"/>
      <c r="EC39" s="705"/>
    </row>
    <row r="40" spans="2:133" ht="11.25" customHeight="1" x14ac:dyDescent="0.15">
      <c r="B40" s="663" t="s">
        <v>345</v>
      </c>
      <c r="C40" s="664"/>
      <c r="D40" s="664"/>
      <c r="E40" s="664"/>
      <c r="F40" s="664"/>
      <c r="G40" s="664"/>
      <c r="H40" s="664"/>
      <c r="I40" s="664"/>
      <c r="J40" s="664"/>
      <c r="K40" s="664"/>
      <c r="L40" s="664"/>
      <c r="M40" s="664"/>
      <c r="N40" s="664"/>
      <c r="O40" s="664"/>
      <c r="P40" s="664"/>
      <c r="Q40" s="665"/>
      <c r="R40" s="666">
        <v>347941</v>
      </c>
      <c r="S40" s="667"/>
      <c r="T40" s="667"/>
      <c r="U40" s="667"/>
      <c r="V40" s="667"/>
      <c r="W40" s="667"/>
      <c r="X40" s="667"/>
      <c r="Y40" s="668"/>
      <c r="Z40" s="669">
        <v>7.7</v>
      </c>
      <c r="AA40" s="669"/>
      <c r="AB40" s="669"/>
      <c r="AC40" s="669"/>
      <c r="AD40" s="670" t="s">
        <v>128</v>
      </c>
      <c r="AE40" s="670"/>
      <c r="AF40" s="670"/>
      <c r="AG40" s="670"/>
      <c r="AH40" s="670"/>
      <c r="AI40" s="670"/>
      <c r="AJ40" s="670"/>
      <c r="AK40" s="670"/>
      <c r="AL40" s="671" t="s">
        <v>230</v>
      </c>
      <c r="AM40" s="672"/>
      <c r="AN40" s="672"/>
      <c r="AO40" s="673"/>
      <c r="AQ40" s="744" t="s">
        <v>346</v>
      </c>
      <c r="AR40" s="745"/>
      <c r="AS40" s="745"/>
      <c r="AT40" s="745"/>
      <c r="AU40" s="745"/>
      <c r="AV40" s="745"/>
      <c r="AW40" s="745"/>
      <c r="AX40" s="745"/>
      <c r="AY40" s="746"/>
      <c r="AZ40" s="666" t="s">
        <v>230</v>
      </c>
      <c r="BA40" s="667"/>
      <c r="BB40" s="667"/>
      <c r="BC40" s="667"/>
      <c r="BD40" s="706"/>
      <c r="BE40" s="706"/>
      <c r="BF40" s="733"/>
      <c r="BG40" s="747" t="s">
        <v>347</v>
      </c>
      <c r="BH40" s="748"/>
      <c r="BI40" s="748"/>
      <c r="BJ40" s="748"/>
      <c r="BK40" s="748"/>
      <c r="BL40" s="222"/>
      <c r="BM40" s="682" t="s">
        <v>348</v>
      </c>
      <c r="BN40" s="682"/>
      <c r="BO40" s="682"/>
      <c r="BP40" s="682"/>
      <c r="BQ40" s="682"/>
      <c r="BR40" s="682"/>
      <c r="BS40" s="682"/>
      <c r="BT40" s="682"/>
      <c r="BU40" s="683"/>
      <c r="BV40" s="666">
        <v>81</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150340</v>
      </c>
      <c r="CS40" s="667"/>
      <c r="CT40" s="667"/>
      <c r="CU40" s="667"/>
      <c r="CV40" s="667"/>
      <c r="CW40" s="667"/>
      <c r="CX40" s="667"/>
      <c r="CY40" s="668"/>
      <c r="CZ40" s="671">
        <v>3.4</v>
      </c>
      <c r="DA40" s="704"/>
      <c r="DB40" s="704"/>
      <c r="DC40" s="708"/>
      <c r="DD40" s="675">
        <v>815</v>
      </c>
      <c r="DE40" s="667"/>
      <c r="DF40" s="667"/>
      <c r="DG40" s="667"/>
      <c r="DH40" s="667"/>
      <c r="DI40" s="667"/>
      <c r="DJ40" s="667"/>
      <c r="DK40" s="668"/>
      <c r="DL40" s="675">
        <v>315</v>
      </c>
      <c r="DM40" s="667"/>
      <c r="DN40" s="667"/>
      <c r="DO40" s="667"/>
      <c r="DP40" s="667"/>
      <c r="DQ40" s="667"/>
      <c r="DR40" s="667"/>
      <c r="DS40" s="667"/>
      <c r="DT40" s="667"/>
      <c r="DU40" s="667"/>
      <c r="DV40" s="668"/>
      <c r="DW40" s="671">
        <v>0</v>
      </c>
      <c r="DX40" s="704"/>
      <c r="DY40" s="704"/>
      <c r="DZ40" s="704"/>
      <c r="EA40" s="704"/>
      <c r="EB40" s="704"/>
      <c r="EC40" s="705"/>
    </row>
    <row r="41" spans="2:133" ht="11.25" customHeight="1" x14ac:dyDescent="0.15">
      <c r="B41" s="663" t="s">
        <v>350</v>
      </c>
      <c r="C41" s="664"/>
      <c r="D41" s="664"/>
      <c r="E41" s="664"/>
      <c r="F41" s="664"/>
      <c r="G41" s="664"/>
      <c r="H41" s="664"/>
      <c r="I41" s="664"/>
      <c r="J41" s="664"/>
      <c r="K41" s="664"/>
      <c r="L41" s="664"/>
      <c r="M41" s="664"/>
      <c r="N41" s="664"/>
      <c r="O41" s="664"/>
      <c r="P41" s="664"/>
      <c r="Q41" s="665"/>
      <c r="R41" s="666" t="s">
        <v>230</v>
      </c>
      <c r="S41" s="667"/>
      <c r="T41" s="667"/>
      <c r="U41" s="667"/>
      <c r="V41" s="667"/>
      <c r="W41" s="667"/>
      <c r="X41" s="667"/>
      <c r="Y41" s="668"/>
      <c r="Z41" s="669" t="s">
        <v>230</v>
      </c>
      <c r="AA41" s="669"/>
      <c r="AB41" s="669"/>
      <c r="AC41" s="669"/>
      <c r="AD41" s="670" t="s">
        <v>230</v>
      </c>
      <c r="AE41" s="670"/>
      <c r="AF41" s="670"/>
      <c r="AG41" s="670"/>
      <c r="AH41" s="670"/>
      <c r="AI41" s="670"/>
      <c r="AJ41" s="670"/>
      <c r="AK41" s="670"/>
      <c r="AL41" s="671" t="s">
        <v>128</v>
      </c>
      <c r="AM41" s="672"/>
      <c r="AN41" s="672"/>
      <c r="AO41" s="673"/>
      <c r="AQ41" s="744" t="s">
        <v>351</v>
      </c>
      <c r="AR41" s="745"/>
      <c r="AS41" s="745"/>
      <c r="AT41" s="745"/>
      <c r="AU41" s="745"/>
      <c r="AV41" s="745"/>
      <c r="AW41" s="745"/>
      <c r="AX41" s="745"/>
      <c r="AY41" s="746"/>
      <c r="AZ41" s="666">
        <v>39466</v>
      </c>
      <c r="BA41" s="667"/>
      <c r="BB41" s="667"/>
      <c r="BC41" s="667"/>
      <c r="BD41" s="706"/>
      <c r="BE41" s="706"/>
      <c r="BF41" s="733"/>
      <c r="BG41" s="747"/>
      <c r="BH41" s="748"/>
      <c r="BI41" s="748"/>
      <c r="BJ41" s="748"/>
      <c r="BK41" s="748"/>
      <c r="BL41" s="222"/>
      <c r="BM41" s="682" t="s">
        <v>352</v>
      </c>
      <c r="BN41" s="682"/>
      <c r="BO41" s="682"/>
      <c r="BP41" s="682"/>
      <c r="BQ41" s="682"/>
      <c r="BR41" s="682"/>
      <c r="BS41" s="682"/>
      <c r="BT41" s="682"/>
      <c r="BU41" s="683"/>
      <c r="BV41" s="666" t="s">
        <v>230</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176</v>
      </c>
      <c r="DA41" s="704"/>
      <c r="DB41" s="704"/>
      <c r="DC41" s="708"/>
      <c r="DD41" s="675" t="s">
        <v>230</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354</v>
      </c>
      <c r="C42" s="664"/>
      <c r="D42" s="664"/>
      <c r="E42" s="664"/>
      <c r="F42" s="664"/>
      <c r="G42" s="664"/>
      <c r="H42" s="664"/>
      <c r="I42" s="664"/>
      <c r="J42" s="664"/>
      <c r="K42" s="664"/>
      <c r="L42" s="664"/>
      <c r="M42" s="664"/>
      <c r="N42" s="664"/>
      <c r="O42" s="664"/>
      <c r="P42" s="664"/>
      <c r="Q42" s="665"/>
      <c r="R42" s="666" t="s">
        <v>176</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355</v>
      </c>
      <c r="AR42" s="752"/>
      <c r="AS42" s="752"/>
      <c r="AT42" s="752"/>
      <c r="AU42" s="752"/>
      <c r="AV42" s="752"/>
      <c r="AW42" s="752"/>
      <c r="AX42" s="752"/>
      <c r="AY42" s="753"/>
      <c r="AZ42" s="760">
        <v>109966</v>
      </c>
      <c r="BA42" s="761"/>
      <c r="BB42" s="761"/>
      <c r="BC42" s="761"/>
      <c r="BD42" s="737"/>
      <c r="BE42" s="737"/>
      <c r="BF42" s="739"/>
      <c r="BG42" s="749"/>
      <c r="BH42" s="750"/>
      <c r="BI42" s="750"/>
      <c r="BJ42" s="750"/>
      <c r="BK42" s="750"/>
      <c r="BL42" s="223"/>
      <c r="BM42" s="692" t="s">
        <v>356</v>
      </c>
      <c r="BN42" s="692"/>
      <c r="BO42" s="692"/>
      <c r="BP42" s="692"/>
      <c r="BQ42" s="692"/>
      <c r="BR42" s="692"/>
      <c r="BS42" s="692"/>
      <c r="BT42" s="692"/>
      <c r="BU42" s="693"/>
      <c r="BV42" s="760">
        <v>354</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384880</v>
      </c>
      <c r="CS42" s="706"/>
      <c r="CT42" s="706"/>
      <c r="CU42" s="706"/>
      <c r="CV42" s="706"/>
      <c r="CW42" s="706"/>
      <c r="CX42" s="706"/>
      <c r="CY42" s="707"/>
      <c r="CZ42" s="671">
        <v>8.6</v>
      </c>
      <c r="DA42" s="704"/>
      <c r="DB42" s="704"/>
      <c r="DC42" s="708"/>
      <c r="DD42" s="675">
        <v>66388</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358</v>
      </c>
      <c r="C43" s="664"/>
      <c r="D43" s="664"/>
      <c r="E43" s="664"/>
      <c r="F43" s="664"/>
      <c r="G43" s="664"/>
      <c r="H43" s="664"/>
      <c r="I43" s="664"/>
      <c r="J43" s="664"/>
      <c r="K43" s="664"/>
      <c r="L43" s="664"/>
      <c r="M43" s="664"/>
      <c r="N43" s="664"/>
      <c r="O43" s="664"/>
      <c r="P43" s="664"/>
      <c r="Q43" s="665"/>
      <c r="R43" s="666">
        <v>65241</v>
      </c>
      <c r="S43" s="667"/>
      <c r="T43" s="667"/>
      <c r="U43" s="667"/>
      <c r="V43" s="667"/>
      <c r="W43" s="667"/>
      <c r="X43" s="667"/>
      <c r="Y43" s="668"/>
      <c r="Z43" s="669">
        <v>1.4</v>
      </c>
      <c r="AA43" s="669"/>
      <c r="AB43" s="669"/>
      <c r="AC43" s="669"/>
      <c r="AD43" s="670" t="s">
        <v>230</v>
      </c>
      <c r="AE43" s="670"/>
      <c r="AF43" s="670"/>
      <c r="AG43" s="670"/>
      <c r="AH43" s="670"/>
      <c r="AI43" s="670"/>
      <c r="AJ43" s="670"/>
      <c r="AK43" s="670"/>
      <c r="AL43" s="671" t="s">
        <v>128</v>
      </c>
      <c r="AM43" s="672"/>
      <c r="AN43" s="672"/>
      <c r="AO43" s="673"/>
      <c r="BV43" s="224"/>
      <c r="BW43" s="224"/>
      <c r="BX43" s="224"/>
      <c r="BY43" s="224"/>
      <c r="BZ43" s="224"/>
      <c r="CA43" s="224"/>
      <c r="CB43" s="224"/>
      <c r="CD43" s="663" t="s">
        <v>359</v>
      </c>
      <c r="CE43" s="664"/>
      <c r="CF43" s="664"/>
      <c r="CG43" s="664"/>
      <c r="CH43" s="664"/>
      <c r="CI43" s="664"/>
      <c r="CJ43" s="664"/>
      <c r="CK43" s="664"/>
      <c r="CL43" s="664"/>
      <c r="CM43" s="664"/>
      <c r="CN43" s="664"/>
      <c r="CO43" s="664"/>
      <c r="CP43" s="664"/>
      <c r="CQ43" s="665"/>
      <c r="CR43" s="666">
        <v>10165</v>
      </c>
      <c r="CS43" s="706"/>
      <c r="CT43" s="706"/>
      <c r="CU43" s="706"/>
      <c r="CV43" s="706"/>
      <c r="CW43" s="706"/>
      <c r="CX43" s="706"/>
      <c r="CY43" s="707"/>
      <c r="CZ43" s="671">
        <v>0.2</v>
      </c>
      <c r="DA43" s="704"/>
      <c r="DB43" s="704"/>
      <c r="DC43" s="708"/>
      <c r="DD43" s="675">
        <v>10165</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8" t="s">
        <v>360</v>
      </c>
      <c r="C44" s="719"/>
      <c r="D44" s="719"/>
      <c r="E44" s="719"/>
      <c r="F44" s="719"/>
      <c r="G44" s="719"/>
      <c r="H44" s="719"/>
      <c r="I44" s="719"/>
      <c r="J44" s="719"/>
      <c r="K44" s="719"/>
      <c r="L44" s="719"/>
      <c r="M44" s="719"/>
      <c r="N44" s="719"/>
      <c r="O44" s="719"/>
      <c r="P44" s="719"/>
      <c r="Q44" s="720"/>
      <c r="R44" s="760">
        <v>4523312</v>
      </c>
      <c r="S44" s="761"/>
      <c r="T44" s="761"/>
      <c r="U44" s="761"/>
      <c r="V44" s="761"/>
      <c r="W44" s="761"/>
      <c r="X44" s="761"/>
      <c r="Y44" s="762"/>
      <c r="Z44" s="763">
        <v>100</v>
      </c>
      <c r="AA44" s="763"/>
      <c r="AB44" s="763"/>
      <c r="AC44" s="763"/>
      <c r="AD44" s="764">
        <v>2295169</v>
      </c>
      <c r="AE44" s="764"/>
      <c r="AF44" s="764"/>
      <c r="AG44" s="764"/>
      <c r="AH44" s="764"/>
      <c r="AI44" s="764"/>
      <c r="AJ44" s="764"/>
      <c r="AK44" s="764"/>
      <c r="AL44" s="765">
        <v>100</v>
      </c>
      <c r="AM44" s="738"/>
      <c r="AN44" s="738"/>
      <c r="AO44" s="766"/>
      <c r="CD44" s="767" t="s">
        <v>306</v>
      </c>
      <c r="CE44" s="768"/>
      <c r="CF44" s="663" t="s">
        <v>361</v>
      </c>
      <c r="CG44" s="664"/>
      <c r="CH44" s="664"/>
      <c r="CI44" s="664"/>
      <c r="CJ44" s="664"/>
      <c r="CK44" s="664"/>
      <c r="CL44" s="664"/>
      <c r="CM44" s="664"/>
      <c r="CN44" s="664"/>
      <c r="CO44" s="664"/>
      <c r="CP44" s="664"/>
      <c r="CQ44" s="665"/>
      <c r="CR44" s="666">
        <v>384880</v>
      </c>
      <c r="CS44" s="667"/>
      <c r="CT44" s="667"/>
      <c r="CU44" s="667"/>
      <c r="CV44" s="667"/>
      <c r="CW44" s="667"/>
      <c r="CX44" s="667"/>
      <c r="CY44" s="668"/>
      <c r="CZ44" s="671">
        <v>8.6</v>
      </c>
      <c r="DA44" s="672"/>
      <c r="DB44" s="672"/>
      <c r="DC44" s="684"/>
      <c r="DD44" s="675">
        <v>66388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362</v>
      </c>
      <c r="CG45" s="664"/>
      <c r="CH45" s="664"/>
      <c r="CI45" s="664"/>
      <c r="CJ45" s="664"/>
      <c r="CK45" s="664"/>
      <c r="CL45" s="664"/>
      <c r="CM45" s="664"/>
      <c r="CN45" s="664"/>
      <c r="CO45" s="664"/>
      <c r="CP45" s="664"/>
      <c r="CQ45" s="665"/>
      <c r="CR45" s="666">
        <v>141108</v>
      </c>
      <c r="CS45" s="706"/>
      <c r="CT45" s="706"/>
      <c r="CU45" s="706"/>
      <c r="CV45" s="706"/>
      <c r="CW45" s="706"/>
      <c r="CX45" s="706"/>
      <c r="CY45" s="707"/>
      <c r="CZ45" s="671">
        <v>3.2</v>
      </c>
      <c r="DA45" s="704"/>
      <c r="DB45" s="704"/>
      <c r="DC45" s="708"/>
      <c r="DD45" s="675">
        <v>7273</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364</v>
      </c>
      <c r="CG46" s="664"/>
      <c r="CH46" s="664"/>
      <c r="CI46" s="664"/>
      <c r="CJ46" s="664"/>
      <c r="CK46" s="664"/>
      <c r="CL46" s="664"/>
      <c r="CM46" s="664"/>
      <c r="CN46" s="664"/>
      <c r="CO46" s="664"/>
      <c r="CP46" s="664"/>
      <c r="CQ46" s="665"/>
      <c r="CR46" s="666">
        <v>233628</v>
      </c>
      <c r="CS46" s="667"/>
      <c r="CT46" s="667"/>
      <c r="CU46" s="667"/>
      <c r="CV46" s="667"/>
      <c r="CW46" s="667"/>
      <c r="CX46" s="667"/>
      <c r="CY46" s="668"/>
      <c r="CZ46" s="671">
        <v>5.3</v>
      </c>
      <c r="DA46" s="672"/>
      <c r="DB46" s="672"/>
      <c r="DC46" s="684"/>
      <c r="DD46" s="675">
        <v>59028</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t="s">
        <v>128</v>
      </c>
      <c r="CS47" s="706"/>
      <c r="CT47" s="706"/>
      <c r="CU47" s="706"/>
      <c r="CV47" s="706"/>
      <c r="CW47" s="706"/>
      <c r="CX47" s="706"/>
      <c r="CY47" s="707"/>
      <c r="CZ47" s="671" t="s">
        <v>128</v>
      </c>
      <c r="DA47" s="704"/>
      <c r="DB47" s="704"/>
      <c r="DC47" s="708"/>
      <c r="DD47" s="675" t="s">
        <v>128</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8" t="s">
        <v>369</v>
      </c>
      <c r="CE49" s="719"/>
      <c r="CF49" s="719"/>
      <c r="CG49" s="719"/>
      <c r="CH49" s="719"/>
      <c r="CI49" s="719"/>
      <c r="CJ49" s="719"/>
      <c r="CK49" s="719"/>
      <c r="CL49" s="719"/>
      <c r="CM49" s="719"/>
      <c r="CN49" s="719"/>
      <c r="CO49" s="719"/>
      <c r="CP49" s="719"/>
      <c r="CQ49" s="720"/>
      <c r="CR49" s="760">
        <v>4449970</v>
      </c>
      <c r="CS49" s="737"/>
      <c r="CT49" s="737"/>
      <c r="CU49" s="737"/>
      <c r="CV49" s="737"/>
      <c r="CW49" s="737"/>
      <c r="CX49" s="737"/>
      <c r="CY49" s="774"/>
      <c r="CZ49" s="765">
        <v>100</v>
      </c>
      <c r="DA49" s="775"/>
      <c r="DB49" s="775"/>
      <c r="DC49" s="776"/>
      <c r="DD49" s="777">
        <v>3427873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u6K5ZGkzm6W3tVbC08mzUJLMFHFJQQRa+Th6TNG1hY6iwGtLqjvoGGZ410CFoffSiIqz3zF9wtY+h2y2NJEcg==" saltValue="k1Q52LZbytw3rj+lFNOm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371</v>
      </c>
      <c r="DK2" s="788"/>
      <c r="DL2" s="788"/>
      <c r="DM2" s="788"/>
      <c r="DN2" s="788"/>
      <c r="DO2" s="789"/>
      <c r="DP2" s="231"/>
      <c r="DQ2" s="787" t="s">
        <v>372</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366"/>
      <c r="BA4" s="366"/>
      <c r="BB4" s="366"/>
      <c r="BC4" s="366"/>
      <c r="BD4" s="366"/>
      <c r="BE4" s="236"/>
      <c r="BF4" s="236"/>
      <c r="BG4" s="236"/>
      <c r="BH4" s="236"/>
      <c r="BI4" s="236"/>
      <c r="BJ4" s="236"/>
      <c r="BK4" s="236"/>
      <c r="BL4" s="236"/>
      <c r="BM4" s="236"/>
      <c r="BN4" s="236"/>
      <c r="BO4" s="236"/>
      <c r="BP4" s="236"/>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366"/>
      <c r="BA5" s="366"/>
      <c r="BB5" s="366"/>
      <c r="BC5" s="366"/>
      <c r="BD5" s="366"/>
      <c r="BE5" s="236"/>
      <c r="BF5" s="236"/>
      <c r="BG5" s="236"/>
      <c r="BH5" s="236"/>
      <c r="BI5" s="236"/>
      <c r="BJ5" s="236"/>
      <c r="BK5" s="236"/>
      <c r="BL5" s="236"/>
      <c r="BM5" s="236"/>
      <c r="BN5" s="236"/>
      <c r="BO5" s="236"/>
      <c r="BP5" s="236"/>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366"/>
      <c r="BA6" s="366"/>
      <c r="BB6" s="366"/>
      <c r="BC6" s="366"/>
      <c r="BD6" s="366"/>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392</v>
      </c>
      <c r="C7" s="815"/>
      <c r="D7" s="815"/>
      <c r="E7" s="815"/>
      <c r="F7" s="815"/>
      <c r="G7" s="815"/>
      <c r="H7" s="815"/>
      <c r="I7" s="815"/>
      <c r="J7" s="815"/>
      <c r="K7" s="815"/>
      <c r="L7" s="815"/>
      <c r="M7" s="815"/>
      <c r="N7" s="815"/>
      <c r="O7" s="815"/>
      <c r="P7" s="816"/>
      <c r="Q7" s="817">
        <v>4523</v>
      </c>
      <c r="R7" s="818"/>
      <c r="S7" s="818"/>
      <c r="T7" s="818"/>
      <c r="U7" s="818"/>
      <c r="V7" s="818">
        <v>4450</v>
      </c>
      <c r="W7" s="818"/>
      <c r="X7" s="818"/>
      <c r="Y7" s="818"/>
      <c r="Z7" s="818"/>
      <c r="AA7" s="818">
        <v>73</v>
      </c>
      <c r="AB7" s="818"/>
      <c r="AC7" s="818"/>
      <c r="AD7" s="818"/>
      <c r="AE7" s="819"/>
      <c r="AF7" s="820">
        <v>62</v>
      </c>
      <c r="AG7" s="821"/>
      <c r="AH7" s="821"/>
      <c r="AI7" s="821"/>
      <c r="AJ7" s="822"/>
      <c r="AK7" s="823" t="s">
        <v>588</v>
      </c>
      <c r="AL7" s="824"/>
      <c r="AM7" s="824"/>
      <c r="AN7" s="824"/>
      <c r="AO7" s="824"/>
      <c r="AP7" s="824">
        <v>4043</v>
      </c>
      <c r="AQ7" s="824"/>
      <c r="AR7" s="824"/>
      <c r="AS7" s="824"/>
      <c r="AT7" s="824"/>
      <c r="AU7" s="825"/>
      <c r="AV7" s="825"/>
      <c r="AW7" s="825"/>
      <c r="AX7" s="825"/>
      <c r="AY7" s="826"/>
      <c r="AZ7" s="366"/>
      <c r="BA7" s="366"/>
      <c r="BB7" s="366"/>
      <c r="BC7" s="366"/>
      <c r="BD7" s="366"/>
      <c r="BE7" s="236"/>
      <c r="BF7" s="236"/>
      <c r="BG7" s="236"/>
      <c r="BH7" s="236"/>
      <c r="BI7" s="236"/>
      <c r="BJ7" s="236"/>
      <c r="BK7" s="236"/>
      <c r="BL7" s="236"/>
      <c r="BM7" s="236"/>
      <c r="BN7" s="236"/>
      <c r="BO7" s="236"/>
      <c r="BP7" s="236"/>
      <c r="BQ7" s="239">
        <v>1</v>
      </c>
      <c r="BR7" s="240" t="s">
        <v>589</v>
      </c>
      <c r="BS7" s="811" t="s">
        <v>590</v>
      </c>
      <c r="BT7" s="812"/>
      <c r="BU7" s="812"/>
      <c r="BV7" s="812"/>
      <c r="BW7" s="812"/>
      <c r="BX7" s="812"/>
      <c r="BY7" s="812"/>
      <c r="BZ7" s="812"/>
      <c r="CA7" s="812"/>
      <c r="CB7" s="812"/>
      <c r="CC7" s="812"/>
      <c r="CD7" s="812"/>
      <c r="CE7" s="812"/>
      <c r="CF7" s="812"/>
      <c r="CG7" s="827"/>
      <c r="CH7" s="808">
        <v>-9</v>
      </c>
      <c r="CI7" s="809"/>
      <c r="CJ7" s="809"/>
      <c r="CK7" s="809"/>
      <c r="CL7" s="810"/>
      <c r="CM7" s="808">
        <v>-84</v>
      </c>
      <c r="CN7" s="809"/>
      <c r="CO7" s="809"/>
      <c r="CP7" s="809"/>
      <c r="CQ7" s="810"/>
      <c r="CR7" s="808">
        <v>28</v>
      </c>
      <c r="CS7" s="809"/>
      <c r="CT7" s="809"/>
      <c r="CU7" s="809"/>
      <c r="CV7" s="810"/>
      <c r="CW7" s="808" t="s">
        <v>588</v>
      </c>
      <c r="CX7" s="809"/>
      <c r="CY7" s="809"/>
      <c r="CZ7" s="809"/>
      <c r="DA7" s="810"/>
      <c r="DB7" s="808" t="s">
        <v>588</v>
      </c>
      <c r="DC7" s="809"/>
      <c r="DD7" s="809"/>
      <c r="DE7" s="809"/>
      <c r="DF7" s="810"/>
      <c r="DG7" s="808" t="s">
        <v>588</v>
      </c>
      <c r="DH7" s="809"/>
      <c r="DI7" s="809"/>
      <c r="DJ7" s="809"/>
      <c r="DK7" s="810"/>
      <c r="DL7" s="808" t="s">
        <v>588</v>
      </c>
      <c r="DM7" s="809"/>
      <c r="DN7" s="809"/>
      <c r="DO7" s="809"/>
      <c r="DP7" s="810"/>
      <c r="DQ7" s="808">
        <v>90</v>
      </c>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366"/>
      <c r="BA8" s="366"/>
      <c r="BB8" s="366"/>
      <c r="BC8" s="366"/>
      <c r="BD8" s="366"/>
      <c r="BE8" s="236"/>
      <c r="BF8" s="236"/>
      <c r="BG8" s="236"/>
      <c r="BH8" s="236"/>
      <c r="BI8" s="236"/>
      <c r="BJ8" s="236"/>
      <c r="BK8" s="236"/>
      <c r="BL8" s="236"/>
      <c r="BM8" s="236"/>
      <c r="BN8" s="236"/>
      <c r="BO8" s="236"/>
      <c r="BP8" s="236"/>
      <c r="BQ8" s="241">
        <v>2</v>
      </c>
      <c r="BR8" s="242"/>
      <c r="BS8" s="838" t="s">
        <v>591</v>
      </c>
      <c r="BT8" s="839"/>
      <c r="BU8" s="839"/>
      <c r="BV8" s="839"/>
      <c r="BW8" s="839"/>
      <c r="BX8" s="839"/>
      <c r="BY8" s="839"/>
      <c r="BZ8" s="839"/>
      <c r="CA8" s="839"/>
      <c r="CB8" s="839"/>
      <c r="CC8" s="839"/>
      <c r="CD8" s="839"/>
      <c r="CE8" s="839"/>
      <c r="CF8" s="839"/>
      <c r="CG8" s="840"/>
      <c r="CH8" s="841">
        <v>1</v>
      </c>
      <c r="CI8" s="842"/>
      <c r="CJ8" s="842"/>
      <c r="CK8" s="842"/>
      <c r="CL8" s="843"/>
      <c r="CM8" s="841">
        <v>10</v>
      </c>
      <c r="CN8" s="842"/>
      <c r="CO8" s="842"/>
      <c r="CP8" s="842"/>
      <c r="CQ8" s="843"/>
      <c r="CR8" s="841">
        <v>3</v>
      </c>
      <c r="CS8" s="842"/>
      <c r="CT8" s="842"/>
      <c r="CU8" s="842"/>
      <c r="CV8" s="843"/>
      <c r="CW8" s="841" t="s">
        <v>588</v>
      </c>
      <c r="CX8" s="842"/>
      <c r="CY8" s="842"/>
      <c r="CZ8" s="842"/>
      <c r="DA8" s="843"/>
      <c r="DB8" s="841" t="s">
        <v>588</v>
      </c>
      <c r="DC8" s="842"/>
      <c r="DD8" s="842"/>
      <c r="DE8" s="842"/>
      <c r="DF8" s="843"/>
      <c r="DG8" s="841" t="s">
        <v>588</v>
      </c>
      <c r="DH8" s="842"/>
      <c r="DI8" s="842"/>
      <c r="DJ8" s="842"/>
      <c r="DK8" s="843"/>
      <c r="DL8" s="841" t="s">
        <v>588</v>
      </c>
      <c r="DM8" s="842"/>
      <c r="DN8" s="842"/>
      <c r="DO8" s="842"/>
      <c r="DP8" s="843"/>
      <c r="DQ8" s="841" t="s">
        <v>588</v>
      </c>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366"/>
      <c r="BA9" s="366"/>
      <c r="BB9" s="366"/>
      <c r="BC9" s="366"/>
      <c r="BD9" s="366"/>
      <c r="BE9" s="236"/>
      <c r="BF9" s="236"/>
      <c r="BG9" s="236"/>
      <c r="BH9" s="236"/>
      <c r="BI9" s="236"/>
      <c r="BJ9" s="236"/>
      <c r="BK9" s="236"/>
      <c r="BL9" s="236"/>
      <c r="BM9" s="236"/>
      <c r="BN9" s="236"/>
      <c r="BO9" s="236"/>
      <c r="BP9" s="236"/>
      <c r="BQ9" s="241">
        <v>3</v>
      </c>
      <c r="BR9" s="242"/>
      <c r="BS9" s="838" t="s">
        <v>592</v>
      </c>
      <c r="BT9" s="839"/>
      <c r="BU9" s="839"/>
      <c r="BV9" s="839"/>
      <c r="BW9" s="839"/>
      <c r="BX9" s="839"/>
      <c r="BY9" s="839"/>
      <c r="BZ9" s="839"/>
      <c r="CA9" s="839"/>
      <c r="CB9" s="839"/>
      <c r="CC9" s="839"/>
      <c r="CD9" s="839"/>
      <c r="CE9" s="839"/>
      <c r="CF9" s="839"/>
      <c r="CG9" s="840"/>
      <c r="CH9" s="841" t="s">
        <v>588</v>
      </c>
      <c r="CI9" s="842"/>
      <c r="CJ9" s="842"/>
      <c r="CK9" s="842"/>
      <c r="CL9" s="843"/>
      <c r="CM9" s="841">
        <v>4</v>
      </c>
      <c r="CN9" s="842"/>
      <c r="CO9" s="842"/>
      <c r="CP9" s="842"/>
      <c r="CQ9" s="843"/>
      <c r="CR9" s="841">
        <v>1</v>
      </c>
      <c r="CS9" s="842"/>
      <c r="CT9" s="842"/>
      <c r="CU9" s="842"/>
      <c r="CV9" s="843"/>
      <c r="CW9" s="841" t="s">
        <v>588</v>
      </c>
      <c r="CX9" s="842"/>
      <c r="CY9" s="842"/>
      <c r="CZ9" s="842"/>
      <c r="DA9" s="843"/>
      <c r="DB9" s="841" t="s">
        <v>588</v>
      </c>
      <c r="DC9" s="842"/>
      <c r="DD9" s="842"/>
      <c r="DE9" s="842"/>
      <c r="DF9" s="843"/>
      <c r="DG9" s="841" t="s">
        <v>588</v>
      </c>
      <c r="DH9" s="842"/>
      <c r="DI9" s="842"/>
      <c r="DJ9" s="842"/>
      <c r="DK9" s="843"/>
      <c r="DL9" s="841" t="s">
        <v>588</v>
      </c>
      <c r="DM9" s="842"/>
      <c r="DN9" s="842"/>
      <c r="DO9" s="842"/>
      <c r="DP9" s="843"/>
      <c r="DQ9" s="841" t="s">
        <v>588</v>
      </c>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366"/>
      <c r="BA10" s="366"/>
      <c r="BB10" s="366"/>
      <c r="BC10" s="366"/>
      <c r="BD10" s="366"/>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366"/>
      <c r="BA11" s="366"/>
      <c r="BB11" s="366"/>
      <c r="BC11" s="366"/>
      <c r="BD11" s="366"/>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366"/>
      <c r="BA12" s="366"/>
      <c r="BB12" s="366"/>
      <c r="BC12" s="366"/>
      <c r="BD12" s="366"/>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366"/>
      <c r="BA13" s="366"/>
      <c r="BB13" s="366"/>
      <c r="BC13" s="366"/>
      <c r="BD13" s="366"/>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366"/>
      <c r="BA14" s="366"/>
      <c r="BB14" s="366"/>
      <c r="BC14" s="366"/>
      <c r="BD14" s="366"/>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366"/>
      <c r="BA15" s="366"/>
      <c r="BB15" s="366"/>
      <c r="BC15" s="366"/>
      <c r="BD15" s="366"/>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366"/>
      <c r="BA16" s="366"/>
      <c r="BB16" s="366"/>
      <c r="BC16" s="366"/>
      <c r="BD16" s="366"/>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366"/>
      <c r="BA17" s="366"/>
      <c r="BB17" s="366"/>
      <c r="BC17" s="366"/>
      <c r="BD17" s="366"/>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366"/>
      <c r="BA18" s="366"/>
      <c r="BB18" s="366"/>
      <c r="BC18" s="366"/>
      <c r="BD18" s="366"/>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366"/>
      <c r="BA19" s="366"/>
      <c r="BB19" s="366"/>
      <c r="BC19" s="366"/>
      <c r="BD19" s="366"/>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366"/>
      <c r="BA20" s="366"/>
      <c r="BB20" s="366"/>
      <c r="BC20" s="366"/>
      <c r="BD20" s="366"/>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366"/>
      <c r="BA21" s="366"/>
      <c r="BB21" s="366"/>
      <c r="BC21" s="366"/>
      <c r="BD21" s="366"/>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394</v>
      </c>
      <c r="B23" s="854" t="s">
        <v>395</v>
      </c>
      <c r="C23" s="855"/>
      <c r="D23" s="855"/>
      <c r="E23" s="855"/>
      <c r="F23" s="855"/>
      <c r="G23" s="855"/>
      <c r="H23" s="855"/>
      <c r="I23" s="855"/>
      <c r="J23" s="855"/>
      <c r="K23" s="855"/>
      <c r="L23" s="855"/>
      <c r="M23" s="855"/>
      <c r="N23" s="855"/>
      <c r="O23" s="855"/>
      <c r="P23" s="856"/>
      <c r="Q23" s="857">
        <f>SUM(Q7:U22)</f>
        <v>4523</v>
      </c>
      <c r="R23" s="858"/>
      <c r="S23" s="858"/>
      <c r="T23" s="858"/>
      <c r="U23" s="858"/>
      <c r="V23" s="858">
        <f t="shared" ref="V23" si="0">SUM(V7:Z22)</f>
        <v>4450</v>
      </c>
      <c r="W23" s="858"/>
      <c r="X23" s="858"/>
      <c r="Y23" s="858"/>
      <c r="Z23" s="858"/>
      <c r="AA23" s="858">
        <f t="shared" ref="AA23" si="1">SUM(AA7:AE22)</f>
        <v>73</v>
      </c>
      <c r="AB23" s="858"/>
      <c r="AC23" s="858"/>
      <c r="AD23" s="858"/>
      <c r="AE23" s="859"/>
      <c r="AF23" s="860">
        <v>62</v>
      </c>
      <c r="AG23" s="858"/>
      <c r="AH23" s="858"/>
      <c r="AI23" s="858"/>
      <c r="AJ23" s="861"/>
      <c r="AK23" s="862"/>
      <c r="AL23" s="863"/>
      <c r="AM23" s="863"/>
      <c r="AN23" s="863"/>
      <c r="AO23" s="863"/>
      <c r="AP23" s="858">
        <f>SUM(AP7:AT22)</f>
        <v>4043</v>
      </c>
      <c r="AQ23" s="858"/>
      <c r="AR23" s="858"/>
      <c r="AS23" s="858"/>
      <c r="AT23" s="858"/>
      <c r="AU23" s="874"/>
      <c r="AV23" s="874"/>
      <c r="AW23" s="874"/>
      <c r="AX23" s="874"/>
      <c r="AY23" s="875"/>
      <c r="AZ23" s="876" t="s">
        <v>127</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366"/>
      <c r="BA24" s="366"/>
      <c r="BB24" s="366"/>
      <c r="BC24" s="366"/>
      <c r="BD24" s="366"/>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366"/>
      <c r="BK25" s="366"/>
      <c r="BL25" s="366"/>
      <c r="BM25" s="366"/>
      <c r="BN25" s="366"/>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375</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382</v>
      </c>
      <c r="BF26" s="799"/>
      <c r="BG26" s="799"/>
      <c r="BH26" s="799"/>
      <c r="BI26" s="805"/>
      <c r="BJ26" s="366"/>
      <c r="BK26" s="366"/>
      <c r="BL26" s="366"/>
      <c r="BM26" s="366"/>
      <c r="BN26" s="366"/>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366"/>
      <c r="BK27" s="366"/>
      <c r="BL27" s="366"/>
      <c r="BM27" s="366"/>
      <c r="BN27" s="366"/>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406</v>
      </c>
      <c r="C28" s="815"/>
      <c r="D28" s="815"/>
      <c r="E28" s="815"/>
      <c r="F28" s="815"/>
      <c r="G28" s="815"/>
      <c r="H28" s="815"/>
      <c r="I28" s="815"/>
      <c r="J28" s="815"/>
      <c r="K28" s="815"/>
      <c r="L28" s="815"/>
      <c r="M28" s="815"/>
      <c r="N28" s="815"/>
      <c r="O28" s="815"/>
      <c r="P28" s="816"/>
      <c r="Q28" s="887">
        <v>272</v>
      </c>
      <c r="R28" s="888"/>
      <c r="S28" s="888"/>
      <c r="T28" s="888"/>
      <c r="U28" s="888"/>
      <c r="V28" s="888">
        <v>264</v>
      </c>
      <c r="W28" s="888"/>
      <c r="X28" s="888"/>
      <c r="Y28" s="888"/>
      <c r="Z28" s="888"/>
      <c r="AA28" s="888">
        <v>8</v>
      </c>
      <c r="AB28" s="888"/>
      <c r="AC28" s="888"/>
      <c r="AD28" s="888"/>
      <c r="AE28" s="889"/>
      <c r="AF28" s="890">
        <v>8</v>
      </c>
      <c r="AG28" s="888"/>
      <c r="AH28" s="888"/>
      <c r="AI28" s="888"/>
      <c r="AJ28" s="891"/>
      <c r="AK28" s="892">
        <v>22</v>
      </c>
      <c r="AL28" s="893"/>
      <c r="AM28" s="893"/>
      <c r="AN28" s="893"/>
      <c r="AO28" s="893"/>
      <c r="AP28" s="893" t="s">
        <v>588</v>
      </c>
      <c r="AQ28" s="893"/>
      <c r="AR28" s="893"/>
      <c r="AS28" s="893"/>
      <c r="AT28" s="893"/>
      <c r="AU28" s="893" t="s">
        <v>588</v>
      </c>
      <c r="AV28" s="893"/>
      <c r="AW28" s="893"/>
      <c r="AX28" s="893"/>
      <c r="AY28" s="893"/>
      <c r="AZ28" s="894"/>
      <c r="BA28" s="894"/>
      <c r="BB28" s="894"/>
      <c r="BC28" s="894"/>
      <c r="BD28" s="894"/>
      <c r="BE28" s="885"/>
      <c r="BF28" s="885"/>
      <c r="BG28" s="885"/>
      <c r="BH28" s="885"/>
      <c r="BI28" s="886"/>
      <c r="BJ28" s="366"/>
      <c r="BK28" s="366"/>
      <c r="BL28" s="366"/>
      <c r="BM28" s="366"/>
      <c r="BN28" s="366"/>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407</v>
      </c>
      <c r="C29" s="846"/>
      <c r="D29" s="846"/>
      <c r="E29" s="846"/>
      <c r="F29" s="846"/>
      <c r="G29" s="846"/>
      <c r="H29" s="846"/>
      <c r="I29" s="846"/>
      <c r="J29" s="846"/>
      <c r="K29" s="846"/>
      <c r="L29" s="846"/>
      <c r="M29" s="846"/>
      <c r="N29" s="846"/>
      <c r="O29" s="846"/>
      <c r="P29" s="847"/>
      <c r="Q29" s="848">
        <v>96</v>
      </c>
      <c r="R29" s="849"/>
      <c r="S29" s="849"/>
      <c r="T29" s="849"/>
      <c r="U29" s="849"/>
      <c r="V29" s="849">
        <v>90</v>
      </c>
      <c r="W29" s="849"/>
      <c r="X29" s="849"/>
      <c r="Y29" s="849"/>
      <c r="Z29" s="849"/>
      <c r="AA29" s="849">
        <v>6</v>
      </c>
      <c r="AB29" s="849"/>
      <c r="AC29" s="849"/>
      <c r="AD29" s="849"/>
      <c r="AE29" s="850"/>
      <c r="AF29" s="851">
        <v>6</v>
      </c>
      <c r="AG29" s="852"/>
      <c r="AH29" s="852"/>
      <c r="AI29" s="852"/>
      <c r="AJ29" s="853"/>
      <c r="AK29" s="899">
        <v>13</v>
      </c>
      <c r="AL29" s="895"/>
      <c r="AM29" s="895"/>
      <c r="AN29" s="895"/>
      <c r="AO29" s="895"/>
      <c r="AP29" s="895">
        <v>36</v>
      </c>
      <c r="AQ29" s="895"/>
      <c r="AR29" s="895"/>
      <c r="AS29" s="895"/>
      <c r="AT29" s="895"/>
      <c r="AU29" s="895">
        <v>5</v>
      </c>
      <c r="AV29" s="895"/>
      <c r="AW29" s="895"/>
      <c r="AX29" s="895"/>
      <c r="AY29" s="895"/>
      <c r="AZ29" s="896"/>
      <c r="BA29" s="896"/>
      <c r="BB29" s="896"/>
      <c r="BC29" s="896"/>
      <c r="BD29" s="896"/>
      <c r="BE29" s="897"/>
      <c r="BF29" s="897"/>
      <c r="BG29" s="897"/>
      <c r="BH29" s="897"/>
      <c r="BI29" s="898"/>
      <c r="BJ29" s="366"/>
      <c r="BK29" s="366"/>
      <c r="BL29" s="366"/>
      <c r="BM29" s="366"/>
      <c r="BN29" s="366"/>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408</v>
      </c>
      <c r="C30" s="846"/>
      <c r="D30" s="846"/>
      <c r="E30" s="846"/>
      <c r="F30" s="846"/>
      <c r="G30" s="846"/>
      <c r="H30" s="846"/>
      <c r="I30" s="846"/>
      <c r="J30" s="846"/>
      <c r="K30" s="846"/>
      <c r="L30" s="846"/>
      <c r="M30" s="846"/>
      <c r="N30" s="846"/>
      <c r="O30" s="846"/>
      <c r="P30" s="847"/>
      <c r="Q30" s="848">
        <v>33</v>
      </c>
      <c r="R30" s="849"/>
      <c r="S30" s="849"/>
      <c r="T30" s="849"/>
      <c r="U30" s="849"/>
      <c r="V30" s="849">
        <v>32</v>
      </c>
      <c r="W30" s="849"/>
      <c r="X30" s="849"/>
      <c r="Y30" s="849"/>
      <c r="Z30" s="849"/>
      <c r="AA30" s="849">
        <v>2</v>
      </c>
      <c r="AB30" s="849"/>
      <c r="AC30" s="849"/>
      <c r="AD30" s="849"/>
      <c r="AE30" s="850"/>
      <c r="AF30" s="851">
        <v>2</v>
      </c>
      <c r="AG30" s="852"/>
      <c r="AH30" s="852"/>
      <c r="AI30" s="852"/>
      <c r="AJ30" s="853"/>
      <c r="AK30" s="899">
        <v>11</v>
      </c>
      <c r="AL30" s="895"/>
      <c r="AM30" s="895"/>
      <c r="AN30" s="895"/>
      <c r="AO30" s="895"/>
      <c r="AP30" s="895" t="s">
        <v>588</v>
      </c>
      <c r="AQ30" s="895"/>
      <c r="AR30" s="895"/>
      <c r="AS30" s="895"/>
      <c r="AT30" s="895"/>
      <c r="AU30" s="895" t="s">
        <v>588</v>
      </c>
      <c r="AV30" s="895"/>
      <c r="AW30" s="895"/>
      <c r="AX30" s="895"/>
      <c r="AY30" s="895"/>
      <c r="AZ30" s="896"/>
      <c r="BA30" s="896"/>
      <c r="BB30" s="896"/>
      <c r="BC30" s="896"/>
      <c r="BD30" s="896"/>
      <c r="BE30" s="897"/>
      <c r="BF30" s="897"/>
      <c r="BG30" s="897"/>
      <c r="BH30" s="897"/>
      <c r="BI30" s="898"/>
      <c r="BJ30" s="366"/>
      <c r="BK30" s="366"/>
      <c r="BL30" s="366"/>
      <c r="BM30" s="366"/>
      <c r="BN30" s="366"/>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409</v>
      </c>
      <c r="C31" s="846"/>
      <c r="D31" s="846"/>
      <c r="E31" s="846"/>
      <c r="F31" s="846"/>
      <c r="G31" s="846"/>
      <c r="H31" s="846"/>
      <c r="I31" s="846"/>
      <c r="J31" s="846"/>
      <c r="K31" s="846"/>
      <c r="L31" s="846"/>
      <c r="M31" s="846"/>
      <c r="N31" s="846"/>
      <c r="O31" s="846"/>
      <c r="P31" s="847"/>
      <c r="Q31" s="848">
        <v>398</v>
      </c>
      <c r="R31" s="849"/>
      <c r="S31" s="849"/>
      <c r="T31" s="849"/>
      <c r="U31" s="849"/>
      <c r="V31" s="849">
        <v>377</v>
      </c>
      <c r="W31" s="849"/>
      <c r="X31" s="849"/>
      <c r="Y31" s="849"/>
      <c r="Z31" s="849"/>
      <c r="AA31" s="849">
        <v>21</v>
      </c>
      <c r="AB31" s="849"/>
      <c r="AC31" s="849"/>
      <c r="AD31" s="849"/>
      <c r="AE31" s="850"/>
      <c r="AF31" s="851">
        <v>21</v>
      </c>
      <c r="AG31" s="852"/>
      <c r="AH31" s="852"/>
      <c r="AI31" s="852"/>
      <c r="AJ31" s="853"/>
      <c r="AK31" s="899">
        <v>54</v>
      </c>
      <c r="AL31" s="895"/>
      <c r="AM31" s="895"/>
      <c r="AN31" s="895"/>
      <c r="AO31" s="895"/>
      <c r="AP31" s="895" t="s">
        <v>588</v>
      </c>
      <c r="AQ31" s="895"/>
      <c r="AR31" s="895"/>
      <c r="AS31" s="895"/>
      <c r="AT31" s="895"/>
      <c r="AU31" s="895" t="s">
        <v>588</v>
      </c>
      <c r="AV31" s="895"/>
      <c r="AW31" s="895"/>
      <c r="AX31" s="895"/>
      <c r="AY31" s="895"/>
      <c r="AZ31" s="896"/>
      <c r="BA31" s="896"/>
      <c r="BB31" s="896"/>
      <c r="BC31" s="896"/>
      <c r="BD31" s="896"/>
      <c r="BE31" s="897"/>
      <c r="BF31" s="897"/>
      <c r="BG31" s="897"/>
      <c r="BH31" s="897"/>
      <c r="BI31" s="898"/>
      <c r="BJ31" s="366"/>
      <c r="BK31" s="366"/>
      <c r="BL31" s="366"/>
      <c r="BM31" s="366"/>
      <c r="BN31" s="366"/>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410</v>
      </c>
      <c r="C32" s="846"/>
      <c r="D32" s="846"/>
      <c r="E32" s="846"/>
      <c r="F32" s="846"/>
      <c r="G32" s="846"/>
      <c r="H32" s="846"/>
      <c r="I32" s="846"/>
      <c r="J32" s="846"/>
      <c r="K32" s="846"/>
      <c r="L32" s="846"/>
      <c r="M32" s="846"/>
      <c r="N32" s="846"/>
      <c r="O32" s="846"/>
      <c r="P32" s="847"/>
      <c r="Q32" s="848">
        <v>461</v>
      </c>
      <c r="R32" s="849"/>
      <c r="S32" s="849"/>
      <c r="T32" s="849"/>
      <c r="U32" s="849"/>
      <c r="V32" s="849">
        <v>460</v>
      </c>
      <c r="W32" s="849"/>
      <c r="X32" s="849"/>
      <c r="Y32" s="849"/>
      <c r="Z32" s="849"/>
      <c r="AA32" s="849">
        <v>1</v>
      </c>
      <c r="AB32" s="849"/>
      <c r="AC32" s="849"/>
      <c r="AD32" s="849"/>
      <c r="AE32" s="850"/>
      <c r="AF32" s="851">
        <v>1</v>
      </c>
      <c r="AG32" s="852"/>
      <c r="AH32" s="852"/>
      <c r="AI32" s="852"/>
      <c r="AJ32" s="853"/>
      <c r="AK32" s="899">
        <v>122</v>
      </c>
      <c r="AL32" s="895"/>
      <c r="AM32" s="895"/>
      <c r="AN32" s="895"/>
      <c r="AO32" s="895"/>
      <c r="AP32" s="895">
        <v>2212</v>
      </c>
      <c r="AQ32" s="895"/>
      <c r="AR32" s="895"/>
      <c r="AS32" s="895"/>
      <c r="AT32" s="895"/>
      <c r="AU32" s="895">
        <v>1668</v>
      </c>
      <c r="AV32" s="895"/>
      <c r="AW32" s="895"/>
      <c r="AX32" s="895"/>
      <c r="AY32" s="895"/>
      <c r="AZ32" s="896"/>
      <c r="BA32" s="896"/>
      <c r="BB32" s="896"/>
      <c r="BC32" s="896"/>
      <c r="BD32" s="896"/>
      <c r="BE32" s="897" t="s">
        <v>411</v>
      </c>
      <c r="BF32" s="897"/>
      <c r="BG32" s="897"/>
      <c r="BH32" s="897"/>
      <c r="BI32" s="898"/>
      <c r="BJ32" s="366"/>
      <c r="BK32" s="366"/>
      <c r="BL32" s="366"/>
      <c r="BM32" s="366"/>
      <c r="BN32" s="366"/>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412</v>
      </c>
      <c r="C33" s="846"/>
      <c r="D33" s="846"/>
      <c r="E33" s="846"/>
      <c r="F33" s="846"/>
      <c r="G33" s="846"/>
      <c r="H33" s="846"/>
      <c r="I33" s="846"/>
      <c r="J33" s="846"/>
      <c r="K33" s="846"/>
      <c r="L33" s="846"/>
      <c r="M33" s="846"/>
      <c r="N33" s="846"/>
      <c r="O33" s="846"/>
      <c r="P33" s="847"/>
      <c r="Q33" s="848">
        <v>87</v>
      </c>
      <c r="R33" s="849"/>
      <c r="S33" s="849"/>
      <c r="T33" s="849"/>
      <c r="U33" s="849"/>
      <c r="V33" s="849">
        <v>85</v>
      </c>
      <c r="W33" s="849"/>
      <c r="X33" s="849"/>
      <c r="Y33" s="849"/>
      <c r="Z33" s="849"/>
      <c r="AA33" s="849">
        <v>1</v>
      </c>
      <c r="AB33" s="849"/>
      <c r="AC33" s="849"/>
      <c r="AD33" s="849"/>
      <c r="AE33" s="850"/>
      <c r="AF33" s="851">
        <v>1</v>
      </c>
      <c r="AG33" s="852"/>
      <c r="AH33" s="852"/>
      <c r="AI33" s="852"/>
      <c r="AJ33" s="853"/>
      <c r="AK33" s="899">
        <v>42</v>
      </c>
      <c r="AL33" s="895"/>
      <c r="AM33" s="895"/>
      <c r="AN33" s="895"/>
      <c r="AO33" s="895"/>
      <c r="AP33" s="895">
        <v>308</v>
      </c>
      <c r="AQ33" s="895"/>
      <c r="AR33" s="895"/>
      <c r="AS33" s="895"/>
      <c r="AT33" s="895"/>
      <c r="AU33" s="895">
        <v>308</v>
      </c>
      <c r="AV33" s="895"/>
      <c r="AW33" s="895"/>
      <c r="AX33" s="895"/>
      <c r="AY33" s="895"/>
      <c r="AZ33" s="896"/>
      <c r="BA33" s="896"/>
      <c r="BB33" s="896"/>
      <c r="BC33" s="896"/>
      <c r="BD33" s="896"/>
      <c r="BE33" s="897" t="s">
        <v>411</v>
      </c>
      <c r="BF33" s="897"/>
      <c r="BG33" s="897"/>
      <c r="BH33" s="897"/>
      <c r="BI33" s="898"/>
      <c r="BJ33" s="366"/>
      <c r="BK33" s="366"/>
      <c r="BL33" s="366"/>
      <c r="BM33" s="366"/>
      <c r="BN33" s="366"/>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366"/>
      <c r="BK34" s="366"/>
      <c r="BL34" s="366"/>
      <c r="BM34" s="366"/>
      <c r="BN34" s="366"/>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366"/>
      <c r="BK35" s="366"/>
      <c r="BL35" s="366"/>
      <c r="BM35" s="366"/>
      <c r="BN35" s="366"/>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366"/>
      <c r="BK36" s="366"/>
      <c r="BL36" s="366"/>
      <c r="BM36" s="366"/>
      <c r="BN36" s="366"/>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366"/>
      <c r="BK37" s="366"/>
      <c r="BL37" s="366"/>
      <c r="BM37" s="366"/>
      <c r="BN37" s="366"/>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366"/>
      <c r="BK38" s="366"/>
      <c r="BL38" s="366"/>
      <c r="BM38" s="366"/>
      <c r="BN38" s="366"/>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366"/>
      <c r="BK39" s="366"/>
      <c r="BL39" s="366"/>
      <c r="BM39" s="366"/>
      <c r="BN39" s="366"/>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366"/>
      <c r="BK40" s="366"/>
      <c r="BL40" s="366"/>
      <c r="BM40" s="366"/>
      <c r="BN40" s="366"/>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366"/>
      <c r="BK41" s="366"/>
      <c r="BL41" s="366"/>
      <c r="BM41" s="366"/>
      <c r="BN41" s="366"/>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366"/>
      <c r="BK42" s="366"/>
      <c r="BL42" s="366"/>
      <c r="BM42" s="366"/>
      <c r="BN42" s="366"/>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366"/>
      <c r="BK43" s="366"/>
      <c r="BL43" s="366"/>
      <c r="BM43" s="366"/>
      <c r="BN43" s="366"/>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366"/>
      <c r="BK44" s="366"/>
      <c r="BL44" s="366"/>
      <c r="BM44" s="366"/>
      <c r="BN44" s="366"/>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366"/>
      <c r="BK45" s="366"/>
      <c r="BL45" s="366"/>
      <c r="BM45" s="366"/>
      <c r="BN45" s="366"/>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366"/>
      <c r="BK46" s="366"/>
      <c r="BL46" s="366"/>
      <c r="BM46" s="366"/>
      <c r="BN46" s="366"/>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366"/>
      <c r="BK47" s="366"/>
      <c r="BL47" s="366"/>
      <c r="BM47" s="366"/>
      <c r="BN47" s="366"/>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366"/>
      <c r="BK48" s="366"/>
      <c r="BL48" s="366"/>
      <c r="BM48" s="366"/>
      <c r="BN48" s="366"/>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366"/>
      <c r="BK49" s="366"/>
      <c r="BL49" s="366"/>
      <c r="BM49" s="366"/>
      <c r="BN49" s="366"/>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366"/>
      <c r="BK50" s="366"/>
      <c r="BL50" s="366"/>
      <c r="BM50" s="366"/>
      <c r="BN50" s="366"/>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366"/>
      <c r="BK51" s="366"/>
      <c r="BL51" s="366"/>
      <c r="BM51" s="366"/>
      <c r="BN51" s="366"/>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366"/>
      <c r="BK52" s="366"/>
      <c r="BL52" s="366"/>
      <c r="BM52" s="366"/>
      <c r="BN52" s="366"/>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366"/>
      <c r="BK53" s="366"/>
      <c r="BL53" s="366"/>
      <c r="BM53" s="366"/>
      <c r="BN53" s="366"/>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366"/>
      <c r="BK54" s="366"/>
      <c r="BL54" s="366"/>
      <c r="BM54" s="366"/>
      <c r="BN54" s="366"/>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366"/>
      <c r="BK55" s="366"/>
      <c r="BL55" s="366"/>
      <c r="BM55" s="366"/>
      <c r="BN55" s="366"/>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366"/>
      <c r="BK56" s="366"/>
      <c r="BL56" s="366"/>
      <c r="BM56" s="366"/>
      <c r="BN56" s="366"/>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366"/>
      <c r="BK57" s="366"/>
      <c r="BL57" s="366"/>
      <c r="BM57" s="366"/>
      <c r="BN57" s="366"/>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366"/>
      <c r="BK58" s="366"/>
      <c r="BL58" s="366"/>
      <c r="BM58" s="366"/>
      <c r="BN58" s="366"/>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366"/>
      <c r="BK59" s="366"/>
      <c r="BL59" s="366"/>
      <c r="BM59" s="366"/>
      <c r="BN59" s="366"/>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366"/>
      <c r="BK60" s="366"/>
      <c r="BL60" s="366"/>
      <c r="BM60" s="366"/>
      <c r="BN60" s="366"/>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366"/>
      <c r="BK61" s="366"/>
      <c r="BL61" s="366"/>
      <c r="BM61" s="366"/>
      <c r="BN61" s="366"/>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394</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39</v>
      </c>
      <c r="AG63" s="909"/>
      <c r="AH63" s="909"/>
      <c r="AI63" s="909"/>
      <c r="AJ63" s="910"/>
      <c r="AK63" s="911"/>
      <c r="AL63" s="906"/>
      <c r="AM63" s="906"/>
      <c r="AN63" s="906"/>
      <c r="AO63" s="906"/>
      <c r="AP63" s="909">
        <f>SUM(AP28:AT62)</f>
        <v>2556</v>
      </c>
      <c r="AQ63" s="909"/>
      <c r="AR63" s="909"/>
      <c r="AS63" s="909"/>
      <c r="AT63" s="909"/>
      <c r="AU63" s="909">
        <f>SUM(AU28:AY62)</f>
        <v>1981</v>
      </c>
      <c r="AV63" s="909"/>
      <c r="AW63" s="909"/>
      <c r="AX63" s="909"/>
      <c r="AY63" s="909"/>
      <c r="AZ63" s="913"/>
      <c r="BA63" s="913"/>
      <c r="BB63" s="913"/>
      <c r="BC63" s="913"/>
      <c r="BD63" s="913"/>
      <c r="BE63" s="914"/>
      <c r="BF63" s="914"/>
      <c r="BG63" s="914"/>
      <c r="BH63" s="914"/>
      <c r="BI63" s="915"/>
      <c r="BJ63" s="916" t="s">
        <v>127</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366" t="s">
        <v>415</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416</v>
      </c>
      <c r="B66" s="793"/>
      <c r="C66" s="793"/>
      <c r="D66" s="793"/>
      <c r="E66" s="793"/>
      <c r="F66" s="793"/>
      <c r="G66" s="793"/>
      <c r="H66" s="793"/>
      <c r="I66" s="793"/>
      <c r="J66" s="793"/>
      <c r="K66" s="793"/>
      <c r="L66" s="793"/>
      <c r="M66" s="793"/>
      <c r="N66" s="793"/>
      <c r="O66" s="793"/>
      <c r="P66" s="794"/>
      <c r="Q66" s="798" t="s">
        <v>398</v>
      </c>
      <c r="R66" s="799"/>
      <c r="S66" s="799"/>
      <c r="T66" s="799"/>
      <c r="U66" s="800"/>
      <c r="V66" s="798" t="s">
        <v>399</v>
      </c>
      <c r="W66" s="799"/>
      <c r="X66" s="799"/>
      <c r="Y66" s="799"/>
      <c r="Z66" s="800"/>
      <c r="AA66" s="798" t="s">
        <v>400</v>
      </c>
      <c r="AB66" s="799"/>
      <c r="AC66" s="799"/>
      <c r="AD66" s="799"/>
      <c r="AE66" s="800"/>
      <c r="AF66" s="919" t="s">
        <v>401</v>
      </c>
      <c r="AG66" s="880"/>
      <c r="AH66" s="880"/>
      <c r="AI66" s="880"/>
      <c r="AJ66" s="920"/>
      <c r="AK66" s="798" t="s">
        <v>402</v>
      </c>
      <c r="AL66" s="793"/>
      <c r="AM66" s="793"/>
      <c r="AN66" s="793"/>
      <c r="AO66" s="794"/>
      <c r="AP66" s="798" t="s">
        <v>403</v>
      </c>
      <c r="AQ66" s="799"/>
      <c r="AR66" s="799"/>
      <c r="AS66" s="799"/>
      <c r="AT66" s="800"/>
      <c r="AU66" s="798" t="s">
        <v>417</v>
      </c>
      <c r="AV66" s="799"/>
      <c r="AW66" s="799"/>
      <c r="AX66" s="799"/>
      <c r="AY66" s="800"/>
      <c r="AZ66" s="798" t="s">
        <v>382</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593</v>
      </c>
      <c r="C68" s="935"/>
      <c r="D68" s="935"/>
      <c r="E68" s="935"/>
      <c r="F68" s="935"/>
      <c r="G68" s="935"/>
      <c r="H68" s="935"/>
      <c r="I68" s="935"/>
      <c r="J68" s="935"/>
      <c r="K68" s="935"/>
      <c r="L68" s="935"/>
      <c r="M68" s="935"/>
      <c r="N68" s="935"/>
      <c r="O68" s="935"/>
      <c r="P68" s="936"/>
      <c r="Q68" s="937">
        <v>3095</v>
      </c>
      <c r="R68" s="931"/>
      <c r="S68" s="931"/>
      <c r="T68" s="931"/>
      <c r="U68" s="931"/>
      <c r="V68" s="931">
        <v>3062</v>
      </c>
      <c r="W68" s="931"/>
      <c r="X68" s="931"/>
      <c r="Y68" s="931"/>
      <c r="Z68" s="931"/>
      <c r="AA68" s="931">
        <v>33</v>
      </c>
      <c r="AB68" s="931"/>
      <c r="AC68" s="931"/>
      <c r="AD68" s="931"/>
      <c r="AE68" s="931"/>
      <c r="AF68" s="931">
        <v>33</v>
      </c>
      <c r="AG68" s="931"/>
      <c r="AH68" s="931"/>
      <c r="AI68" s="931"/>
      <c r="AJ68" s="931"/>
      <c r="AK68" s="931" t="s">
        <v>588</v>
      </c>
      <c r="AL68" s="931"/>
      <c r="AM68" s="931"/>
      <c r="AN68" s="931"/>
      <c r="AO68" s="931"/>
      <c r="AP68" s="931">
        <v>2727</v>
      </c>
      <c r="AQ68" s="931"/>
      <c r="AR68" s="931"/>
      <c r="AS68" s="931"/>
      <c r="AT68" s="931"/>
      <c r="AU68" s="931">
        <v>41</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594</v>
      </c>
      <c r="C69" s="939"/>
      <c r="D69" s="939"/>
      <c r="E69" s="939"/>
      <c r="F69" s="939"/>
      <c r="G69" s="939"/>
      <c r="H69" s="939"/>
      <c r="I69" s="939"/>
      <c r="J69" s="939"/>
      <c r="K69" s="939"/>
      <c r="L69" s="939"/>
      <c r="M69" s="939"/>
      <c r="N69" s="939"/>
      <c r="O69" s="939"/>
      <c r="P69" s="940"/>
      <c r="Q69" s="941">
        <v>0</v>
      </c>
      <c r="R69" s="895"/>
      <c r="S69" s="895"/>
      <c r="T69" s="895"/>
      <c r="U69" s="895"/>
      <c r="V69" s="895">
        <v>0</v>
      </c>
      <c r="W69" s="895"/>
      <c r="X69" s="895"/>
      <c r="Y69" s="895"/>
      <c r="Z69" s="895"/>
      <c r="AA69" s="895">
        <v>0</v>
      </c>
      <c r="AB69" s="895"/>
      <c r="AC69" s="895"/>
      <c r="AD69" s="895"/>
      <c r="AE69" s="895"/>
      <c r="AF69" s="895">
        <v>0</v>
      </c>
      <c r="AG69" s="895"/>
      <c r="AH69" s="895"/>
      <c r="AI69" s="895"/>
      <c r="AJ69" s="895"/>
      <c r="AK69" s="895" t="s">
        <v>588</v>
      </c>
      <c r="AL69" s="895"/>
      <c r="AM69" s="895"/>
      <c r="AN69" s="895"/>
      <c r="AO69" s="895"/>
      <c r="AP69" s="895" t="s">
        <v>588</v>
      </c>
      <c r="AQ69" s="895"/>
      <c r="AR69" s="895"/>
      <c r="AS69" s="895"/>
      <c r="AT69" s="895"/>
      <c r="AU69" s="895" t="s">
        <v>588</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595</v>
      </c>
      <c r="C70" s="939"/>
      <c r="D70" s="939"/>
      <c r="E70" s="939"/>
      <c r="F70" s="939"/>
      <c r="G70" s="939"/>
      <c r="H70" s="939"/>
      <c r="I70" s="939"/>
      <c r="J70" s="939"/>
      <c r="K70" s="939"/>
      <c r="L70" s="939"/>
      <c r="M70" s="939"/>
      <c r="N70" s="939"/>
      <c r="O70" s="939"/>
      <c r="P70" s="940"/>
      <c r="Q70" s="941">
        <v>8084</v>
      </c>
      <c r="R70" s="895"/>
      <c r="S70" s="895"/>
      <c r="T70" s="895"/>
      <c r="U70" s="895"/>
      <c r="V70" s="895">
        <v>7771</v>
      </c>
      <c r="W70" s="895"/>
      <c r="X70" s="895"/>
      <c r="Y70" s="895"/>
      <c r="Z70" s="895"/>
      <c r="AA70" s="895">
        <v>313</v>
      </c>
      <c r="AB70" s="895"/>
      <c r="AC70" s="895"/>
      <c r="AD70" s="895"/>
      <c r="AE70" s="895"/>
      <c r="AF70" s="895">
        <v>313</v>
      </c>
      <c r="AG70" s="895"/>
      <c r="AH70" s="895"/>
      <c r="AI70" s="895"/>
      <c r="AJ70" s="895"/>
      <c r="AK70" s="895">
        <v>7</v>
      </c>
      <c r="AL70" s="895"/>
      <c r="AM70" s="895"/>
      <c r="AN70" s="895"/>
      <c r="AO70" s="895"/>
      <c r="AP70" s="895" t="s">
        <v>588</v>
      </c>
      <c r="AQ70" s="895"/>
      <c r="AR70" s="895"/>
      <c r="AS70" s="895"/>
      <c r="AT70" s="895"/>
      <c r="AU70" s="895" t="s">
        <v>588</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596</v>
      </c>
      <c r="C71" s="939"/>
      <c r="D71" s="939"/>
      <c r="E71" s="939"/>
      <c r="F71" s="939"/>
      <c r="G71" s="939"/>
      <c r="H71" s="939"/>
      <c r="I71" s="939"/>
      <c r="J71" s="939"/>
      <c r="K71" s="939"/>
      <c r="L71" s="939"/>
      <c r="M71" s="939"/>
      <c r="N71" s="939"/>
      <c r="O71" s="939"/>
      <c r="P71" s="940"/>
      <c r="Q71" s="941">
        <v>92</v>
      </c>
      <c r="R71" s="895"/>
      <c r="S71" s="895"/>
      <c r="T71" s="895"/>
      <c r="U71" s="895"/>
      <c r="V71" s="895">
        <v>80</v>
      </c>
      <c r="W71" s="895"/>
      <c r="X71" s="895"/>
      <c r="Y71" s="895"/>
      <c r="Z71" s="895"/>
      <c r="AA71" s="895">
        <v>12</v>
      </c>
      <c r="AB71" s="895"/>
      <c r="AC71" s="895"/>
      <c r="AD71" s="895"/>
      <c r="AE71" s="895"/>
      <c r="AF71" s="895">
        <v>12</v>
      </c>
      <c r="AG71" s="895"/>
      <c r="AH71" s="895"/>
      <c r="AI71" s="895"/>
      <c r="AJ71" s="895"/>
      <c r="AK71" s="895" t="s">
        <v>588</v>
      </c>
      <c r="AL71" s="895"/>
      <c r="AM71" s="895"/>
      <c r="AN71" s="895"/>
      <c r="AO71" s="895"/>
      <c r="AP71" s="895" t="s">
        <v>588</v>
      </c>
      <c r="AQ71" s="895"/>
      <c r="AR71" s="895"/>
      <c r="AS71" s="895"/>
      <c r="AT71" s="895"/>
      <c r="AU71" s="895" t="s">
        <v>588</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597</v>
      </c>
      <c r="C72" s="939"/>
      <c r="D72" s="939"/>
      <c r="E72" s="939"/>
      <c r="F72" s="939"/>
      <c r="G72" s="939"/>
      <c r="H72" s="939"/>
      <c r="I72" s="939"/>
      <c r="J72" s="939"/>
      <c r="K72" s="939"/>
      <c r="L72" s="939"/>
      <c r="M72" s="939"/>
      <c r="N72" s="939"/>
      <c r="O72" s="939"/>
      <c r="P72" s="940"/>
      <c r="Q72" s="941">
        <v>120</v>
      </c>
      <c r="R72" s="895"/>
      <c r="S72" s="895"/>
      <c r="T72" s="895"/>
      <c r="U72" s="895"/>
      <c r="V72" s="895">
        <v>109</v>
      </c>
      <c r="W72" s="895"/>
      <c r="X72" s="895"/>
      <c r="Y72" s="895"/>
      <c r="Z72" s="895"/>
      <c r="AA72" s="895">
        <v>11</v>
      </c>
      <c r="AB72" s="895"/>
      <c r="AC72" s="895"/>
      <c r="AD72" s="895"/>
      <c r="AE72" s="895"/>
      <c r="AF72" s="895">
        <v>11</v>
      </c>
      <c r="AG72" s="895"/>
      <c r="AH72" s="895"/>
      <c r="AI72" s="895"/>
      <c r="AJ72" s="895"/>
      <c r="AK72" s="895" t="s">
        <v>588</v>
      </c>
      <c r="AL72" s="895"/>
      <c r="AM72" s="895"/>
      <c r="AN72" s="895"/>
      <c r="AO72" s="895"/>
      <c r="AP72" s="895" t="s">
        <v>588</v>
      </c>
      <c r="AQ72" s="895"/>
      <c r="AR72" s="895"/>
      <c r="AS72" s="895"/>
      <c r="AT72" s="895"/>
      <c r="AU72" s="895" t="s">
        <v>588</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598</v>
      </c>
      <c r="C73" s="939"/>
      <c r="D73" s="939"/>
      <c r="E73" s="939"/>
      <c r="F73" s="939"/>
      <c r="G73" s="939"/>
      <c r="H73" s="939"/>
      <c r="I73" s="939"/>
      <c r="J73" s="939"/>
      <c r="K73" s="939"/>
      <c r="L73" s="939"/>
      <c r="M73" s="939"/>
      <c r="N73" s="939"/>
      <c r="O73" s="939"/>
      <c r="P73" s="940"/>
      <c r="Q73" s="941">
        <v>544</v>
      </c>
      <c r="R73" s="895"/>
      <c r="S73" s="895"/>
      <c r="T73" s="895"/>
      <c r="U73" s="895"/>
      <c r="V73" s="895">
        <v>492</v>
      </c>
      <c r="W73" s="895"/>
      <c r="X73" s="895"/>
      <c r="Y73" s="895"/>
      <c r="Z73" s="895"/>
      <c r="AA73" s="895">
        <v>52</v>
      </c>
      <c r="AB73" s="895"/>
      <c r="AC73" s="895"/>
      <c r="AD73" s="895"/>
      <c r="AE73" s="895"/>
      <c r="AF73" s="895">
        <v>52</v>
      </c>
      <c r="AG73" s="895"/>
      <c r="AH73" s="895"/>
      <c r="AI73" s="895"/>
      <c r="AJ73" s="895"/>
      <c r="AK73" s="895" t="s">
        <v>588</v>
      </c>
      <c r="AL73" s="895"/>
      <c r="AM73" s="895"/>
      <c r="AN73" s="895"/>
      <c r="AO73" s="895"/>
      <c r="AP73" s="895" t="s">
        <v>588</v>
      </c>
      <c r="AQ73" s="895"/>
      <c r="AR73" s="895"/>
      <c r="AS73" s="895"/>
      <c r="AT73" s="895"/>
      <c r="AU73" s="895" t="s">
        <v>588</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599</v>
      </c>
      <c r="C74" s="939"/>
      <c r="D74" s="939"/>
      <c r="E74" s="939"/>
      <c r="F74" s="939"/>
      <c r="G74" s="939"/>
      <c r="H74" s="939"/>
      <c r="I74" s="939"/>
      <c r="J74" s="939"/>
      <c r="K74" s="939"/>
      <c r="L74" s="939"/>
      <c r="M74" s="939"/>
      <c r="N74" s="939"/>
      <c r="O74" s="939"/>
      <c r="P74" s="940"/>
      <c r="Q74" s="941">
        <v>156510</v>
      </c>
      <c r="R74" s="895"/>
      <c r="S74" s="895"/>
      <c r="T74" s="895"/>
      <c r="U74" s="895"/>
      <c r="V74" s="895">
        <v>149924</v>
      </c>
      <c r="W74" s="895"/>
      <c r="X74" s="895"/>
      <c r="Y74" s="895"/>
      <c r="Z74" s="895"/>
      <c r="AA74" s="895">
        <v>6586</v>
      </c>
      <c r="AB74" s="895"/>
      <c r="AC74" s="895"/>
      <c r="AD74" s="895"/>
      <c r="AE74" s="895"/>
      <c r="AF74" s="895">
        <v>6586</v>
      </c>
      <c r="AG74" s="895"/>
      <c r="AH74" s="895"/>
      <c r="AI74" s="895"/>
      <c r="AJ74" s="895"/>
      <c r="AK74" s="895">
        <v>1312</v>
      </c>
      <c r="AL74" s="895"/>
      <c r="AM74" s="895"/>
      <c r="AN74" s="895"/>
      <c r="AO74" s="895"/>
      <c r="AP74" s="895" t="s">
        <v>588</v>
      </c>
      <c r="AQ74" s="895"/>
      <c r="AR74" s="895"/>
      <c r="AS74" s="895"/>
      <c r="AT74" s="895"/>
      <c r="AU74" s="895" t="s">
        <v>588</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t="s">
        <v>600</v>
      </c>
      <c r="C75" s="939"/>
      <c r="D75" s="939"/>
      <c r="E75" s="939"/>
      <c r="F75" s="939"/>
      <c r="G75" s="939"/>
      <c r="H75" s="939"/>
      <c r="I75" s="939"/>
      <c r="J75" s="939"/>
      <c r="K75" s="939"/>
      <c r="L75" s="939"/>
      <c r="M75" s="939"/>
      <c r="N75" s="939"/>
      <c r="O75" s="939"/>
      <c r="P75" s="940"/>
      <c r="Q75" s="942">
        <v>672</v>
      </c>
      <c r="R75" s="943"/>
      <c r="S75" s="943"/>
      <c r="T75" s="943"/>
      <c r="U75" s="899"/>
      <c r="V75" s="944">
        <v>664</v>
      </c>
      <c r="W75" s="943"/>
      <c r="X75" s="943"/>
      <c r="Y75" s="943"/>
      <c r="Z75" s="899"/>
      <c r="AA75" s="944">
        <v>8</v>
      </c>
      <c r="AB75" s="943"/>
      <c r="AC75" s="943"/>
      <c r="AD75" s="943"/>
      <c r="AE75" s="899"/>
      <c r="AF75" s="944">
        <v>8</v>
      </c>
      <c r="AG75" s="943"/>
      <c r="AH75" s="943"/>
      <c r="AI75" s="943"/>
      <c r="AJ75" s="899"/>
      <c r="AK75" s="944">
        <v>50</v>
      </c>
      <c r="AL75" s="943"/>
      <c r="AM75" s="943"/>
      <c r="AN75" s="943"/>
      <c r="AO75" s="899"/>
      <c r="AP75" s="895" t="s">
        <v>588</v>
      </c>
      <c r="AQ75" s="895"/>
      <c r="AR75" s="895"/>
      <c r="AS75" s="895"/>
      <c r="AT75" s="895"/>
      <c r="AU75" s="895" t="s">
        <v>588</v>
      </c>
      <c r="AV75" s="895"/>
      <c r="AW75" s="895"/>
      <c r="AX75" s="895"/>
      <c r="AY75" s="895"/>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394</v>
      </c>
      <c r="B88" s="854" t="s">
        <v>418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SUM(AF68:AJ87)</f>
        <v>7015</v>
      </c>
      <c r="AG88" s="909"/>
      <c r="AH88" s="909"/>
      <c r="AI88" s="909"/>
      <c r="AJ88" s="909"/>
      <c r="AK88" s="906"/>
      <c r="AL88" s="906"/>
      <c r="AM88" s="906"/>
      <c r="AN88" s="906"/>
      <c r="AO88" s="906"/>
      <c r="AP88" s="909">
        <f>SUM(AP68:AT87)</f>
        <v>2727</v>
      </c>
      <c r="AQ88" s="909"/>
      <c r="AR88" s="909"/>
      <c r="AS88" s="909"/>
      <c r="AT88" s="909"/>
      <c r="AU88" s="909">
        <f>SUM(AU68:AY87)</f>
        <v>41</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4" t="s">
        <v>419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f>SUM(CR7:CV88)</f>
        <v>32</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f>SUM(DQ7:DU88)</f>
        <v>90</v>
      </c>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365" t="s">
        <v>422</v>
      </c>
      <c r="B107" s="367"/>
      <c r="C107" s="367"/>
      <c r="D107" s="367"/>
      <c r="E107" s="367"/>
      <c r="F107" s="367"/>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5" t="s">
        <v>423</v>
      </c>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7"/>
      <c r="DX107" s="367"/>
      <c r="DY107" s="367"/>
      <c r="DZ107" s="367"/>
    </row>
    <row r="108" spans="1:131" s="233" customFormat="1" ht="26.25" customHeight="1" x14ac:dyDescent="0.15">
      <c r="A108" s="982" t="s">
        <v>424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426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427</v>
      </c>
      <c r="AB109" s="958"/>
      <c r="AC109" s="958"/>
      <c r="AD109" s="958"/>
      <c r="AE109" s="959"/>
      <c r="AF109" s="957" t="s">
        <v>428</v>
      </c>
      <c r="AG109" s="958"/>
      <c r="AH109" s="958"/>
      <c r="AI109" s="958"/>
      <c r="AJ109" s="959"/>
      <c r="AK109" s="957" t="s">
        <v>309</v>
      </c>
      <c r="AL109" s="958"/>
      <c r="AM109" s="958"/>
      <c r="AN109" s="958"/>
      <c r="AO109" s="959"/>
      <c r="AP109" s="957" t="s">
        <v>429</v>
      </c>
      <c r="AQ109" s="958"/>
      <c r="AR109" s="958"/>
      <c r="AS109" s="958"/>
      <c r="AT109" s="960"/>
      <c r="AU109" s="977" t="s">
        <v>426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427</v>
      </c>
      <c r="BR109" s="958"/>
      <c r="BS109" s="958"/>
      <c r="BT109" s="958"/>
      <c r="BU109" s="959"/>
      <c r="BV109" s="957" t="s">
        <v>428</v>
      </c>
      <c r="BW109" s="958"/>
      <c r="BX109" s="958"/>
      <c r="BY109" s="958"/>
      <c r="BZ109" s="959"/>
      <c r="CA109" s="957" t="s">
        <v>309</v>
      </c>
      <c r="CB109" s="958"/>
      <c r="CC109" s="958"/>
      <c r="CD109" s="958"/>
      <c r="CE109" s="959"/>
      <c r="CF109" s="978" t="s">
        <v>429</v>
      </c>
      <c r="CG109" s="978"/>
      <c r="CH109" s="978"/>
      <c r="CI109" s="978"/>
      <c r="CJ109" s="978"/>
      <c r="CK109" s="957" t="s">
        <v>430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427</v>
      </c>
      <c r="DH109" s="958"/>
      <c r="DI109" s="958"/>
      <c r="DJ109" s="958"/>
      <c r="DK109" s="959"/>
      <c r="DL109" s="957" t="s">
        <v>428</v>
      </c>
      <c r="DM109" s="958"/>
      <c r="DN109" s="958"/>
      <c r="DO109" s="958"/>
      <c r="DP109" s="959"/>
      <c r="DQ109" s="957" t="s">
        <v>309</v>
      </c>
      <c r="DR109" s="958"/>
      <c r="DS109" s="958"/>
      <c r="DT109" s="958"/>
      <c r="DU109" s="959"/>
      <c r="DV109" s="957" t="s">
        <v>429</v>
      </c>
      <c r="DW109" s="958"/>
      <c r="DX109" s="958"/>
      <c r="DY109" s="958"/>
      <c r="DZ109" s="960"/>
    </row>
    <row r="110" spans="1:131" s="233" customFormat="1" ht="26.25" customHeight="1" x14ac:dyDescent="0.15">
      <c r="A110" s="961" t="s">
        <v>431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604705</v>
      </c>
      <c r="AB110" s="965"/>
      <c r="AC110" s="965"/>
      <c r="AD110" s="965"/>
      <c r="AE110" s="966"/>
      <c r="AF110" s="967">
        <v>741825</v>
      </c>
      <c r="AG110" s="965"/>
      <c r="AH110" s="965"/>
      <c r="AI110" s="965"/>
      <c r="AJ110" s="966"/>
      <c r="AK110" s="967">
        <v>754937</v>
      </c>
      <c r="AL110" s="965"/>
      <c r="AM110" s="965"/>
      <c r="AN110" s="965"/>
      <c r="AO110" s="966"/>
      <c r="AP110" s="968">
        <v>44.9</v>
      </c>
      <c r="AQ110" s="969"/>
      <c r="AR110" s="969"/>
      <c r="AS110" s="969"/>
      <c r="AT110" s="970"/>
      <c r="AU110" s="971" t="s">
        <v>72</v>
      </c>
      <c r="AV110" s="972"/>
      <c r="AW110" s="972"/>
      <c r="AX110" s="972"/>
      <c r="AY110" s="972"/>
      <c r="AZ110" s="994" t="s">
        <v>432</v>
      </c>
      <c r="BA110" s="962"/>
      <c r="BB110" s="962"/>
      <c r="BC110" s="962"/>
      <c r="BD110" s="962"/>
      <c r="BE110" s="962"/>
      <c r="BF110" s="962"/>
      <c r="BG110" s="962"/>
      <c r="BH110" s="962"/>
      <c r="BI110" s="962"/>
      <c r="BJ110" s="962"/>
      <c r="BK110" s="962"/>
      <c r="BL110" s="962"/>
      <c r="BM110" s="962"/>
      <c r="BN110" s="962"/>
      <c r="BO110" s="962"/>
      <c r="BP110" s="963"/>
      <c r="BQ110" s="995">
        <v>5096004</v>
      </c>
      <c r="BR110" s="996"/>
      <c r="BS110" s="996"/>
      <c r="BT110" s="996"/>
      <c r="BU110" s="996"/>
      <c r="BV110" s="996">
        <v>4564098</v>
      </c>
      <c r="BW110" s="996"/>
      <c r="BX110" s="996"/>
      <c r="BY110" s="996"/>
      <c r="BZ110" s="996"/>
      <c r="CA110" s="996">
        <v>4043146</v>
      </c>
      <c r="CB110" s="996"/>
      <c r="CC110" s="996"/>
      <c r="CD110" s="996"/>
      <c r="CE110" s="996"/>
      <c r="CF110" s="1009">
        <v>240.6</v>
      </c>
      <c r="CG110" s="1010"/>
      <c r="CH110" s="1010"/>
      <c r="CI110" s="1010"/>
      <c r="CJ110" s="1010"/>
      <c r="CK110" s="1011" t="s">
        <v>433</v>
      </c>
      <c r="CL110" s="1012"/>
      <c r="CM110" s="994" t="s">
        <v>434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435</v>
      </c>
      <c r="DH110" s="996"/>
      <c r="DI110" s="996"/>
      <c r="DJ110" s="996"/>
      <c r="DK110" s="996"/>
      <c r="DL110" s="996" t="s">
        <v>128</v>
      </c>
      <c r="DM110" s="996"/>
      <c r="DN110" s="996"/>
      <c r="DO110" s="996"/>
      <c r="DP110" s="996"/>
      <c r="DQ110" s="996" t="s">
        <v>436</v>
      </c>
      <c r="DR110" s="996"/>
      <c r="DS110" s="996"/>
      <c r="DT110" s="996"/>
      <c r="DU110" s="996"/>
      <c r="DV110" s="997" t="s">
        <v>437</v>
      </c>
      <c r="DW110" s="997"/>
      <c r="DX110" s="997"/>
      <c r="DY110" s="997"/>
      <c r="DZ110" s="998"/>
    </row>
    <row r="111" spans="1:131" s="233" customFormat="1" ht="26.25" customHeight="1" x14ac:dyDescent="0.15">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439</v>
      </c>
      <c r="AB111" s="1003"/>
      <c r="AC111" s="1003"/>
      <c r="AD111" s="1003"/>
      <c r="AE111" s="1004"/>
      <c r="AF111" s="1005" t="s">
        <v>437</v>
      </c>
      <c r="AG111" s="1003"/>
      <c r="AH111" s="1003"/>
      <c r="AI111" s="1003"/>
      <c r="AJ111" s="1004"/>
      <c r="AK111" s="1005" t="s">
        <v>437</v>
      </c>
      <c r="AL111" s="1003"/>
      <c r="AM111" s="1003"/>
      <c r="AN111" s="1003"/>
      <c r="AO111" s="1004"/>
      <c r="AP111" s="1006" t="s">
        <v>439</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437</v>
      </c>
      <c r="BR111" s="991"/>
      <c r="BS111" s="991"/>
      <c r="BT111" s="991"/>
      <c r="BU111" s="991"/>
      <c r="BV111" s="991" t="s">
        <v>439</v>
      </c>
      <c r="BW111" s="991"/>
      <c r="BX111" s="991"/>
      <c r="BY111" s="991"/>
      <c r="BZ111" s="991"/>
      <c r="CA111" s="991" t="s">
        <v>439</v>
      </c>
      <c r="CB111" s="991"/>
      <c r="CC111" s="991"/>
      <c r="CD111" s="991"/>
      <c r="CE111" s="991"/>
      <c r="CF111" s="985" t="s">
        <v>441</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439</v>
      </c>
      <c r="DH111" s="991"/>
      <c r="DI111" s="991"/>
      <c r="DJ111" s="991"/>
      <c r="DK111" s="991"/>
      <c r="DL111" s="991" t="s">
        <v>437</v>
      </c>
      <c r="DM111" s="991"/>
      <c r="DN111" s="991"/>
      <c r="DO111" s="991"/>
      <c r="DP111" s="991"/>
      <c r="DQ111" s="991" t="s">
        <v>439</v>
      </c>
      <c r="DR111" s="991"/>
      <c r="DS111" s="991"/>
      <c r="DT111" s="991"/>
      <c r="DU111" s="991"/>
      <c r="DV111" s="992" t="s">
        <v>437</v>
      </c>
      <c r="DW111" s="992"/>
      <c r="DX111" s="992"/>
      <c r="DY111" s="992"/>
      <c r="DZ111" s="993"/>
    </row>
    <row r="112" spans="1:131" s="233" customFormat="1" ht="26.25" customHeight="1" x14ac:dyDescent="0.15">
      <c r="A112" s="1017" t="s">
        <v>443</v>
      </c>
      <c r="B112" s="1018"/>
      <c r="C112" s="988" t="s">
        <v>444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439</v>
      </c>
      <c r="AB112" s="1024"/>
      <c r="AC112" s="1024"/>
      <c r="AD112" s="1024"/>
      <c r="AE112" s="1025"/>
      <c r="AF112" s="1026" t="s">
        <v>439</v>
      </c>
      <c r="AG112" s="1024"/>
      <c r="AH112" s="1024"/>
      <c r="AI112" s="1024"/>
      <c r="AJ112" s="1025"/>
      <c r="AK112" s="1026" t="s">
        <v>437</v>
      </c>
      <c r="AL112" s="1024"/>
      <c r="AM112" s="1024"/>
      <c r="AN112" s="1024"/>
      <c r="AO112" s="1025"/>
      <c r="AP112" s="1027" t="s">
        <v>439</v>
      </c>
      <c r="AQ112" s="1028"/>
      <c r="AR112" s="1028"/>
      <c r="AS112" s="1028"/>
      <c r="AT112" s="1029"/>
      <c r="AU112" s="973"/>
      <c r="AV112" s="974"/>
      <c r="AW112" s="974"/>
      <c r="AX112" s="974"/>
      <c r="AY112" s="974"/>
      <c r="AZ112" s="987" t="s">
        <v>445</v>
      </c>
      <c r="BA112" s="988"/>
      <c r="BB112" s="988"/>
      <c r="BC112" s="988"/>
      <c r="BD112" s="988"/>
      <c r="BE112" s="988"/>
      <c r="BF112" s="988"/>
      <c r="BG112" s="988"/>
      <c r="BH112" s="988"/>
      <c r="BI112" s="988"/>
      <c r="BJ112" s="988"/>
      <c r="BK112" s="988"/>
      <c r="BL112" s="988"/>
      <c r="BM112" s="988"/>
      <c r="BN112" s="988"/>
      <c r="BO112" s="988"/>
      <c r="BP112" s="989"/>
      <c r="BQ112" s="990">
        <v>1756589</v>
      </c>
      <c r="BR112" s="991"/>
      <c r="BS112" s="991"/>
      <c r="BT112" s="991"/>
      <c r="BU112" s="991"/>
      <c r="BV112" s="991">
        <v>1975543</v>
      </c>
      <c r="BW112" s="991"/>
      <c r="BX112" s="991"/>
      <c r="BY112" s="991"/>
      <c r="BZ112" s="991"/>
      <c r="CA112" s="991">
        <v>1980984</v>
      </c>
      <c r="CB112" s="991"/>
      <c r="CC112" s="991"/>
      <c r="CD112" s="991"/>
      <c r="CE112" s="991"/>
      <c r="CF112" s="985">
        <v>117.9</v>
      </c>
      <c r="CG112" s="986"/>
      <c r="CH112" s="986"/>
      <c r="CI112" s="986"/>
      <c r="CJ112" s="986"/>
      <c r="CK112" s="1013"/>
      <c r="CL112" s="1014"/>
      <c r="CM112" s="987" t="s">
        <v>446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435</v>
      </c>
      <c r="DH112" s="991"/>
      <c r="DI112" s="991"/>
      <c r="DJ112" s="991"/>
      <c r="DK112" s="991"/>
      <c r="DL112" s="991" t="s">
        <v>437</v>
      </c>
      <c r="DM112" s="991"/>
      <c r="DN112" s="991"/>
      <c r="DO112" s="991"/>
      <c r="DP112" s="991"/>
      <c r="DQ112" s="991" t="s">
        <v>437</v>
      </c>
      <c r="DR112" s="991"/>
      <c r="DS112" s="991"/>
      <c r="DT112" s="991"/>
      <c r="DU112" s="991"/>
      <c r="DV112" s="992" t="s">
        <v>437</v>
      </c>
      <c r="DW112" s="992"/>
      <c r="DX112" s="992"/>
      <c r="DY112" s="992"/>
      <c r="DZ112" s="993"/>
    </row>
    <row r="113" spans="1:130" s="233" customFormat="1" ht="26.25" customHeight="1" x14ac:dyDescent="0.15">
      <c r="A113" s="1019"/>
      <c r="B113" s="1020"/>
      <c r="C113" s="988" t="s">
        <v>447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109797</v>
      </c>
      <c r="AB113" s="1003"/>
      <c r="AC113" s="1003"/>
      <c r="AD113" s="1003"/>
      <c r="AE113" s="1004"/>
      <c r="AF113" s="1005">
        <v>131349</v>
      </c>
      <c r="AG113" s="1003"/>
      <c r="AH113" s="1003"/>
      <c r="AI113" s="1003"/>
      <c r="AJ113" s="1004"/>
      <c r="AK113" s="1005">
        <v>134731</v>
      </c>
      <c r="AL113" s="1003"/>
      <c r="AM113" s="1003"/>
      <c r="AN113" s="1003"/>
      <c r="AO113" s="1004"/>
      <c r="AP113" s="1006">
        <v>8</v>
      </c>
      <c r="AQ113" s="1007"/>
      <c r="AR113" s="1007"/>
      <c r="AS113" s="1007"/>
      <c r="AT113" s="1008"/>
      <c r="AU113" s="973"/>
      <c r="AV113" s="974"/>
      <c r="AW113" s="974"/>
      <c r="AX113" s="974"/>
      <c r="AY113" s="974"/>
      <c r="AZ113" s="987" t="s">
        <v>448</v>
      </c>
      <c r="BA113" s="988"/>
      <c r="BB113" s="988"/>
      <c r="BC113" s="988"/>
      <c r="BD113" s="988"/>
      <c r="BE113" s="988"/>
      <c r="BF113" s="988"/>
      <c r="BG113" s="988"/>
      <c r="BH113" s="988"/>
      <c r="BI113" s="988"/>
      <c r="BJ113" s="988"/>
      <c r="BK113" s="988"/>
      <c r="BL113" s="988"/>
      <c r="BM113" s="988"/>
      <c r="BN113" s="988"/>
      <c r="BO113" s="988"/>
      <c r="BP113" s="989"/>
      <c r="BQ113" s="990">
        <v>66769</v>
      </c>
      <c r="BR113" s="991"/>
      <c r="BS113" s="991"/>
      <c r="BT113" s="991"/>
      <c r="BU113" s="991"/>
      <c r="BV113" s="991">
        <v>58563</v>
      </c>
      <c r="BW113" s="991"/>
      <c r="BX113" s="991"/>
      <c r="BY113" s="991"/>
      <c r="BZ113" s="991"/>
      <c r="CA113" s="991">
        <v>40879</v>
      </c>
      <c r="CB113" s="991"/>
      <c r="CC113" s="991"/>
      <c r="CD113" s="991"/>
      <c r="CE113" s="991"/>
      <c r="CF113" s="985">
        <v>2.4</v>
      </c>
      <c r="CG113" s="986"/>
      <c r="CH113" s="986"/>
      <c r="CI113" s="986"/>
      <c r="CJ113" s="986"/>
      <c r="CK113" s="1013"/>
      <c r="CL113" s="1014"/>
      <c r="CM113" s="987" t="s">
        <v>449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439</v>
      </c>
      <c r="DH113" s="1024"/>
      <c r="DI113" s="1024"/>
      <c r="DJ113" s="1024"/>
      <c r="DK113" s="1025"/>
      <c r="DL113" s="1026" t="s">
        <v>437</v>
      </c>
      <c r="DM113" s="1024"/>
      <c r="DN113" s="1024"/>
      <c r="DO113" s="1024"/>
      <c r="DP113" s="1025"/>
      <c r="DQ113" s="1026" t="s">
        <v>437</v>
      </c>
      <c r="DR113" s="1024"/>
      <c r="DS113" s="1024"/>
      <c r="DT113" s="1024"/>
      <c r="DU113" s="1025"/>
      <c r="DV113" s="1027" t="s">
        <v>439</v>
      </c>
      <c r="DW113" s="1028"/>
      <c r="DX113" s="1028"/>
      <c r="DY113" s="1028"/>
      <c r="DZ113" s="1029"/>
    </row>
    <row r="114" spans="1:130" s="233" customFormat="1" ht="26.25" customHeight="1" x14ac:dyDescent="0.15">
      <c r="A114" s="1019"/>
      <c r="B114" s="1020"/>
      <c r="C114" s="988" t="s">
        <v>450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7198</v>
      </c>
      <c r="AB114" s="1024"/>
      <c r="AC114" s="1024"/>
      <c r="AD114" s="1024"/>
      <c r="AE114" s="1025"/>
      <c r="AF114" s="1026">
        <v>7745</v>
      </c>
      <c r="AG114" s="1024"/>
      <c r="AH114" s="1024"/>
      <c r="AI114" s="1024"/>
      <c r="AJ114" s="1025"/>
      <c r="AK114" s="1026">
        <v>10771</v>
      </c>
      <c r="AL114" s="1024"/>
      <c r="AM114" s="1024"/>
      <c r="AN114" s="1024"/>
      <c r="AO114" s="1025"/>
      <c r="AP114" s="1027">
        <v>0.6</v>
      </c>
      <c r="AQ114" s="1028"/>
      <c r="AR114" s="1028"/>
      <c r="AS114" s="1028"/>
      <c r="AT114" s="1029"/>
      <c r="AU114" s="973"/>
      <c r="AV114" s="974"/>
      <c r="AW114" s="974"/>
      <c r="AX114" s="974"/>
      <c r="AY114" s="974"/>
      <c r="AZ114" s="987" t="s">
        <v>451</v>
      </c>
      <c r="BA114" s="988"/>
      <c r="BB114" s="988"/>
      <c r="BC114" s="988"/>
      <c r="BD114" s="988"/>
      <c r="BE114" s="988"/>
      <c r="BF114" s="988"/>
      <c r="BG114" s="988"/>
      <c r="BH114" s="988"/>
      <c r="BI114" s="988"/>
      <c r="BJ114" s="988"/>
      <c r="BK114" s="988"/>
      <c r="BL114" s="988"/>
      <c r="BM114" s="988"/>
      <c r="BN114" s="988"/>
      <c r="BO114" s="988"/>
      <c r="BP114" s="989"/>
      <c r="BQ114" s="990">
        <v>340400</v>
      </c>
      <c r="BR114" s="991"/>
      <c r="BS114" s="991"/>
      <c r="BT114" s="991"/>
      <c r="BU114" s="991"/>
      <c r="BV114" s="991">
        <v>312615</v>
      </c>
      <c r="BW114" s="991"/>
      <c r="BX114" s="991"/>
      <c r="BY114" s="991"/>
      <c r="BZ114" s="991"/>
      <c r="CA114" s="991">
        <v>273716</v>
      </c>
      <c r="CB114" s="991"/>
      <c r="CC114" s="991"/>
      <c r="CD114" s="991"/>
      <c r="CE114" s="991"/>
      <c r="CF114" s="985">
        <v>16.3</v>
      </c>
      <c r="CG114" s="986"/>
      <c r="CH114" s="986"/>
      <c r="CI114" s="986"/>
      <c r="CJ114" s="986"/>
      <c r="CK114" s="1013"/>
      <c r="CL114" s="1014"/>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437</v>
      </c>
      <c r="DH114" s="1024"/>
      <c r="DI114" s="1024"/>
      <c r="DJ114" s="1024"/>
      <c r="DK114" s="1025"/>
      <c r="DL114" s="1026" t="s">
        <v>439</v>
      </c>
      <c r="DM114" s="1024"/>
      <c r="DN114" s="1024"/>
      <c r="DO114" s="1024"/>
      <c r="DP114" s="1025"/>
      <c r="DQ114" s="1026" t="s">
        <v>437</v>
      </c>
      <c r="DR114" s="1024"/>
      <c r="DS114" s="1024"/>
      <c r="DT114" s="1024"/>
      <c r="DU114" s="1025"/>
      <c r="DV114" s="1027" t="s">
        <v>437</v>
      </c>
      <c r="DW114" s="1028"/>
      <c r="DX114" s="1028"/>
      <c r="DY114" s="1028"/>
      <c r="DZ114" s="1029"/>
    </row>
    <row r="115" spans="1:130" s="233" customFormat="1" ht="26.25" customHeight="1" x14ac:dyDescent="0.15">
      <c r="A115" s="1019"/>
      <c r="B115" s="1020"/>
      <c r="C115" s="988" t="s">
        <v>453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869</v>
      </c>
      <c r="AB115" s="1003"/>
      <c r="AC115" s="1003"/>
      <c r="AD115" s="1003"/>
      <c r="AE115" s="1004"/>
      <c r="AF115" s="1005">
        <v>1132</v>
      </c>
      <c r="AG115" s="1003"/>
      <c r="AH115" s="1003"/>
      <c r="AI115" s="1003"/>
      <c r="AJ115" s="1004"/>
      <c r="AK115" s="1005">
        <v>346</v>
      </c>
      <c r="AL115" s="1003"/>
      <c r="AM115" s="1003"/>
      <c r="AN115" s="1003"/>
      <c r="AO115" s="1004"/>
      <c r="AP115" s="1006">
        <v>0</v>
      </c>
      <c r="AQ115" s="1007"/>
      <c r="AR115" s="1007"/>
      <c r="AS115" s="1007"/>
      <c r="AT115" s="1008"/>
      <c r="AU115" s="973"/>
      <c r="AV115" s="974"/>
      <c r="AW115" s="974"/>
      <c r="AX115" s="974"/>
      <c r="AY115" s="974"/>
      <c r="AZ115" s="987" t="s">
        <v>454</v>
      </c>
      <c r="BA115" s="988"/>
      <c r="BB115" s="988"/>
      <c r="BC115" s="988"/>
      <c r="BD115" s="988"/>
      <c r="BE115" s="988"/>
      <c r="BF115" s="988"/>
      <c r="BG115" s="988"/>
      <c r="BH115" s="988"/>
      <c r="BI115" s="988"/>
      <c r="BJ115" s="988"/>
      <c r="BK115" s="988"/>
      <c r="BL115" s="988"/>
      <c r="BM115" s="988"/>
      <c r="BN115" s="988"/>
      <c r="BO115" s="988"/>
      <c r="BP115" s="989"/>
      <c r="BQ115" s="990">
        <v>72000</v>
      </c>
      <c r="BR115" s="991"/>
      <c r="BS115" s="991"/>
      <c r="BT115" s="991"/>
      <c r="BU115" s="991"/>
      <c r="BV115" s="991">
        <v>90000</v>
      </c>
      <c r="BW115" s="991"/>
      <c r="BX115" s="991"/>
      <c r="BY115" s="991"/>
      <c r="BZ115" s="991"/>
      <c r="CA115" s="991">
        <v>90000</v>
      </c>
      <c r="CB115" s="991"/>
      <c r="CC115" s="991"/>
      <c r="CD115" s="991"/>
      <c r="CE115" s="991"/>
      <c r="CF115" s="985">
        <v>5.4</v>
      </c>
      <c r="CG115" s="986"/>
      <c r="CH115" s="986"/>
      <c r="CI115" s="986"/>
      <c r="CJ115" s="986"/>
      <c r="CK115" s="1013"/>
      <c r="CL115" s="1014"/>
      <c r="CM115" s="987" t="s">
        <v>455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439</v>
      </c>
      <c r="DH115" s="1024"/>
      <c r="DI115" s="1024"/>
      <c r="DJ115" s="1024"/>
      <c r="DK115" s="1025"/>
      <c r="DL115" s="1026" t="s">
        <v>439</v>
      </c>
      <c r="DM115" s="1024"/>
      <c r="DN115" s="1024"/>
      <c r="DO115" s="1024"/>
      <c r="DP115" s="1025"/>
      <c r="DQ115" s="1026" t="s">
        <v>439</v>
      </c>
      <c r="DR115" s="1024"/>
      <c r="DS115" s="1024"/>
      <c r="DT115" s="1024"/>
      <c r="DU115" s="1025"/>
      <c r="DV115" s="1027" t="s">
        <v>437</v>
      </c>
      <c r="DW115" s="1028"/>
      <c r="DX115" s="1028"/>
      <c r="DY115" s="1028"/>
      <c r="DZ115" s="1029"/>
    </row>
    <row r="116" spans="1:130" s="233" customFormat="1" ht="26.25" customHeight="1" x14ac:dyDescent="0.15">
      <c r="A116" s="1021"/>
      <c r="B116" s="1022"/>
      <c r="C116" s="1030" t="s">
        <v>456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172</v>
      </c>
      <c r="AB116" s="1024"/>
      <c r="AC116" s="1024"/>
      <c r="AD116" s="1024"/>
      <c r="AE116" s="1025"/>
      <c r="AF116" s="1026">
        <v>206</v>
      </c>
      <c r="AG116" s="1024"/>
      <c r="AH116" s="1024"/>
      <c r="AI116" s="1024"/>
      <c r="AJ116" s="1025"/>
      <c r="AK116" s="1026">
        <v>99</v>
      </c>
      <c r="AL116" s="1024"/>
      <c r="AM116" s="1024"/>
      <c r="AN116" s="1024"/>
      <c r="AO116" s="1025"/>
      <c r="AP116" s="1027">
        <v>0</v>
      </c>
      <c r="AQ116" s="1028"/>
      <c r="AR116" s="1028"/>
      <c r="AS116" s="1028"/>
      <c r="AT116" s="1029"/>
      <c r="AU116" s="973"/>
      <c r="AV116" s="974"/>
      <c r="AW116" s="974"/>
      <c r="AX116" s="974"/>
      <c r="AY116" s="974"/>
      <c r="AZ116" s="1032" t="s">
        <v>457</v>
      </c>
      <c r="BA116" s="1033"/>
      <c r="BB116" s="1033"/>
      <c r="BC116" s="1033"/>
      <c r="BD116" s="1033"/>
      <c r="BE116" s="1033"/>
      <c r="BF116" s="1033"/>
      <c r="BG116" s="1033"/>
      <c r="BH116" s="1033"/>
      <c r="BI116" s="1033"/>
      <c r="BJ116" s="1033"/>
      <c r="BK116" s="1033"/>
      <c r="BL116" s="1033"/>
      <c r="BM116" s="1033"/>
      <c r="BN116" s="1033"/>
      <c r="BO116" s="1033"/>
      <c r="BP116" s="1034"/>
      <c r="BQ116" s="990" t="s">
        <v>439</v>
      </c>
      <c r="BR116" s="991"/>
      <c r="BS116" s="991"/>
      <c r="BT116" s="991"/>
      <c r="BU116" s="991"/>
      <c r="BV116" s="991" t="s">
        <v>437</v>
      </c>
      <c r="BW116" s="991"/>
      <c r="BX116" s="991"/>
      <c r="BY116" s="991"/>
      <c r="BZ116" s="991"/>
      <c r="CA116" s="991" t="s">
        <v>437</v>
      </c>
      <c r="CB116" s="991"/>
      <c r="CC116" s="991"/>
      <c r="CD116" s="991"/>
      <c r="CE116" s="991"/>
      <c r="CF116" s="985" t="s">
        <v>437</v>
      </c>
      <c r="CG116" s="986"/>
      <c r="CH116" s="986"/>
      <c r="CI116" s="986"/>
      <c r="CJ116" s="986"/>
      <c r="CK116" s="1013"/>
      <c r="CL116" s="1014"/>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437</v>
      </c>
      <c r="DH116" s="1024"/>
      <c r="DI116" s="1024"/>
      <c r="DJ116" s="1024"/>
      <c r="DK116" s="1025"/>
      <c r="DL116" s="1026" t="s">
        <v>439</v>
      </c>
      <c r="DM116" s="1024"/>
      <c r="DN116" s="1024"/>
      <c r="DO116" s="1024"/>
      <c r="DP116" s="1025"/>
      <c r="DQ116" s="1026" t="s">
        <v>437</v>
      </c>
      <c r="DR116" s="1024"/>
      <c r="DS116" s="1024"/>
      <c r="DT116" s="1024"/>
      <c r="DU116" s="1025"/>
      <c r="DV116" s="1027" t="s">
        <v>441</v>
      </c>
      <c r="DW116" s="1028"/>
      <c r="DX116" s="1028"/>
      <c r="DY116" s="1028"/>
      <c r="DZ116" s="1029"/>
    </row>
    <row r="117" spans="1:130" s="233"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459</v>
      </c>
      <c r="Z117" s="959"/>
      <c r="AA117" s="1043">
        <v>722741</v>
      </c>
      <c r="AB117" s="1044"/>
      <c r="AC117" s="1044"/>
      <c r="AD117" s="1044"/>
      <c r="AE117" s="1045"/>
      <c r="AF117" s="1046">
        <v>882257</v>
      </c>
      <c r="AG117" s="1044"/>
      <c r="AH117" s="1044"/>
      <c r="AI117" s="1044"/>
      <c r="AJ117" s="1045"/>
      <c r="AK117" s="1046">
        <v>900884</v>
      </c>
      <c r="AL117" s="1044"/>
      <c r="AM117" s="1044"/>
      <c r="AN117" s="1044"/>
      <c r="AO117" s="1045"/>
      <c r="AP117" s="1047"/>
      <c r="AQ117" s="1048"/>
      <c r="AR117" s="1048"/>
      <c r="AS117" s="1048"/>
      <c r="AT117" s="1049"/>
      <c r="AU117" s="973"/>
      <c r="AV117" s="974"/>
      <c r="AW117" s="974"/>
      <c r="AX117" s="974"/>
      <c r="AY117" s="974"/>
      <c r="AZ117" s="1039" t="s">
        <v>460</v>
      </c>
      <c r="BA117" s="1040"/>
      <c r="BB117" s="1040"/>
      <c r="BC117" s="1040"/>
      <c r="BD117" s="1040"/>
      <c r="BE117" s="1040"/>
      <c r="BF117" s="1040"/>
      <c r="BG117" s="1040"/>
      <c r="BH117" s="1040"/>
      <c r="BI117" s="1040"/>
      <c r="BJ117" s="1040"/>
      <c r="BK117" s="1040"/>
      <c r="BL117" s="1040"/>
      <c r="BM117" s="1040"/>
      <c r="BN117" s="1040"/>
      <c r="BO117" s="1040"/>
      <c r="BP117" s="1041"/>
      <c r="BQ117" s="990" t="s">
        <v>461</v>
      </c>
      <c r="BR117" s="991"/>
      <c r="BS117" s="991"/>
      <c r="BT117" s="991"/>
      <c r="BU117" s="991"/>
      <c r="BV117" s="991" t="s">
        <v>128</v>
      </c>
      <c r="BW117" s="991"/>
      <c r="BX117" s="991"/>
      <c r="BY117" s="991"/>
      <c r="BZ117" s="991"/>
      <c r="CA117" s="991" t="s">
        <v>461</v>
      </c>
      <c r="CB117" s="991"/>
      <c r="CC117" s="991"/>
      <c r="CD117" s="991"/>
      <c r="CE117" s="991"/>
      <c r="CF117" s="985" t="s">
        <v>461</v>
      </c>
      <c r="CG117" s="986"/>
      <c r="CH117" s="986"/>
      <c r="CI117" s="986"/>
      <c r="CJ117" s="986"/>
      <c r="CK117" s="1013"/>
      <c r="CL117" s="1014"/>
      <c r="CM117" s="987" t="s">
        <v>462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463</v>
      </c>
      <c r="DH117" s="1024"/>
      <c r="DI117" s="1024"/>
      <c r="DJ117" s="1024"/>
      <c r="DK117" s="1025"/>
      <c r="DL117" s="1026" t="s">
        <v>464</v>
      </c>
      <c r="DM117" s="1024"/>
      <c r="DN117" s="1024"/>
      <c r="DO117" s="1024"/>
      <c r="DP117" s="1025"/>
      <c r="DQ117" s="1026" t="s">
        <v>128</v>
      </c>
      <c r="DR117" s="1024"/>
      <c r="DS117" s="1024"/>
      <c r="DT117" s="1024"/>
      <c r="DU117" s="1025"/>
      <c r="DV117" s="1027" t="s">
        <v>465</v>
      </c>
      <c r="DW117" s="1028"/>
      <c r="DX117" s="1028"/>
      <c r="DY117" s="1028"/>
      <c r="DZ117" s="1029"/>
    </row>
    <row r="118" spans="1:130" s="233" customFormat="1" ht="26.25" customHeight="1" x14ac:dyDescent="0.15">
      <c r="A118" s="977" t="s">
        <v>430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427</v>
      </c>
      <c r="AB118" s="958"/>
      <c r="AC118" s="958"/>
      <c r="AD118" s="958"/>
      <c r="AE118" s="959"/>
      <c r="AF118" s="957" t="s">
        <v>428</v>
      </c>
      <c r="AG118" s="958"/>
      <c r="AH118" s="958"/>
      <c r="AI118" s="958"/>
      <c r="AJ118" s="959"/>
      <c r="AK118" s="957" t="s">
        <v>309</v>
      </c>
      <c r="AL118" s="958"/>
      <c r="AM118" s="958"/>
      <c r="AN118" s="958"/>
      <c r="AO118" s="959"/>
      <c r="AP118" s="1035" t="s">
        <v>429</v>
      </c>
      <c r="AQ118" s="1036"/>
      <c r="AR118" s="1036"/>
      <c r="AS118" s="1036"/>
      <c r="AT118" s="1037"/>
      <c r="AU118" s="973"/>
      <c r="AV118" s="974"/>
      <c r="AW118" s="974"/>
      <c r="AX118" s="974"/>
      <c r="AY118" s="974"/>
      <c r="AZ118" s="1038" t="s">
        <v>466</v>
      </c>
      <c r="BA118" s="1030"/>
      <c r="BB118" s="1030"/>
      <c r="BC118" s="1030"/>
      <c r="BD118" s="1030"/>
      <c r="BE118" s="1030"/>
      <c r="BF118" s="1030"/>
      <c r="BG118" s="1030"/>
      <c r="BH118" s="1030"/>
      <c r="BI118" s="1030"/>
      <c r="BJ118" s="1030"/>
      <c r="BK118" s="1030"/>
      <c r="BL118" s="1030"/>
      <c r="BM118" s="1030"/>
      <c r="BN118" s="1030"/>
      <c r="BO118" s="1030"/>
      <c r="BP118" s="1031"/>
      <c r="BQ118" s="1064" t="s">
        <v>461</v>
      </c>
      <c r="BR118" s="1065"/>
      <c r="BS118" s="1065"/>
      <c r="BT118" s="1065"/>
      <c r="BU118" s="1065"/>
      <c r="BV118" s="1065" t="s">
        <v>461</v>
      </c>
      <c r="BW118" s="1065"/>
      <c r="BX118" s="1065"/>
      <c r="BY118" s="1065"/>
      <c r="BZ118" s="1065"/>
      <c r="CA118" s="1065" t="s">
        <v>461</v>
      </c>
      <c r="CB118" s="1065"/>
      <c r="CC118" s="1065"/>
      <c r="CD118" s="1065"/>
      <c r="CE118" s="1065"/>
      <c r="CF118" s="985" t="s">
        <v>461</v>
      </c>
      <c r="CG118" s="986"/>
      <c r="CH118" s="986"/>
      <c r="CI118" s="986"/>
      <c r="CJ118" s="986"/>
      <c r="CK118" s="1013"/>
      <c r="CL118" s="1014"/>
      <c r="CM118" s="987" t="s">
        <v>467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461</v>
      </c>
      <c r="DM118" s="1024"/>
      <c r="DN118" s="1024"/>
      <c r="DO118" s="1024"/>
      <c r="DP118" s="1025"/>
      <c r="DQ118" s="1026" t="s">
        <v>128</v>
      </c>
      <c r="DR118" s="1024"/>
      <c r="DS118" s="1024"/>
      <c r="DT118" s="1024"/>
      <c r="DU118" s="1025"/>
      <c r="DV118" s="1027" t="s">
        <v>468</v>
      </c>
      <c r="DW118" s="1028"/>
      <c r="DX118" s="1028"/>
      <c r="DY118" s="1028"/>
      <c r="DZ118" s="1029"/>
    </row>
    <row r="119" spans="1:130" s="233" customFormat="1" ht="26.25" customHeight="1" x14ac:dyDescent="0.15">
      <c r="A119" s="1121" t="s">
        <v>433</v>
      </c>
      <c r="B119" s="1012"/>
      <c r="C119" s="994" t="s">
        <v>434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469</v>
      </c>
      <c r="AB119" s="965"/>
      <c r="AC119" s="965"/>
      <c r="AD119" s="965"/>
      <c r="AE119" s="966"/>
      <c r="AF119" s="967" t="s">
        <v>461</v>
      </c>
      <c r="AG119" s="965"/>
      <c r="AH119" s="965"/>
      <c r="AI119" s="965"/>
      <c r="AJ119" s="966"/>
      <c r="AK119" s="967" t="s">
        <v>128</v>
      </c>
      <c r="AL119" s="965"/>
      <c r="AM119" s="965"/>
      <c r="AN119" s="965"/>
      <c r="AO119" s="966"/>
      <c r="AP119" s="968" t="s">
        <v>128</v>
      </c>
      <c r="AQ119" s="969"/>
      <c r="AR119" s="969"/>
      <c r="AS119" s="969"/>
      <c r="AT119" s="970"/>
      <c r="AU119" s="975"/>
      <c r="AV119" s="976"/>
      <c r="AW119" s="976"/>
      <c r="AX119" s="976"/>
      <c r="AY119" s="976"/>
      <c r="AZ119" s="252" t="s">
        <v>189</v>
      </c>
      <c r="BA119" s="252"/>
      <c r="BB119" s="252"/>
      <c r="BC119" s="252"/>
      <c r="BD119" s="252"/>
      <c r="BE119" s="252"/>
      <c r="BF119" s="252"/>
      <c r="BG119" s="252"/>
      <c r="BH119" s="252"/>
      <c r="BI119" s="252"/>
      <c r="BJ119" s="252"/>
      <c r="BK119" s="252"/>
      <c r="BL119" s="252"/>
      <c r="BM119" s="252"/>
      <c r="BN119" s="252"/>
      <c r="BO119" s="1042" t="s">
        <v>470</v>
      </c>
      <c r="BP119" s="1070"/>
      <c r="BQ119" s="1064">
        <v>7331762</v>
      </c>
      <c r="BR119" s="1065"/>
      <c r="BS119" s="1065"/>
      <c r="BT119" s="1065"/>
      <c r="BU119" s="1065"/>
      <c r="BV119" s="1065">
        <v>7000819</v>
      </c>
      <c r="BW119" s="1065"/>
      <c r="BX119" s="1065"/>
      <c r="BY119" s="1065"/>
      <c r="BZ119" s="1065"/>
      <c r="CA119" s="1065">
        <v>6428725</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469</v>
      </c>
      <c r="DH119" s="1051"/>
      <c r="DI119" s="1051"/>
      <c r="DJ119" s="1051"/>
      <c r="DK119" s="1052"/>
      <c r="DL119" s="1050" t="s">
        <v>472</v>
      </c>
      <c r="DM119" s="1051"/>
      <c r="DN119" s="1051"/>
      <c r="DO119" s="1051"/>
      <c r="DP119" s="1052"/>
      <c r="DQ119" s="1050" t="s">
        <v>461</v>
      </c>
      <c r="DR119" s="1051"/>
      <c r="DS119" s="1051"/>
      <c r="DT119" s="1051"/>
      <c r="DU119" s="1052"/>
      <c r="DV119" s="1053" t="s">
        <v>128</v>
      </c>
      <c r="DW119" s="1054"/>
      <c r="DX119" s="1054"/>
      <c r="DY119" s="1054"/>
      <c r="DZ119" s="1055"/>
    </row>
    <row r="120" spans="1:130" s="233" customFormat="1" ht="26.25" customHeight="1" x14ac:dyDescent="0.15">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473</v>
      </c>
      <c r="AB120" s="1024"/>
      <c r="AC120" s="1024"/>
      <c r="AD120" s="1024"/>
      <c r="AE120" s="1025"/>
      <c r="AF120" s="1026" t="s">
        <v>461</v>
      </c>
      <c r="AG120" s="1024"/>
      <c r="AH120" s="1024"/>
      <c r="AI120" s="1024"/>
      <c r="AJ120" s="1025"/>
      <c r="AK120" s="1026" t="s">
        <v>128</v>
      </c>
      <c r="AL120" s="1024"/>
      <c r="AM120" s="1024"/>
      <c r="AN120" s="1024"/>
      <c r="AO120" s="1025"/>
      <c r="AP120" s="1027" t="s">
        <v>128</v>
      </c>
      <c r="AQ120" s="1028"/>
      <c r="AR120" s="1028"/>
      <c r="AS120" s="1028"/>
      <c r="AT120" s="1029"/>
      <c r="AU120" s="1056" t="s">
        <v>474</v>
      </c>
      <c r="AV120" s="1057"/>
      <c r="AW120" s="1057"/>
      <c r="AX120" s="1057"/>
      <c r="AY120" s="1058"/>
      <c r="AZ120" s="994" t="s">
        <v>475</v>
      </c>
      <c r="BA120" s="962"/>
      <c r="BB120" s="962"/>
      <c r="BC120" s="962"/>
      <c r="BD120" s="962"/>
      <c r="BE120" s="962"/>
      <c r="BF120" s="962"/>
      <c r="BG120" s="962"/>
      <c r="BH120" s="962"/>
      <c r="BI120" s="962"/>
      <c r="BJ120" s="962"/>
      <c r="BK120" s="962"/>
      <c r="BL120" s="962"/>
      <c r="BM120" s="962"/>
      <c r="BN120" s="962"/>
      <c r="BO120" s="962"/>
      <c r="BP120" s="963"/>
      <c r="BQ120" s="995">
        <v>1684894</v>
      </c>
      <c r="BR120" s="996"/>
      <c r="BS120" s="996"/>
      <c r="BT120" s="996"/>
      <c r="BU120" s="996"/>
      <c r="BV120" s="996">
        <v>1543829</v>
      </c>
      <c r="BW120" s="996"/>
      <c r="BX120" s="996"/>
      <c r="BY120" s="996"/>
      <c r="BZ120" s="996"/>
      <c r="CA120" s="996">
        <v>1671609</v>
      </c>
      <c r="CB120" s="996"/>
      <c r="CC120" s="996"/>
      <c r="CD120" s="996"/>
      <c r="CE120" s="996"/>
      <c r="CF120" s="1009">
        <v>99.5</v>
      </c>
      <c r="CG120" s="1010"/>
      <c r="CH120" s="1010"/>
      <c r="CI120" s="1010"/>
      <c r="CJ120" s="1010"/>
      <c r="CK120" s="1071" t="s">
        <v>476</v>
      </c>
      <c r="CL120" s="1072"/>
      <c r="CM120" s="1072"/>
      <c r="CN120" s="1072"/>
      <c r="CO120" s="1073"/>
      <c r="CP120" s="1079" t="s">
        <v>477</v>
      </c>
      <c r="CQ120" s="1080"/>
      <c r="CR120" s="1080"/>
      <c r="CS120" s="1080"/>
      <c r="CT120" s="1080"/>
      <c r="CU120" s="1080"/>
      <c r="CV120" s="1080"/>
      <c r="CW120" s="1080"/>
      <c r="CX120" s="1080"/>
      <c r="CY120" s="1080"/>
      <c r="CZ120" s="1080"/>
      <c r="DA120" s="1080"/>
      <c r="DB120" s="1080"/>
      <c r="DC120" s="1080"/>
      <c r="DD120" s="1080"/>
      <c r="DE120" s="1080"/>
      <c r="DF120" s="1081"/>
      <c r="DG120" s="995">
        <v>1383792</v>
      </c>
      <c r="DH120" s="996"/>
      <c r="DI120" s="996"/>
      <c r="DJ120" s="996"/>
      <c r="DK120" s="996"/>
      <c r="DL120" s="996">
        <v>1646525</v>
      </c>
      <c r="DM120" s="996"/>
      <c r="DN120" s="996"/>
      <c r="DO120" s="996"/>
      <c r="DP120" s="996"/>
      <c r="DQ120" s="996">
        <v>1667938</v>
      </c>
      <c r="DR120" s="996"/>
      <c r="DS120" s="996"/>
      <c r="DT120" s="996"/>
      <c r="DU120" s="996"/>
      <c r="DV120" s="997">
        <v>99.2</v>
      </c>
      <c r="DW120" s="997"/>
      <c r="DX120" s="997"/>
      <c r="DY120" s="997"/>
      <c r="DZ120" s="998"/>
    </row>
    <row r="121" spans="1:130" s="233" customFormat="1" ht="26.25" customHeight="1" x14ac:dyDescent="0.15">
      <c r="A121" s="1122"/>
      <c r="B121" s="1014"/>
      <c r="C121" s="1039" t="s">
        <v>478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468</v>
      </c>
      <c r="AB121" s="1024"/>
      <c r="AC121" s="1024"/>
      <c r="AD121" s="1024"/>
      <c r="AE121" s="1025"/>
      <c r="AF121" s="1026" t="s">
        <v>128</v>
      </c>
      <c r="AG121" s="1024"/>
      <c r="AH121" s="1024"/>
      <c r="AI121" s="1024"/>
      <c r="AJ121" s="1025"/>
      <c r="AK121" s="1026" t="s">
        <v>465</v>
      </c>
      <c r="AL121" s="1024"/>
      <c r="AM121" s="1024"/>
      <c r="AN121" s="1024"/>
      <c r="AO121" s="1025"/>
      <c r="AP121" s="1027" t="s">
        <v>128</v>
      </c>
      <c r="AQ121" s="1028"/>
      <c r="AR121" s="1028"/>
      <c r="AS121" s="1028"/>
      <c r="AT121" s="1029"/>
      <c r="AU121" s="1059"/>
      <c r="AV121" s="1060"/>
      <c r="AW121" s="1060"/>
      <c r="AX121" s="1060"/>
      <c r="AY121" s="1061"/>
      <c r="AZ121" s="987" t="s">
        <v>479</v>
      </c>
      <c r="BA121" s="988"/>
      <c r="BB121" s="988"/>
      <c r="BC121" s="988"/>
      <c r="BD121" s="988"/>
      <c r="BE121" s="988"/>
      <c r="BF121" s="988"/>
      <c r="BG121" s="988"/>
      <c r="BH121" s="988"/>
      <c r="BI121" s="988"/>
      <c r="BJ121" s="988"/>
      <c r="BK121" s="988"/>
      <c r="BL121" s="988"/>
      <c r="BM121" s="988"/>
      <c r="BN121" s="988"/>
      <c r="BO121" s="988"/>
      <c r="BP121" s="989"/>
      <c r="BQ121" s="990" t="s">
        <v>465</v>
      </c>
      <c r="BR121" s="991"/>
      <c r="BS121" s="991"/>
      <c r="BT121" s="991"/>
      <c r="BU121" s="991"/>
      <c r="BV121" s="991" t="s">
        <v>461</v>
      </c>
      <c r="BW121" s="991"/>
      <c r="BX121" s="991"/>
      <c r="BY121" s="991"/>
      <c r="BZ121" s="991"/>
      <c r="CA121" s="991" t="s">
        <v>461</v>
      </c>
      <c r="CB121" s="991"/>
      <c r="CC121" s="991"/>
      <c r="CD121" s="991"/>
      <c r="CE121" s="991"/>
      <c r="CF121" s="985" t="s">
        <v>468</v>
      </c>
      <c r="CG121" s="986"/>
      <c r="CH121" s="986"/>
      <c r="CI121" s="986"/>
      <c r="CJ121" s="986"/>
      <c r="CK121" s="1074"/>
      <c r="CL121" s="1075"/>
      <c r="CM121" s="1075"/>
      <c r="CN121" s="1075"/>
      <c r="CO121" s="1076"/>
      <c r="CP121" s="1084" t="s">
        <v>480</v>
      </c>
      <c r="CQ121" s="1085"/>
      <c r="CR121" s="1085"/>
      <c r="CS121" s="1085"/>
      <c r="CT121" s="1085"/>
      <c r="CU121" s="1085"/>
      <c r="CV121" s="1085"/>
      <c r="CW121" s="1085"/>
      <c r="CX121" s="1085"/>
      <c r="CY121" s="1085"/>
      <c r="CZ121" s="1085"/>
      <c r="DA121" s="1085"/>
      <c r="DB121" s="1085"/>
      <c r="DC121" s="1085"/>
      <c r="DD121" s="1085"/>
      <c r="DE121" s="1085"/>
      <c r="DF121" s="1086"/>
      <c r="DG121" s="990">
        <v>301562</v>
      </c>
      <c r="DH121" s="991"/>
      <c r="DI121" s="991"/>
      <c r="DJ121" s="991"/>
      <c r="DK121" s="991"/>
      <c r="DL121" s="991">
        <v>321673</v>
      </c>
      <c r="DM121" s="991"/>
      <c r="DN121" s="991"/>
      <c r="DO121" s="991"/>
      <c r="DP121" s="991"/>
      <c r="DQ121" s="991">
        <v>308192</v>
      </c>
      <c r="DR121" s="991"/>
      <c r="DS121" s="991"/>
      <c r="DT121" s="991"/>
      <c r="DU121" s="991"/>
      <c r="DV121" s="992">
        <v>18.3</v>
      </c>
      <c r="DW121" s="992"/>
      <c r="DX121" s="992"/>
      <c r="DY121" s="992"/>
      <c r="DZ121" s="993"/>
    </row>
    <row r="122" spans="1:130" s="233" customFormat="1" ht="26.25" customHeight="1" x14ac:dyDescent="0.15">
      <c r="A122" s="1122"/>
      <c r="B122" s="1014"/>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461</v>
      </c>
      <c r="AB122" s="1024"/>
      <c r="AC122" s="1024"/>
      <c r="AD122" s="1024"/>
      <c r="AE122" s="1025"/>
      <c r="AF122" s="1026" t="s">
        <v>465</v>
      </c>
      <c r="AG122" s="1024"/>
      <c r="AH122" s="1024"/>
      <c r="AI122" s="1024"/>
      <c r="AJ122" s="1025"/>
      <c r="AK122" s="1026" t="s">
        <v>461</v>
      </c>
      <c r="AL122" s="1024"/>
      <c r="AM122" s="1024"/>
      <c r="AN122" s="1024"/>
      <c r="AO122" s="1025"/>
      <c r="AP122" s="1027" t="s">
        <v>463</v>
      </c>
      <c r="AQ122" s="1028"/>
      <c r="AR122" s="1028"/>
      <c r="AS122" s="1028"/>
      <c r="AT122" s="1029"/>
      <c r="AU122" s="1059"/>
      <c r="AV122" s="1060"/>
      <c r="AW122" s="1060"/>
      <c r="AX122" s="1060"/>
      <c r="AY122" s="1061"/>
      <c r="AZ122" s="1038" t="s">
        <v>481</v>
      </c>
      <c r="BA122" s="1030"/>
      <c r="BB122" s="1030"/>
      <c r="BC122" s="1030"/>
      <c r="BD122" s="1030"/>
      <c r="BE122" s="1030"/>
      <c r="BF122" s="1030"/>
      <c r="BG122" s="1030"/>
      <c r="BH122" s="1030"/>
      <c r="BI122" s="1030"/>
      <c r="BJ122" s="1030"/>
      <c r="BK122" s="1030"/>
      <c r="BL122" s="1030"/>
      <c r="BM122" s="1030"/>
      <c r="BN122" s="1030"/>
      <c r="BO122" s="1030"/>
      <c r="BP122" s="1031"/>
      <c r="BQ122" s="1064">
        <v>5104297</v>
      </c>
      <c r="BR122" s="1065"/>
      <c r="BS122" s="1065"/>
      <c r="BT122" s="1065"/>
      <c r="BU122" s="1065"/>
      <c r="BV122" s="1065">
        <v>4782337</v>
      </c>
      <c r="BW122" s="1065"/>
      <c r="BX122" s="1065"/>
      <c r="BY122" s="1065"/>
      <c r="BZ122" s="1065"/>
      <c r="CA122" s="1065">
        <v>4465412</v>
      </c>
      <c r="CB122" s="1065"/>
      <c r="CC122" s="1065"/>
      <c r="CD122" s="1065"/>
      <c r="CE122" s="1065"/>
      <c r="CF122" s="1082">
        <v>265.7</v>
      </c>
      <c r="CG122" s="1083"/>
      <c r="CH122" s="1083"/>
      <c r="CI122" s="1083"/>
      <c r="CJ122" s="1083"/>
      <c r="CK122" s="1074"/>
      <c r="CL122" s="1075"/>
      <c r="CM122" s="1075"/>
      <c r="CN122" s="1075"/>
      <c r="CO122" s="1076"/>
      <c r="CP122" s="1084" t="s">
        <v>407</v>
      </c>
      <c r="CQ122" s="1085"/>
      <c r="CR122" s="1085"/>
      <c r="CS122" s="1085"/>
      <c r="CT122" s="1085"/>
      <c r="CU122" s="1085"/>
      <c r="CV122" s="1085"/>
      <c r="CW122" s="1085"/>
      <c r="CX122" s="1085"/>
      <c r="CY122" s="1085"/>
      <c r="CZ122" s="1085"/>
      <c r="DA122" s="1085"/>
      <c r="DB122" s="1085"/>
      <c r="DC122" s="1085"/>
      <c r="DD122" s="1085"/>
      <c r="DE122" s="1085"/>
      <c r="DF122" s="1086"/>
      <c r="DG122" s="990">
        <v>6549</v>
      </c>
      <c r="DH122" s="991"/>
      <c r="DI122" s="991"/>
      <c r="DJ122" s="991"/>
      <c r="DK122" s="991"/>
      <c r="DL122" s="991">
        <v>7345</v>
      </c>
      <c r="DM122" s="991"/>
      <c r="DN122" s="991"/>
      <c r="DO122" s="991"/>
      <c r="DP122" s="991"/>
      <c r="DQ122" s="991">
        <v>4854</v>
      </c>
      <c r="DR122" s="991"/>
      <c r="DS122" s="991"/>
      <c r="DT122" s="991"/>
      <c r="DU122" s="991"/>
      <c r="DV122" s="992">
        <v>0.3</v>
      </c>
      <c r="DW122" s="992"/>
      <c r="DX122" s="992"/>
      <c r="DY122" s="992"/>
      <c r="DZ122" s="993"/>
    </row>
    <row r="123" spans="1:130" s="233" customFormat="1" ht="26.25" customHeight="1" x14ac:dyDescent="0.15">
      <c r="A123" s="1122"/>
      <c r="B123" s="1014"/>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469</v>
      </c>
      <c r="AB123" s="1024"/>
      <c r="AC123" s="1024"/>
      <c r="AD123" s="1024"/>
      <c r="AE123" s="1025"/>
      <c r="AF123" s="1026" t="s">
        <v>461</v>
      </c>
      <c r="AG123" s="1024"/>
      <c r="AH123" s="1024"/>
      <c r="AI123" s="1024"/>
      <c r="AJ123" s="1025"/>
      <c r="AK123" s="1026" t="s">
        <v>468</v>
      </c>
      <c r="AL123" s="1024"/>
      <c r="AM123" s="1024"/>
      <c r="AN123" s="1024"/>
      <c r="AO123" s="1025"/>
      <c r="AP123" s="1027" t="s">
        <v>128</v>
      </c>
      <c r="AQ123" s="1028"/>
      <c r="AR123" s="1028"/>
      <c r="AS123" s="1028"/>
      <c r="AT123" s="1029"/>
      <c r="AU123" s="1062"/>
      <c r="AV123" s="1063"/>
      <c r="AW123" s="1063"/>
      <c r="AX123" s="1063"/>
      <c r="AY123" s="1063"/>
      <c r="AZ123" s="252" t="s">
        <v>189</v>
      </c>
      <c r="BA123" s="252"/>
      <c r="BB123" s="252"/>
      <c r="BC123" s="252"/>
      <c r="BD123" s="252"/>
      <c r="BE123" s="252"/>
      <c r="BF123" s="252"/>
      <c r="BG123" s="252"/>
      <c r="BH123" s="252"/>
      <c r="BI123" s="252"/>
      <c r="BJ123" s="252"/>
      <c r="BK123" s="252"/>
      <c r="BL123" s="252"/>
      <c r="BM123" s="252"/>
      <c r="BN123" s="252"/>
      <c r="BO123" s="1042" t="s">
        <v>482</v>
      </c>
      <c r="BP123" s="1070"/>
      <c r="BQ123" s="1128">
        <v>6789191</v>
      </c>
      <c r="BR123" s="1129"/>
      <c r="BS123" s="1129"/>
      <c r="BT123" s="1129"/>
      <c r="BU123" s="1129"/>
      <c r="BV123" s="1129">
        <v>6326166</v>
      </c>
      <c r="BW123" s="1129"/>
      <c r="BX123" s="1129"/>
      <c r="BY123" s="1129"/>
      <c r="BZ123" s="1129"/>
      <c r="CA123" s="1129">
        <v>6137021</v>
      </c>
      <c r="CB123" s="1129"/>
      <c r="CC123" s="1129"/>
      <c r="CD123" s="1129"/>
      <c r="CE123" s="1129"/>
      <c r="CF123" s="1066"/>
      <c r="CG123" s="1067"/>
      <c r="CH123" s="1067"/>
      <c r="CI123" s="1067"/>
      <c r="CJ123" s="1068"/>
      <c r="CK123" s="1074"/>
      <c r="CL123" s="1075"/>
      <c r="CM123" s="1075"/>
      <c r="CN123" s="1075"/>
      <c r="CO123" s="1076"/>
      <c r="CP123" s="1084" t="s">
        <v>483</v>
      </c>
      <c r="CQ123" s="1085"/>
      <c r="CR123" s="1085"/>
      <c r="CS123" s="1085"/>
      <c r="CT123" s="1085"/>
      <c r="CU123" s="1085"/>
      <c r="CV123" s="1085"/>
      <c r="CW123" s="1085"/>
      <c r="CX123" s="1085"/>
      <c r="CY123" s="1085"/>
      <c r="CZ123" s="1085"/>
      <c r="DA123" s="1085"/>
      <c r="DB123" s="1085"/>
      <c r="DC123" s="1085"/>
      <c r="DD123" s="1085"/>
      <c r="DE123" s="1085"/>
      <c r="DF123" s="1086"/>
      <c r="DG123" s="1023" t="s">
        <v>465</v>
      </c>
      <c r="DH123" s="1024"/>
      <c r="DI123" s="1024"/>
      <c r="DJ123" s="1024"/>
      <c r="DK123" s="1025"/>
      <c r="DL123" s="1026" t="s">
        <v>461</v>
      </c>
      <c r="DM123" s="1024"/>
      <c r="DN123" s="1024"/>
      <c r="DO123" s="1024"/>
      <c r="DP123" s="1025"/>
      <c r="DQ123" s="1026" t="s">
        <v>461</v>
      </c>
      <c r="DR123" s="1024"/>
      <c r="DS123" s="1024"/>
      <c r="DT123" s="1024"/>
      <c r="DU123" s="1025"/>
      <c r="DV123" s="1027" t="s">
        <v>461</v>
      </c>
      <c r="DW123" s="1028"/>
      <c r="DX123" s="1028"/>
      <c r="DY123" s="1028"/>
      <c r="DZ123" s="1029"/>
    </row>
    <row r="124" spans="1:130" s="233" customFormat="1" ht="26.25" customHeight="1" thickBot="1" x14ac:dyDescent="0.2">
      <c r="A124" s="1122"/>
      <c r="B124" s="1014"/>
      <c r="C124" s="987" t="s">
        <v>462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484</v>
      </c>
      <c r="AB124" s="1024"/>
      <c r="AC124" s="1024"/>
      <c r="AD124" s="1024"/>
      <c r="AE124" s="1025"/>
      <c r="AF124" s="1026" t="s">
        <v>128</v>
      </c>
      <c r="AG124" s="1024"/>
      <c r="AH124" s="1024"/>
      <c r="AI124" s="1024"/>
      <c r="AJ124" s="1025"/>
      <c r="AK124" s="1026" t="s">
        <v>461</v>
      </c>
      <c r="AL124" s="1024"/>
      <c r="AM124" s="1024"/>
      <c r="AN124" s="1024"/>
      <c r="AO124" s="1025"/>
      <c r="AP124" s="1027" t="s">
        <v>469</v>
      </c>
      <c r="AQ124" s="1028"/>
      <c r="AR124" s="1028"/>
      <c r="AS124" s="1028"/>
      <c r="AT124" s="1029"/>
      <c r="AU124" s="1124" t="s">
        <v>485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37.200000000000003</v>
      </c>
      <c r="BR124" s="1092"/>
      <c r="BS124" s="1092"/>
      <c r="BT124" s="1092"/>
      <c r="BU124" s="1092"/>
      <c r="BV124" s="1092">
        <v>46.6</v>
      </c>
      <c r="BW124" s="1092"/>
      <c r="BX124" s="1092"/>
      <c r="BY124" s="1092"/>
      <c r="BZ124" s="1092"/>
      <c r="CA124" s="1092">
        <v>17.3</v>
      </c>
      <c r="CB124" s="1092"/>
      <c r="CC124" s="1092"/>
      <c r="CD124" s="1092"/>
      <c r="CE124" s="1092"/>
      <c r="CF124" s="1093"/>
      <c r="CG124" s="1094"/>
      <c r="CH124" s="1094"/>
      <c r="CI124" s="1094"/>
      <c r="CJ124" s="1095"/>
      <c r="CK124" s="1077"/>
      <c r="CL124" s="1077"/>
      <c r="CM124" s="1077"/>
      <c r="CN124" s="1077"/>
      <c r="CO124" s="1078"/>
      <c r="CP124" s="1084" t="s">
        <v>486</v>
      </c>
      <c r="CQ124" s="1085"/>
      <c r="CR124" s="1085"/>
      <c r="CS124" s="1085"/>
      <c r="CT124" s="1085"/>
      <c r="CU124" s="1085"/>
      <c r="CV124" s="1085"/>
      <c r="CW124" s="1085"/>
      <c r="CX124" s="1085"/>
      <c r="CY124" s="1085"/>
      <c r="CZ124" s="1085"/>
      <c r="DA124" s="1085"/>
      <c r="DB124" s="1085"/>
      <c r="DC124" s="1085"/>
      <c r="DD124" s="1085"/>
      <c r="DE124" s="1085"/>
      <c r="DF124" s="1086"/>
      <c r="DG124" s="1069">
        <v>64686</v>
      </c>
      <c r="DH124" s="1051"/>
      <c r="DI124" s="1051"/>
      <c r="DJ124" s="1051"/>
      <c r="DK124" s="1052"/>
      <c r="DL124" s="1050" t="s">
        <v>465</v>
      </c>
      <c r="DM124" s="1051"/>
      <c r="DN124" s="1051"/>
      <c r="DO124" s="1051"/>
      <c r="DP124" s="1052"/>
      <c r="DQ124" s="1050" t="s">
        <v>465</v>
      </c>
      <c r="DR124" s="1051"/>
      <c r="DS124" s="1051"/>
      <c r="DT124" s="1051"/>
      <c r="DU124" s="1052"/>
      <c r="DV124" s="1053" t="s">
        <v>461</v>
      </c>
      <c r="DW124" s="1054"/>
      <c r="DX124" s="1054"/>
      <c r="DY124" s="1054"/>
      <c r="DZ124" s="1055"/>
    </row>
    <row r="125" spans="1:130" s="233" customFormat="1" ht="26.25" customHeight="1" x14ac:dyDescent="0.15">
      <c r="A125" s="1122"/>
      <c r="B125" s="1014"/>
      <c r="C125" s="987" t="s">
        <v>467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461</v>
      </c>
      <c r="AB125" s="1024"/>
      <c r="AC125" s="1024"/>
      <c r="AD125" s="1024"/>
      <c r="AE125" s="1025"/>
      <c r="AF125" s="1026" t="s">
        <v>461</v>
      </c>
      <c r="AG125" s="1024"/>
      <c r="AH125" s="1024"/>
      <c r="AI125" s="1024"/>
      <c r="AJ125" s="1025"/>
      <c r="AK125" s="1026" t="s">
        <v>469</v>
      </c>
      <c r="AL125" s="1024"/>
      <c r="AM125" s="1024"/>
      <c r="AN125" s="1024"/>
      <c r="AO125" s="1025"/>
      <c r="AP125" s="1027" t="s">
        <v>461</v>
      </c>
      <c r="AQ125" s="1028"/>
      <c r="AR125" s="1028"/>
      <c r="AS125" s="1028"/>
      <c r="AT125" s="1029"/>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5"/>
      <c r="BR125" s="235"/>
      <c r="BS125" s="235"/>
      <c r="BT125" s="235"/>
      <c r="BU125" s="235"/>
      <c r="BV125" s="235"/>
      <c r="BW125" s="235"/>
      <c r="BX125" s="235"/>
      <c r="BY125" s="235"/>
      <c r="BZ125" s="235"/>
      <c r="CA125" s="235"/>
      <c r="CB125" s="235"/>
      <c r="CC125" s="235"/>
      <c r="CD125" s="235"/>
      <c r="CE125" s="235"/>
      <c r="CF125" s="235"/>
      <c r="CG125" s="235"/>
      <c r="CH125" s="235"/>
      <c r="CI125" s="235"/>
      <c r="CJ125" s="255"/>
      <c r="CK125" s="1087" t="s">
        <v>487</v>
      </c>
      <c r="CL125" s="1072"/>
      <c r="CM125" s="1072"/>
      <c r="CN125" s="1072"/>
      <c r="CO125" s="1073"/>
      <c r="CP125" s="994" t="s">
        <v>488</v>
      </c>
      <c r="CQ125" s="962"/>
      <c r="CR125" s="962"/>
      <c r="CS125" s="962"/>
      <c r="CT125" s="962"/>
      <c r="CU125" s="962"/>
      <c r="CV125" s="962"/>
      <c r="CW125" s="962"/>
      <c r="CX125" s="962"/>
      <c r="CY125" s="962"/>
      <c r="CZ125" s="962"/>
      <c r="DA125" s="962"/>
      <c r="DB125" s="962"/>
      <c r="DC125" s="962"/>
      <c r="DD125" s="962"/>
      <c r="DE125" s="962"/>
      <c r="DF125" s="963"/>
      <c r="DG125" s="995" t="s">
        <v>484</v>
      </c>
      <c r="DH125" s="996"/>
      <c r="DI125" s="996"/>
      <c r="DJ125" s="996"/>
      <c r="DK125" s="996"/>
      <c r="DL125" s="996" t="s">
        <v>461</v>
      </c>
      <c r="DM125" s="996"/>
      <c r="DN125" s="996"/>
      <c r="DO125" s="996"/>
      <c r="DP125" s="996"/>
      <c r="DQ125" s="996" t="s">
        <v>461</v>
      </c>
      <c r="DR125" s="996"/>
      <c r="DS125" s="996"/>
      <c r="DT125" s="996"/>
      <c r="DU125" s="996"/>
      <c r="DV125" s="997" t="s">
        <v>461</v>
      </c>
      <c r="DW125" s="997"/>
      <c r="DX125" s="997"/>
      <c r="DY125" s="997"/>
      <c r="DZ125" s="998"/>
    </row>
    <row r="126" spans="1:130" s="233" customFormat="1" ht="26.25" customHeight="1" thickBot="1" x14ac:dyDescent="0.2">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128</v>
      </c>
      <c r="AB126" s="1024"/>
      <c r="AC126" s="1024"/>
      <c r="AD126" s="1024"/>
      <c r="AE126" s="1025"/>
      <c r="AF126" s="1026" t="s">
        <v>128</v>
      </c>
      <c r="AG126" s="1024"/>
      <c r="AH126" s="1024"/>
      <c r="AI126" s="1024"/>
      <c r="AJ126" s="1025"/>
      <c r="AK126" s="1026" t="s">
        <v>465</v>
      </c>
      <c r="AL126" s="1024"/>
      <c r="AM126" s="1024"/>
      <c r="AN126" s="1024"/>
      <c r="AO126" s="1025"/>
      <c r="AP126" s="1027" t="s">
        <v>463</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6"/>
      <c r="CE126" s="256"/>
      <c r="CF126" s="256"/>
      <c r="CG126" s="235"/>
      <c r="CH126" s="235"/>
      <c r="CI126" s="235"/>
      <c r="CJ126" s="255"/>
      <c r="CK126" s="1088"/>
      <c r="CL126" s="1075"/>
      <c r="CM126" s="1075"/>
      <c r="CN126" s="1075"/>
      <c r="CO126" s="1076"/>
      <c r="CP126" s="987" t="s">
        <v>489</v>
      </c>
      <c r="CQ126" s="988"/>
      <c r="CR126" s="988"/>
      <c r="CS126" s="988"/>
      <c r="CT126" s="988"/>
      <c r="CU126" s="988"/>
      <c r="CV126" s="988"/>
      <c r="CW126" s="988"/>
      <c r="CX126" s="988"/>
      <c r="CY126" s="988"/>
      <c r="CZ126" s="988"/>
      <c r="DA126" s="988"/>
      <c r="DB126" s="988"/>
      <c r="DC126" s="988"/>
      <c r="DD126" s="988"/>
      <c r="DE126" s="988"/>
      <c r="DF126" s="989"/>
      <c r="DG126" s="990" t="s">
        <v>465</v>
      </c>
      <c r="DH126" s="991"/>
      <c r="DI126" s="991"/>
      <c r="DJ126" s="991"/>
      <c r="DK126" s="991"/>
      <c r="DL126" s="991" t="s">
        <v>461</v>
      </c>
      <c r="DM126" s="991"/>
      <c r="DN126" s="991"/>
      <c r="DO126" s="991"/>
      <c r="DP126" s="991"/>
      <c r="DQ126" s="991" t="s">
        <v>472</v>
      </c>
      <c r="DR126" s="991"/>
      <c r="DS126" s="991"/>
      <c r="DT126" s="991"/>
      <c r="DU126" s="991"/>
      <c r="DV126" s="992" t="s">
        <v>465</v>
      </c>
      <c r="DW126" s="992"/>
      <c r="DX126" s="992"/>
      <c r="DY126" s="992"/>
      <c r="DZ126" s="993"/>
    </row>
    <row r="127" spans="1:130" s="233" customFormat="1" ht="26.25" customHeight="1" x14ac:dyDescent="0.15">
      <c r="A127" s="1123"/>
      <c r="B127" s="1016"/>
      <c r="C127" s="1038" t="s">
        <v>490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869</v>
      </c>
      <c r="AB127" s="1024"/>
      <c r="AC127" s="1024"/>
      <c r="AD127" s="1024"/>
      <c r="AE127" s="1025"/>
      <c r="AF127" s="1026">
        <v>1132</v>
      </c>
      <c r="AG127" s="1024"/>
      <c r="AH127" s="1024"/>
      <c r="AI127" s="1024"/>
      <c r="AJ127" s="1025"/>
      <c r="AK127" s="1026">
        <v>346</v>
      </c>
      <c r="AL127" s="1024"/>
      <c r="AM127" s="1024"/>
      <c r="AN127" s="1024"/>
      <c r="AO127" s="1025"/>
      <c r="AP127" s="1027">
        <v>0</v>
      </c>
      <c r="AQ127" s="1028"/>
      <c r="AR127" s="1028"/>
      <c r="AS127" s="1028"/>
      <c r="AT127" s="1029"/>
      <c r="AU127" s="235"/>
      <c r="AV127" s="235"/>
      <c r="AW127" s="235"/>
      <c r="AX127" s="1096" t="s">
        <v>491</v>
      </c>
      <c r="AY127" s="1097"/>
      <c r="AZ127" s="1097"/>
      <c r="BA127" s="1097"/>
      <c r="BB127" s="1097"/>
      <c r="BC127" s="1097"/>
      <c r="BD127" s="1097"/>
      <c r="BE127" s="1098"/>
      <c r="BF127" s="1099" t="s">
        <v>492</v>
      </c>
      <c r="BG127" s="1097"/>
      <c r="BH127" s="1097"/>
      <c r="BI127" s="1097"/>
      <c r="BJ127" s="1097"/>
      <c r="BK127" s="1097"/>
      <c r="BL127" s="1098"/>
      <c r="BM127" s="1099" t="s">
        <v>493</v>
      </c>
      <c r="BN127" s="1097"/>
      <c r="BO127" s="1097"/>
      <c r="BP127" s="1097"/>
      <c r="BQ127" s="1097"/>
      <c r="BR127" s="1097"/>
      <c r="BS127" s="1098"/>
      <c r="BT127" s="1099" t="s">
        <v>494</v>
      </c>
      <c r="BU127" s="1097"/>
      <c r="BV127" s="1097"/>
      <c r="BW127" s="1097"/>
      <c r="BX127" s="1097"/>
      <c r="BY127" s="1097"/>
      <c r="BZ127" s="1120"/>
      <c r="CA127" s="235"/>
      <c r="CB127" s="235"/>
      <c r="CC127" s="235"/>
      <c r="CD127" s="256"/>
      <c r="CE127" s="256"/>
      <c r="CF127" s="256"/>
      <c r="CG127" s="235"/>
      <c r="CH127" s="235"/>
      <c r="CI127" s="235"/>
      <c r="CJ127" s="255"/>
      <c r="CK127" s="1088"/>
      <c r="CL127" s="1075"/>
      <c r="CM127" s="1075"/>
      <c r="CN127" s="1075"/>
      <c r="CO127" s="1076"/>
      <c r="CP127" s="987" t="s">
        <v>495</v>
      </c>
      <c r="CQ127" s="988"/>
      <c r="CR127" s="988"/>
      <c r="CS127" s="988"/>
      <c r="CT127" s="988"/>
      <c r="CU127" s="988"/>
      <c r="CV127" s="988"/>
      <c r="CW127" s="988"/>
      <c r="CX127" s="988"/>
      <c r="CY127" s="988"/>
      <c r="CZ127" s="988"/>
      <c r="DA127" s="988"/>
      <c r="DB127" s="988"/>
      <c r="DC127" s="988"/>
      <c r="DD127" s="988"/>
      <c r="DE127" s="988"/>
      <c r="DF127" s="989"/>
      <c r="DG127" s="990" t="s">
        <v>469</v>
      </c>
      <c r="DH127" s="991"/>
      <c r="DI127" s="991"/>
      <c r="DJ127" s="991"/>
      <c r="DK127" s="991"/>
      <c r="DL127" s="991" t="s">
        <v>461</v>
      </c>
      <c r="DM127" s="991"/>
      <c r="DN127" s="991"/>
      <c r="DO127" s="991"/>
      <c r="DP127" s="991"/>
      <c r="DQ127" s="991" t="s">
        <v>465</v>
      </c>
      <c r="DR127" s="991"/>
      <c r="DS127" s="991"/>
      <c r="DT127" s="991"/>
      <c r="DU127" s="991"/>
      <c r="DV127" s="992" t="s">
        <v>464</v>
      </c>
      <c r="DW127" s="992"/>
      <c r="DX127" s="992"/>
      <c r="DY127" s="992"/>
      <c r="DZ127" s="993"/>
    </row>
    <row r="128" spans="1:130" s="233" customFormat="1" ht="26.25" customHeight="1" thickBot="1" x14ac:dyDescent="0.2">
      <c r="A128" s="1106" t="s">
        <v>496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497</v>
      </c>
      <c r="X128" s="1108"/>
      <c r="Y128" s="1108"/>
      <c r="Z128" s="1109"/>
      <c r="AA128" s="1110" t="s">
        <v>128</v>
      </c>
      <c r="AB128" s="1111"/>
      <c r="AC128" s="1111"/>
      <c r="AD128" s="1111"/>
      <c r="AE128" s="1112"/>
      <c r="AF128" s="1113" t="s">
        <v>463</v>
      </c>
      <c r="AG128" s="1111"/>
      <c r="AH128" s="1111"/>
      <c r="AI128" s="1111"/>
      <c r="AJ128" s="1112"/>
      <c r="AK128" s="1113" t="s">
        <v>461</v>
      </c>
      <c r="AL128" s="1111"/>
      <c r="AM128" s="1111"/>
      <c r="AN128" s="1111"/>
      <c r="AO128" s="1112"/>
      <c r="AP128" s="1114"/>
      <c r="AQ128" s="1115"/>
      <c r="AR128" s="1115"/>
      <c r="AS128" s="1115"/>
      <c r="AT128" s="1116"/>
      <c r="AU128" s="235"/>
      <c r="AV128" s="235"/>
      <c r="AW128" s="235"/>
      <c r="AX128" s="961" t="s">
        <v>498</v>
      </c>
      <c r="AY128" s="962"/>
      <c r="AZ128" s="962"/>
      <c r="BA128" s="962"/>
      <c r="BB128" s="962"/>
      <c r="BC128" s="962"/>
      <c r="BD128" s="962"/>
      <c r="BE128" s="963"/>
      <c r="BF128" s="1117" t="s">
        <v>468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6"/>
      <c r="CB128" s="256"/>
      <c r="CC128" s="256"/>
      <c r="CD128" s="256"/>
      <c r="CE128" s="256"/>
      <c r="CF128" s="256"/>
      <c r="CG128" s="235"/>
      <c r="CH128" s="235"/>
      <c r="CI128" s="235"/>
      <c r="CJ128" s="255"/>
      <c r="CK128" s="1089"/>
      <c r="CL128" s="1090"/>
      <c r="CM128" s="1090"/>
      <c r="CN128" s="1090"/>
      <c r="CO128" s="1091"/>
      <c r="CP128" s="1100" t="s">
        <v>499</v>
      </c>
      <c r="CQ128" s="791"/>
      <c r="CR128" s="791"/>
      <c r="CS128" s="791"/>
      <c r="CT128" s="791"/>
      <c r="CU128" s="791"/>
      <c r="CV128" s="791"/>
      <c r="CW128" s="791"/>
      <c r="CX128" s="791"/>
      <c r="CY128" s="791"/>
      <c r="CZ128" s="791"/>
      <c r="DA128" s="791"/>
      <c r="DB128" s="791"/>
      <c r="DC128" s="791"/>
      <c r="DD128" s="791"/>
      <c r="DE128" s="791"/>
      <c r="DF128" s="1101"/>
      <c r="DG128" s="1102">
        <v>72000</v>
      </c>
      <c r="DH128" s="1103"/>
      <c r="DI128" s="1103"/>
      <c r="DJ128" s="1103"/>
      <c r="DK128" s="1103"/>
      <c r="DL128" s="1103">
        <v>90000</v>
      </c>
      <c r="DM128" s="1103"/>
      <c r="DN128" s="1103"/>
      <c r="DO128" s="1103"/>
      <c r="DP128" s="1103"/>
      <c r="DQ128" s="1103">
        <v>90000</v>
      </c>
      <c r="DR128" s="1103"/>
      <c r="DS128" s="1103"/>
      <c r="DT128" s="1103"/>
      <c r="DU128" s="1103"/>
      <c r="DV128" s="1104">
        <v>5.4</v>
      </c>
      <c r="DW128" s="1104"/>
      <c r="DX128" s="1104"/>
      <c r="DY128" s="1104"/>
      <c r="DZ128" s="1105"/>
    </row>
    <row r="129" spans="1:131" s="233"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500</v>
      </c>
      <c r="X129" s="1136"/>
      <c r="Y129" s="1136"/>
      <c r="Z129" s="1137"/>
      <c r="AA129" s="1023">
        <v>1961719</v>
      </c>
      <c r="AB129" s="1024"/>
      <c r="AC129" s="1024"/>
      <c r="AD129" s="1024"/>
      <c r="AE129" s="1025"/>
      <c r="AF129" s="1026">
        <v>2059197</v>
      </c>
      <c r="AG129" s="1024"/>
      <c r="AH129" s="1024"/>
      <c r="AI129" s="1024"/>
      <c r="AJ129" s="1025"/>
      <c r="AK129" s="1026">
        <v>2324515</v>
      </c>
      <c r="AL129" s="1024"/>
      <c r="AM129" s="1024"/>
      <c r="AN129" s="1024"/>
      <c r="AO129" s="1025"/>
      <c r="AP129" s="1138"/>
      <c r="AQ129" s="1139"/>
      <c r="AR129" s="1139"/>
      <c r="AS129" s="1139"/>
      <c r="AT129" s="1140"/>
      <c r="AU129" s="236"/>
      <c r="AV129" s="236"/>
      <c r="AW129" s="236"/>
      <c r="AX129" s="1130" t="s">
        <v>501</v>
      </c>
      <c r="AY129" s="988"/>
      <c r="AZ129" s="988"/>
      <c r="BA129" s="988"/>
      <c r="BB129" s="988"/>
      <c r="BC129" s="988"/>
      <c r="BD129" s="988"/>
      <c r="BE129" s="989"/>
      <c r="BF129" s="1131" t="s">
        <v>461</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6"/>
      <c r="DQ129" s="236"/>
      <c r="DR129" s="236"/>
      <c r="DS129" s="236"/>
      <c r="DT129" s="236"/>
      <c r="DU129" s="236"/>
      <c r="DV129" s="236"/>
      <c r="DW129" s="236"/>
      <c r="DX129" s="236"/>
      <c r="DY129" s="236"/>
      <c r="DZ129" s="236"/>
    </row>
    <row r="130" spans="1:131" s="233" customFormat="1" ht="26.25" customHeight="1" x14ac:dyDescent="0.15">
      <c r="A130" s="999" t="s">
        <v>502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503</v>
      </c>
      <c r="X130" s="1136"/>
      <c r="Y130" s="1136"/>
      <c r="Z130" s="1137"/>
      <c r="AA130" s="1023">
        <v>506142</v>
      </c>
      <c r="AB130" s="1024"/>
      <c r="AC130" s="1024"/>
      <c r="AD130" s="1024"/>
      <c r="AE130" s="1025"/>
      <c r="AF130" s="1026">
        <v>613885</v>
      </c>
      <c r="AG130" s="1024"/>
      <c r="AH130" s="1024"/>
      <c r="AI130" s="1024"/>
      <c r="AJ130" s="1025"/>
      <c r="AK130" s="1026">
        <v>643796</v>
      </c>
      <c r="AL130" s="1024"/>
      <c r="AM130" s="1024"/>
      <c r="AN130" s="1024"/>
      <c r="AO130" s="1025"/>
      <c r="AP130" s="1138"/>
      <c r="AQ130" s="1139"/>
      <c r="AR130" s="1139"/>
      <c r="AS130" s="1139"/>
      <c r="AT130" s="1140"/>
      <c r="AU130" s="236"/>
      <c r="AV130" s="236"/>
      <c r="AW130" s="236"/>
      <c r="AX130" s="1130" t="s">
        <v>504</v>
      </c>
      <c r="AY130" s="988"/>
      <c r="AZ130" s="988"/>
      <c r="BA130" s="988"/>
      <c r="BB130" s="988"/>
      <c r="BC130" s="988"/>
      <c r="BD130" s="988"/>
      <c r="BE130" s="989"/>
      <c r="BF130" s="1166">
        <v>16.2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505</v>
      </c>
      <c r="X131" s="1173"/>
      <c r="Y131" s="1173"/>
      <c r="Z131" s="1174"/>
      <c r="AA131" s="1069">
        <v>1455577</v>
      </c>
      <c r="AB131" s="1051"/>
      <c r="AC131" s="1051"/>
      <c r="AD131" s="1051"/>
      <c r="AE131" s="1052"/>
      <c r="AF131" s="1050">
        <v>1445312</v>
      </c>
      <c r="AG131" s="1051"/>
      <c r="AH131" s="1051"/>
      <c r="AI131" s="1051"/>
      <c r="AJ131" s="1052"/>
      <c r="AK131" s="1050">
        <v>1680719</v>
      </c>
      <c r="AL131" s="1051"/>
      <c r="AM131" s="1051"/>
      <c r="AN131" s="1051"/>
      <c r="AO131" s="1052"/>
      <c r="AP131" s="1175"/>
      <c r="AQ131" s="1176"/>
      <c r="AR131" s="1176"/>
      <c r="AS131" s="1176"/>
      <c r="AT131" s="1177"/>
      <c r="AU131" s="236"/>
      <c r="AV131" s="236"/>
      <c r="AW131" s="236"/>
      <c r="AX131" s="1148" t="s">
        <v>506</v>
      </c>
      <c r="AY131" s="791"/>
      <c r="AZ131" s="791"/>
      <c r="BA131" s="791"/>
      <c r="BB131" s="791"/>
      <c r="BC131" s="791"/>
      <c r="BD131" s="791"/>
      <c r="BE131" s="1101"/>
      <c r="BF131" s="1149">
        <v>17.3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6"/>
      <c r="DQ131" s="236"/>
      <c r="DR131" s="236"/>
      <c r="DS131" s="236"/>
      <c r="DT131" s="236"/>
      <c r="DU131" s="236"/>
      <c r="DV131" s="236"/>
      <c r="DW131" s="236"/>
      <c r="DX131" s="236"/>
      <c r="DY131" s="236"/>
      <c r="DZ131" s="236"/>
    </row>
    <row r="132" spans="1:131" s="233" customFormat="1" ht="26.25" customHeight="1" x14ac:dyDescent="0.15">
      <c r="A132" s="1155" t="s">
        <v>507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508</v>
      </c>
      <c r="W132" s="1159"/>
      <c r="X132" s="1159"/>
      <c r="Y132" s="1159"/>
      <c r="Z132" s="1160"/>
      <c r="AA132" s="1161">
        <v>14.88062809</v>
      </c>
      <c r="AB132" s="1162"/>
      <c r="AC132" s="1162"/>
      <c r="AD132" s="1162"/>
      <c r="AE132" s="1163"/>
      <c r="AF132" s="1164">
        <v>18.568447500000001</v>
      </c>
      <c r="AG132" s="1162"/>
      <c r="AH132" s="1162"/>
      <c r="AI132" s="1162"/>
      <c r="AJ132" s="1163"/>
      <c r="AK132" s="1164">
        <v>15.29631069</v>
      </c>
      <c r="AL132" s="1162"/>
      <c r="AM132" s="1162"/>
      <c r="AN132" s="1162"/>
      <c r="AO132" s="1163"/>
      <c r="AP132" s="1066"/>
      <c r="AQ132" s="1067"/>
      <c r="AR132" s="1067"/>
      <c r="AS132" s="1067"/>
      <c r="AT132" s="1165"/>
      <c r="AU132" s="258"/>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509</v>
      </c>
      <c r="W133" s="1142"/>
      <c r="X133" s="1142"/>
      <c r="Y133" s="1142"/>
      <c r="Z133" s="1143"/>
      <c r="AA133" s="1144">
        <v>13.6</v>
      </c>
      <c r="AB133" s="1145"/>
      <c r="AC133" s="1145"/>
      <c r="AD133" s="1145"/>
      <c r="AE133" s="1146"/>
      <c r="AF133" s="1144">
        <v>15.7</v>
      </c>
      <c r="AG133" s="1145"/>
      <c r="AH133" s="1145"/>
      <c r="AI133" s="1145"/>
      <c r="AJ133" s="1146"/>
      <c r="AK133" s="1144">
        <v>16.2</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6"/>
      <c r="DQ133" s="236"/>
      <c r="DR133" s="236"/>
      <c r="DS133" s="236"/>
      <c r="DT133" s="236"/>
      <c r="DU133" s="236"/>
      <c r="DV133" s="236"/>
      <c r="DW133" s="236"/>
      <c r="DX133" s="236"/>
      <c r="DY133" s="236"/>
      <c r="DZ133" s="236"/>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6"/>
      <c r="AV134" s="236"/>
      <c r="AW134" s="236"/>
      <c r="AX134" s="236"/>
      <c r="AY134" s="236"/>
      <c r="AZ134" s="236"/>
      <c r="BA134" s="236"/>
      <c r="BB134" s="236"/>
      <c r="BC134" s="236"/>
      <c r="BD134" s="236"/>
      <c r="BE134" s="236"/>
      <c r="BF134" s="236"/>
      <c r="BG134" s="236"/>
      <c r="BH134" s="236"/>
      <c r="BI134" s="236"/>
      <c r="BJ134" s="236"/>
      <c r="BK134" s="236"/>
      <c r="BL134" s="236"/>
      <c r="BM134" s="236"/>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6"/>
      <c r="DQ134" s="236"/>
      <c r="DR134" s="236"/>
      <c r="DS134" s="236"/>
      <c r="DT134" s="236"/>
      <c r="DU134" s="236"/>
      <c r="DV134" s="236"/>
      <c r="DW134" s="236"/>
      <c r="DX134" s="236"/>
      <c r="DY134" s="236"/>
      <c r="DZ134" s="236"/>
      <c r="EA134" s="233"/>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61" customWidth="1"/>
    <col min="121" max="121" width="0" style="260" hidden="1" customWidth="1"/>
    <col min="122" max="16384" width="9" style="260" hidden="1"/>
  </cols>
  <sheetData>
    <row r="1" spans="1:120"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0"/>
    </row>
    <row r="17" spans="119:120" x14ac:dyDescent="0.15">
      <c r="DP17" s="260"/>
    </row>
    <row r="18" spans="119:120" x14ac:dyDescent="0.15"/>
    <row r="19" spans="119:120" x14ac:dyDescent="0.15"/>
    <row r="20" spans="119:120" x14ac:dyDescent="0.15">
      <c r="DO20" s="260"/>
      <c r="DP20" s="260"/>
    </row>
    <row r="21" spans="119:120" x14ac:dyDescent="0.15">
      <c r="DP21" s="260"/>
    </row>
    <row r="22" spans="119:120" x14ac:dyDescent="0.15"/>
    <row r="23" spans="119:120" x14ac:dyDescent="0.15">
      <c r="DO23" s="260"/>
      <c r="DP23" s="260"/>
    </row>
    <row r="24" spans="119:120" x14ac:dyDescent="0.15">
      <c r="DP24" s="260"/>
    </row>
    <row r="25" spans="119:120" x14ac:dyDescent="0.15">
      <c r="DP25" s="260"/>
    </row>
    <row r="26" spans="119:120" x14ac:dyDescent="0.15">
      <c r="DO26" s="260"/>
      <c r="DP26" s="260"/>
    </row>
    <row r="27" spans="119:120" x14ac:dyDescent="0.15"/>
    <row r="28" spans="119:120" x14ac:dyDescent="0.15">
      <c r="DO28" s="260"/>
      <c r="DP28" s="260"/>
    </row>
    <row r="29" spans="119:120" x14ac:dyDescent="0.15">
      <c r="DP29" s="260"/>
    </row>
    <row r="30" spans="119:120" x14ac:dyDescent="0.15"/>
    <row r="31" spans="119:120" x14ac:dyDescent="0.15">
      <c r="DO31" s="260"/>
      <c r="DP31" s="260"/>
    </row>
    <row r="32" spans="119:120" x14ac:dyDescent="0.15"/>
    <row r="33" spans="98:120" x14ac:dyDescent="0.15">
      <c r="DO33" s="260"/>
      <c r="DP33" s="260"/>
    </row>
    <row r="34" spans="98:120" x14ac:dyDescent="0.15">
      <c r="DM34" s="260"/>
    </row>
    <row r="35" spans="98:120" x14ac:dyDescent="0.15">
      <c r="CT35" s="260"/>
      <c r="CU35" s="260"/>
      <c r="CV35" s="260"/>
      <c r="CY35" s="260"/>
      <c r="CZ35" s="260"/>
      <c r="DA35" s="260"/>
      <c r="DD35" s="260"/>
      <c r="DE35" s="260"/>
      <c r="DF35" s="260"/>
      <c r="DI35" s="260"/>
      <c r="DJ35" s="260"/>
      <c r="DK35" s="260"/>
      <c r="DM35" s="260"/>
      <c r="DN35" s="260"/>
      <c r="DO35" s="260"/>
      <c r="DP35" s="260"/>
    </row>
    <row r="36" spans="98:120" x14ac:dyDescent="0.15"/>
    <row r="37" spans="98:120" x14ac:dyDescent="0.15">
      <c r="CW37" s="260"/>
      <c r="DB37" s="260"/>
      <c r="DG37" s="260"/>
      <c r="DL37" s="260"/>
      <c r="DP37" s="260"/>
    </row>
    <row r="38" spans="98:120" x14ac:dyDescent="0.15">
      <c r="CT38" s="260"/>
      <c r="CU38" s="260"/>
      <c r="CV38" s="260"/>
      <c r="CW38" s="260"/>
      <c r="CY38" s="260"/>
      <c r="CZ38" s="260"/>
      <c r="DA38" s="260"/>
      <c r="DB38" s="260"/>
      <c r="DD38" s="260"/>
      <c r="DE38" s="260"/>
      <c r="DF38" s="260"/>
      <c r="DG38" s="260"/>
      <c r="DI38" s="260"/>
      <c r="DJ38" s="260"/>
      <c r="DK38" s="260"/>
      <c r="DL38" s="260"/>
      <c r="DN38" s="260"/>
      <c r="DO38" s="260"/>
      <c r="DP38" s="26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0"/>
      <c r="DO49" s="260"/>
      <c r="DP49" s="26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0"/>
      <c r="CS63" s="260"/>
      <c r="CX63" s="260"/>
      <c r="DC63" s="260"/>
      <c r="DH63" s="260"/>
    </row>
    <row r="64" spans="22:120" x14ac:dyDescent="0.15">
      <c r="V64" s="260"/>
    </row>
    <row r="65" spans="15:120" x14ac:dyDescent="0.15">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x14ac:dyDescent="0.15">
      <c r="Q66" s="260"/>
      <c r="S66" s="260"/>
      <c r="U66" s="260"/>
      <c r="DM66" s="260"/>
    </row>
    <row r="67" spans="15:120" x14ac:dyDescent="0.15">
      <c r="O67" s="260"/>
      <c r="P67" s="260"/>
      <c r="R67" s="260"/>
      <c r="T67" s="260"/>
      <c r="Y67" s="260"/>
      <c r="CT67" s="260"/>
      <c r="CV67" s="260"/>
      <c r="CW67" s="260"/>
      <c r="CY67" s="260"/>
      <c r="DA67" s="260"/>
      <c r="DB67" s="260"/>
      <c r="DD67" s="260"/>
      <c r="DF67" s="260"/>
      <c r="DG67" s="260"/>
      <c r="DI67" s="260"/>
      <c r="DK67" s="260"/>
      <c r="DL67" s="260"/>
      <c r="DN67" s="260"/>
      <c r="DO67" s="260"/>
      <c r="DP67" s="260"/>
    </row>
    <row r="68" spans="15:120" x14ac:dyDescent="0.15"/>
    <row r="69" spans="15:120" x14ac:dyDescent="0.15"/>
    <row r="70" spans="15:120" x14ac:dyDescent="0.15"/>
    <row r="71" spans="15:120" x14ac:dyDescent="0.15"/>
    <row r="72" spans="15:120" x14ac:dyDescent="0.15">
      <c r="DP72" s="260"/>
    </row>
    <row r="73" spans="15:120" x14ac:dyDescent="0.15">
      <c r="DP73" s="26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0"/>
      <c r="CX96" s="260"/>
      <c r="DC96" s="260"/>
      <c r="DH96" s="260"/>
    </row>
    <row r="97" spans="24:120" x14ac:dyDescent="0.15">
      <c r="CS97" s="260"/>
      <c r="CX97" s="260"/>
      <c r="DC97" s="260"/>
      <c r="DH97" s="260"/>
      <c r="DP97" s="261" t="s">
        <v>510</v>
      </c>
    </row>
    <row r="98" spans="24:120" hidden="1" x14ac:dyDescent="0.15">
      <c r="CS98" s="260"/>
      <c r="CX98" s="260"/>
      <c r="DC98" s="260"/>
      <c r="DH98" s="260"/>
    </row>
    <row r="99" spans="24:120" hidden="1" x14ac:dyDescent="0.15">
      <c r="CS99" s="260"/>
      <c r="CX99" s="260"/>
      <c r="DC99" s="260"/>
      <c r="DH99" s="260"/>
    </row>
    <row r="101" spans="24:120" ht="12" hidden="1" customHeight="1" x14ac:dyDescent="0.15">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15">
      <c r="CU102" s="260"/>
      <c r="CZ102" s="260"/>
      <c r="DE102" s="260"/>
      <c r="DJ102" s="260"/>
      <c r="DM102" s="260"/>
    </row>
    <row r="103" spans="24:120" hidden="1" x14ac:dyDescent="0.15">
      <c r="CT103" s="260"/>
      <c r="CV103" s="260"/>
      <c r="CW103" s="260"/>
      <c r="CY103" s="260"/>
      <c r="DA103" s="260"/>
      <c r="DB103" s="260"/>
      <c r="DD103" s="260"/>
      <c r="DF103" s="260"/>
      <c r="DG103" s="260"/>
      <c r="DI103" s="260"/>
      <c r="DK103" s="260"/>
      <c r="DL103" s="260"/>
      <c r="DM103" s="260"/>
      <c r="DN103" s="260"/>
      <c r="DO103" s="260"/>
      <c r="DP103" s="260"/>
    </row>
    <row r="104" spans="24:120" hidden="1" x14ac:dyDescent="0.15">
      <c r="CV104" s="260"/>
      <c r="CW104" s="260"/>
      <c r="DA104" s="260"/>
      <c r="DB104" s="260"/>
      <c r="DF104" s="260"/>
      <c r="DG104" s="260"/>
      <c r="DK104" s="260"/>
      <c r="DL104" s="260"/>
      <c r="DN104" s="260"/>
      <c r="DO104" s="260"/>
      <c r="DP104" s="260"/>
    </row>
    <row r="105" spans="24:120" ht="12.75" hidden="1" customHeight="1" x14ac:dyDescent="0.15"/>
  </sheetData>
  <sheetProtection algorithmName="SHA-512" hashValue="BVzjLnazcSfHVh6dyYdvN/t0HLvhTX4tB7vZhBnqdaS5LPQ50L1NgDABQQmwnLvLuyFTLL4Xe5hTRo4hMVXOqQ==" saltValue="7e+osFAYIPjyW7nZ+O0I3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row r="3" spans="2:116" x14ac:dyDescent="0.15"/>
    <row r="4" spans="2:116" x14ac:dyDescent="0.15">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x14ac:dyDescent="0.15">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x14ac:dyDescent="0.15"/>
    <row r="20" spans="9:116" x14ac:dyDescent="0.15"/>
    <row r="21" spans="9:116" x14ac:dyDescent="0.15">
      <c r="DL21" s="260"/>
    </row>
    <row r="22" spans="9:116" x14ac:dyDescent="0.15">
      <c r="DI22" s="260"/>
      <c r="DJ22" s="260"/>
      <c r="DK22" s="260"/>
      <c r="DL22" s="260"/>
    </row>
    <row r="23" spans="9:116" x14ac:dyDescent="0.15">
      <c r="CY23" s="260"/>
      <c r="CZ23" s="260"/>
      <c r="DA23" s="260"/>
      <c r="DB23" s="260"/>
      <c r="DC23" s="260"/>
      <c r="DD23" s="260"/>
      <c r="DE23" s="260"/>
      <c r="DF23" s="260"/>
      <c r="DG23" s="260"/>
      <c r="DH23" s="260"/>
      <c r="DI23" s="260"/>
      <c r="DJ23" s="260"/>
      <c r="DK23" s="260"/>
      <c r="DL23" s="26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0"/>
      <c r="DA35" s="260"/>
      <c r="DB35" s="260"/>
      <c r="DC35" s="260"/>
      <c r="DD35" s="260"/>
      <c r="DE35" s="260"/>
      <c r="DF35" s="260"/>
      <c r="DG35" s="260"/>
      <c r="DH35" s="260"/>
      <c r="DI35" s="260"/>
      <c r="DJ35" s="260"/>
      <c r="DK35" s="260"/>
      <c r="DL35" s="260"/>
    </row>
    <row r="36" spans="15:116" x14ac:dyDescent="0.15"/>
    <row r="37" spans="15:116" x14ac:dyDescent="0.15">
      <c r="DL37" s="260"/>
    </row>
    <row r="38" spans="15:116" x14ac:dyDescent="0.15">
      <c r="DI38" s="260"/>
      <c r="DJ38" s="260"/>
      <c r="DK38" s="260"/>
      <c r="DL38" s="260"/>
    </row>
    <row r="39" spans="15:116" x14ac:dyDescent="0.15"/>
    <row r="40" spans="15:116" x14ac:dyDescent="0.15"/>
    <row r="41" spans="15:116" x14ac:dyDescent="0.15"/>
    <row r="42" spans="15:116" x14ac:dyDescent="0.15"/>
    <row r="43" spans="15:116" x14ac:dyDescent="0.15">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x14ac:dyDescent="0.15">
      <c r="DL44" s="260"/>
    </row>
    <row r="45" spans="15:116" x14ac:dyDescent="0.15"/>
    <row r="46" spans="15:116" x14ac:dyDescent="0.15">
      <c r="DA46" s="260"/>
      <c r="DB46" s="260"/>
      <c r="DC46" s="260"/>
      <c r="DD46" s="260"/>
      <c r="DE46" s="260"/>
      <c r="DF46" s="260"/>
      <c r="DG46" s="260"/>
      <c r="DH46" s="260"/>
      <c r="DI46" s="260"/>
      <c r="DJ46" s="260"/>
      <c r="DK46" s="260"/>
      <c r="DL46" s="260"/>
    </row>
    <row r="47" spans="15:116" x14ac:dyDescent="0.15"/>
    <row r="48" spans="15:116" x14ac:dyDescent="0.15"/>
    <row r="49" spans="104:116" x14ac:dyDescent="0.15"/>
    <row r="50" spans="104:116" x14ac:dyDescent="0.15">
      <c r="CZ50" s="260"/>
      <c r="DA50" s="260"/>
      <c r="DB50" s="260"/>
      <c r="DC50" s="260"/>
      <c r="DD50" s="260"/>
      <c r="DE50" s="260"/>
      <c r="DF50" s="260"/>
      <c r="DG50" s="260"/>
      <c r="DH50" s="260"/>
      <c r="DI50" s="260"/>
      <c r="DJ50" s="260"/>
      <c r="DK50" s="260"/>
      <c r="DL50" s="260"/>
    </row>
    <row r="51" spans="104:116" x14ac:dyDescent="0.15"/>
    <row r="52" spans="104:116" x14ac:dyDescent="0.15"/>
    <row r="53" spans="104:116" x14ac:dyDescent="0.15">
      <c r="DL53" s="26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0"/>
      <c r="DD67" s="260"/>
      <c r="DE67" s="260"/>
      <c r="DF67" s="260"/>
      <c r="DG67" s="260"/>
      <c r="DH67" s="260"/>
      <c r="DI67" s="260"/>
      <c r="DJ67" s="260"/>
      <c r="DK67" s="260"/>
      <c r="DL67" s="26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0z9pNwJBrqO9/rDZ0Ton3BNxjY7ox1R1mzqAsH17Iq/4BJwk3JNBXAGHe/EU6VuRCxH7drkzNPe4zYZPCRzuQ==" saltValue="Kgwk/gEeDTNAwPA6t12NR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512</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79" t="s">
        <v>513</v>
      </c>
      <c r="AP7" s="273"/>
      <c r="AQ7" s="274" t="s">
        <v>514</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80"/>
      <c r="AP8" s="279" t="s">
        <v>515</v>
      </c>
      <c r="AQ8" s="280" t="s">
        <v>516</v>
      </c>
      <c r="AR8" s="281" t="s">
        <v>517</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81" t="s">
        <v>518</v>
      </c>
      <c r="AL9" s="1182"/>
      <c r="AM9" s="1182"/>
      <c r="AN9" s="1183"/>
      <c r="AO9" s="282">
        <v>428032</v>
      </c>
      <c r="AP9" s="282">
        <v>177166</v>
      </c>
      <c r="AQ9" s="283">
        <v>194778</v>
      </c>
      <c r="AR9" s="284">
        <v>-9</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81" t="s">
        <v>519</v>
      </c>
      <c r="AL10" s="1182"/>
      <c r="AM10" s="1182"/>
      <c r="AN10" s="1183"/>
      <c r="AO10" s="285">
        <v>86384</v>
      </c>
      <c r="AP10" s="285">
        <v>35755</v>
      </c>
      <c r="AQ10" s="286">
        <v>26112</v>
      </c>
      <c r="AR10" s="287">
        <v>36.9</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81" t="s">
        <v>520</v>
      </c>
      <c r="AL11" s="1182"/>
      <c r="AM11" s="1182"/>
      <c r="AN11" s="1183"/>
      <c r="AO11" s="285" t="s">
        <v>521</v>
      </c>
      <c r="AP11" s="285" t="s">
        <v>521</v>
      </c>
      <c r="AQ11" s="286">
        <v>390</v>
      </c>
      <c r="AR11" s="287" t="s">
        <v>521</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81" t="s">
        <v>522</v>
      </c>
      <c r="AL12" s="1182"/>
      <c r="AM12" s="1182"/>
      <c r="AN12" s="1183"/>
      <c r="AO12" s="285" t="s">
        <v>521</v>
      </c>
      <c r="AP12" s="285" t="s">
        <v>521</v>
      </c>
      <c r="AQ12" s="286" t="s">
        <v>521</v>
      </c>
      <c r="AR12" s="287" t="s">
        <v>521</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81" t="s">
        <v>523</v>
      </c>
      <c r="AL13" s="1182"/>
      <c r="AM13" s="1182"/>
      <c r="AN13" s="1183"/>
      <c r="AO13" s="285">
        <v>23295</v>
      </c>
      <c r="AP13" s="285">
        <v>9642</v>
      </c>
      <c r="AQ13" s="286">
        <v>7005</v>
      </c>
      <c r="AR13" s="287">
        <v>37.6</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81" t="s">
        <v>524</v>
      </c>
      <c r="AL14" s="1182"/>
      <c r="AM14" s="1182"/>
      <c r="AN14" s="1183"/>
      <c r="AO14" s="285">
        <v>10165</v>
      </c>
      <c r="AP14" s="285">
        <v>4207</v>
      </c>
      <c r="AQ14" s="286">
        <v>3736</v>
      </c>
      <c r="AR14" s="287">
        <v>12.6</v>
      </c>
    </row>
    <row r="15" spans="1:46" ht="13.5" customHeight="1"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84" t="s">
        <v>525</v>
      </c>
      <c r="AL15" s="1185"/>
      <c r="AM15" s="1185"/>
      <c r="AN15" s="1186"/>
      <c r="AO15" s="285">
        <v>-31423</v>
      </c>
      <c r="AP15" s="285">
        <v>-13006</v>
      </c>
      <c r="AQ15" s="286">
        <v>-14789</v>
      </c>
      <c r="AR15" s="287">
        <v>-12.1</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84" t="s">
        <v>189</v>
      </c>
      <c r="AL16" s="1185"/>
      <c r="AM16" s="1185"/>
      <c r="AN16" s="1186"/>
      <c r="AO16" s="285">
        <v>516453</v>
      </c>
      <c r="AP16" s="285">
        <v>213764</v>
      </c>
      <c r="AQ16" s="286">
        <v>217232</v>
      </c>
      <c r="AR16" s="287">
        <v>-1.6</v>
      </c>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526</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527</v>
      </c>
      <c r="AP20" s="294" t="s">
        <v>528</v>
      </c>
      <c r="AQ20" s="295" t="s">
        <v>529</v>
      </c>
      <c r="AR20" s="296"/>
    </row>
    <row r="21" spans="1:46" s="302" customFormat="1" x14ac:dyDescent="0.15">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87" t="s">
        <v>530</v>
      </c>
      <c r="AL21" s="1188"/>
      <c r="AM21" s="1188"/>
      <c r="AN21" s="1189"/>
      <c r="AO21" s="298">
        <v>16.97</v>
      </c>
      <c r="AP21" s="299">
        <v>19.260000000000002</v>
      </c>
      <c r="AQ21" s="300">
        <v>-2.29</v>
      </c>
      <c r="AR21" s="268"/>
      <c r="AS21" s="301"/>
      <c r="AT21" s="297"/>
    </row>
    <row r="22" spans="1:46" s="302" customFormat="1" x14ac:dyDescent="0.15">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87" t="s">
        <v>531</v>
      </c>
      <c r="AL22" s="1188"/>
      <c r="AM22" s="1188"/>
      <c r="AN22" s="1189"/>
      <c r="AO22" s="303">
        <v>95.7</v>
      </c>
      <c r="AP22" s="304">
        <v>95.2</v>
      </c>
      <c r="AQ22" s="305">
        <v>0.5</v>
      </c>
      <c r="AR22" s="289"/>
      <c r="AS22" s="301"/>
      <c r="AT22" s="297"/>
    </row>
    <row r="23" spans="1:46" s="302" customFormat="1" x14ac:dyDescent="0.15">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x14ac:dyDescent="0.15">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x14ac:dyDescent="0.15">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x14ac:dyDescent="0.15">
      <c r="A26" s="1178" t="s">
        <v>532</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8"/>
    </row>
    <row r="27" spans="1:46" x14ac:dyDescent="0.15">
      <c r="A27" s="310"/>
      <c r="AO27" s="263"/>
      <c r="AP27" s="263"/>
      <c r="AQ27" s="263"/>
      <c r="AR27" s="263"/>
      <c r="AS27" s="263"/>
      <c r="AT27" s="263"/>
    </row>
    <row r="28" spans="1:46" ht="17.25" x14ac:dyDescent="0.15">
      <c r="A28" s="264" t="s">
        <v>533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534</v>
      </c>
      <c r="AL29" s="268"/>
      <c r="AM29" s="268"/>
      <c r="AN29" s="268"/>
      <c r="AO29" s="263"/>
      <c r="AP29" s="263"/>
      <c r="AQ29" s="263"/>
      <c r="AR29" s="263"/>
      <c r="AS29" s="312"/>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79" t="s">
        <v>513</v>
      </c>
      <c r="AP30" s="273"/>
      <c r="AQ30" s="274" t="s">
        <v>514</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80"/>
      <c r="AP31" s="279" t="s">
        <v>515</v>
      </c>
      <c r="AQ31" s="280" t="s">
        <v>516</v>
      </c>
      <c r="AR31" s="281" t="s">
        <v>517</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95" t="s">
        <v>535</v>
      </c>
      <c r="AL32" s="1196"/>
      <c r="AM32" s="1196"/>
      <c r="AN32" s="1197"/>
      <c r="AO32" s="313">
        <v>754937</v>
      </c>
      <c r="AP32" s="313">
        <v>312474</v>
      </c>
      <c r="AQ32" s="314">
        <v>113550</v>
      </c>
      <c r="AR32" s="315">
        <v>175.2</v>
      </c>
    </row>
    <row r="33" spans="1:46"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95" t="s">
        <v>536</v>
      </c>
      <c r="AL33" s="1196"/>
      <c r="AM33" s="1196"/>
      <c r="AN33" s="1197"/>
      <c r="AO33" s="313" t="s">
        <v>521</v>
      </c>
      <c r="AP33" s="313" t="s">
        <v>521</v>
      </c>
      <c r="AQ33" s="314" t="s">
        <v>521</v>
      </c>
      <c r="AR33" s="315" t="s">
        <v>521</v>
      </c>
    </row>
    <row r="34" spans="1:46"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95" t="s">
        <v>537</v>
      </c>
      <c r="AL34" s="1196"/>
      <c r="AM34" s="1196"/>
      <c r="AN34" s="1197"/>
      <c r="AO34" s="313" t="s">
        <v>521</v>
      </c>
      <c r="AP34" s="313" t="s">
        <v>521</v>
      </c>
      <c r="AQ34" s="314" t="s">
        <v>521</v>
      </c>
      <c r="AR34" s="315" t="s">
        <v>521</v>
      </c>
    </row>
    <row r="35" spans="1:46"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95" t="s">
        <v>538</v>
      </c>
      <c r="AL35" s="1196"/>
      <c r="AM35" s="1196"/>
      <c r="AN35" s="1197"/>
      <c r="AO35" s="313">
        <v>134731</v>
      </c>
      <c r="AP35" s="313">
        <v>55766</v>
      </c>
      <c r="AQ35" s="314">
        <v>31148</v>
      </c>
      <c r="AR35" s="315">
        <v>79</v>
      </c>
    </row>
    <row r="36" spans="1:46"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95" t="s">
        <v>539</v>
      </c>
      <c r="AL36" s="1196"/>
      <c r="AM36" s="1196"/>
      <c r="AN36" s="1197"/>
      <c r="AO36" s="313">
        <v>10771</v>
      </c>
      <c r="AP36" s="313">
        <v>4458</v>
      </c>
      <c r="AQ36" s="314">
        <v>2793</v>
      </c>
      <c r="AR36" s="315">
        <v>59.6</v>
      </c>
    </row>
    <row r="37" spans="1:46"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95" t="s">
        <v>540</v>
      </c>
      <c r="AL37" s="1196"/>
      <c r="AM37" s="1196"/>
      <c r="AN37" s="1197"/>
      <c r="AO37" s="313">
        <v>346</v>
      </c>
      <c r="AP37" s="313">
        <v>143</v>
      </c>
      <c r="AQ37" s="314">
        <v>608</v>
      </c>
      <c r="AR37" s="315">
        <v>-76.5</v>
      </c>
    </row>
    <row r="38" spans="1:46"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98" t="s">
        <v>541</v>
      </c>
      <c r="AL38" s="1199"/>
      <c r="AM38" s="1199"/>
      <c r="AN38" s="1200"/>
      <c r="AO38" s="316">
        <v>99</v>
      </c>
      <c r="AP38" s="316">
        <v>41</v>
      </c>
      <c r="AQ38" s="317">
        <v>12</v>
      </c>
      <c r="AR38" s="305">
        <v>241.7</v>
      </c>
      <c r="AS38" s="312"/>
    </row>
    <row r="39" spans="1:46"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98" t="s">
        <v>542</v>
      </c>
      <c r="AL39" s="1199"/>
      <c r="AM39" s="1199"/>
      <c r="AN39" s="1200"/>
      <c r="AO39" s="313" t="s">
        <v>521</v>
      </c>
      <c r="AP39" s="313" t="s">
        <v>521</v>
      </c>
      <c r="AQ39" s="314">
        <v>-2283</v>
      </c>
      <c r="AR39" s="315" t="s">
        <v>521</v>
      </c>
      <c r="AS39" s="312"/>
    </row>
    <row r="40" spans="1:46"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95" t="s">
        <v>543</v>
      </c>
      <c r="AL40" s="1196"/>
      <c r="AM40" s="1196"/>
      <c r="AN40" s="1197"/>
      <c r="AO40" s="313">
        <v>-643796</v>
      </c>
      <c r="AP40" s="313">
        <v>-266472</v>
      </c>
      <c r="AQ40" s="314">
        <v>-109335</v>
      </c>
      <c r="AR40" s="315">
        <v>143.69999999999999</v>
      </c>
      <c r="AS40" s="312"/>
    </row>
    <row r="41" spans="1:46"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201" t="s">
        <v>301</v>
      </c>
      <c r="AL41" s="1202"/>
      <c r="AM41" s="1202"/>
      <c r="AN41" s="1203"/>
      <c r="AO41" s="313">
        <v>257088</v>
      </c>
      <c r="AP41" s="313">
        <v>106411</v>
      </c>
      <c r="AQ41" s="314">
        <v>36494</v>
      </c>
      <c r="AR41" s="315">
        <v>191.6</v>
      </c>
      <c r="AS41" s="312"/>
    </row>
    <row r="42" spans="1:46"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544</v>
      </c>
      <c r="AL42" s="263"/>
      <c r="AM42" s="263"/>
      <c r="AN42" s="263"/>
      <c r="AO42" s="263"/>
      <c r="AP42" s="263"/>
      <c r="AQ42" s="289"/>
      <c r="AR42" s="289"/>
      <c r="AS42" s="312"/>
    </row>
    <row r="43" spans="1:46" x14ac:dyDescent="0.15">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x14ac:dyDescent="0.15">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x14ac:dyDescent="0.15">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15">
      <c r="A47" s="322" t="s">
        <v>545</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546</v>
      </c>
      <c r="AL48" s="323"/>
      <c r="AM48" s="323"/>
      <c r="AN48" s="323"/>
      <c r="AO48" s="323"/>
      <c r="AP48" s="323"/>
      <c r="AQ48" s="324"/>
      <c r="AR48" s="323"/>
    </row>
    <row r="49" spans="1:4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90" t="s">
        <v>513</v>
      </c>
      <c r="AN49" s="1192" t="s">
        <v>547</v>
      </c>
      <c r="AO49" s="1193"/>
      <c r="AP49" s="1193"/>
      <c r="AQ49" s="1193"/>
      <c r="AR49" s="1194"/>
    </row>
    <row r="50" spans="1:4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91"/>
      <c r="AN50" s="329" t="s">
        <v>548</v>
      </c>
      <c r="AO50" s="330" t="s">
        <v>549</v>
      </c>
      <c r="AP50" s="331" t="s">
        <v>550</v>
      </c>
      <c r="AQ50" s="332" t="s">
        <v>551</v>
      </c>
      <c r="AR50" s="333" t="s">
        <v>552</v>
      </c>
    </row>
    <row r="51" spans="1:4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553</v>
      </c>
      <c r="AL51" s="326"/>
      <c r="AM51" s="334">
        <v>706340</v>
      </c>
      <c r="AN51" s="335">
        <v>271356</v>
      </c>
      <c r="AO51" s="336">
        <v>-8.5</v>
      </c>
      <c r="AP51" s="337">
        <v>267911</v>
      </c>
      <c r="AQ51" s="338">
        <v>12.6</v>
      </c>
      <c r="AR51" s="339">
        <v>-21.1</v>
      </c>
    </row>
    <row r="52" spans="1:4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554</v>
      </c>
      <c r="AM52" s="342">
        <v>533015</v>
      </c>
      <c r="AN52" s="343">
        <v>204769</v>
      </c>
      <c r="AO52" s="344">
        <v>-24.5</v>
      </c>
      <c r="AP52" s="345">
        <v>106425</v>
      </c>
      <c r="AQ52" s="346">
        <v>-3.6</v>
      </c>
      <c r="AR52" s="347">
        <v>-20.9</v>
      </c>
    </row>
    <row r="53" spans="1:4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555</v>
      </c>
      <c r="AL53" s="326"/>
      <c r="AM53" s="334">
        <v>522306</v>
      </c>
      <c r="AN53" s="335">
        <v>204106</v>
      </c>
      <c r="AO53" s="336">
        <v>-24.8</v>
      </c>
      <c r="AP53" s="337">
        <v>228215</v>
      </c>
      <c r="AQ53" s="338">
        <v>-14.8</v>
      </c>
      <c r="AR53" s="339">
        <v>-10</v>
      </c>
    </row>
    <row r="54" spans="1:4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554</v>
      </c>
      <c r="AM54" s="342">
        <v>364866</v>
      </c>
      <c r="AN54" s="343">
        <v>142581</v>
      </c>
      <c r="AO54" s="344">
        <v>-30.4</v>
      </c>
      <c r="AP54" s="345">
        <v>117571</v>
      </c>
      <c r="AQ54" s="346">
        <v>10.5</v>
      </c>
      <c r="AR54" s="347">
        <v>-40.9</v>
      </c>
    </row>
    <row r="55" spans="1:4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556</v>
      </c>
      <c r="AL55" s="326"/>
      <c r="AM55" s="334">
        <v>473603</v>
      </c>
      <c r="AN55" s="335">
        <v>188311</v>
      </c>
      <c r="AO55" s="336">
        <v>-7.7</v>
      </c>
      <c r="AP55" s="337">
        <v>264232</v>
      </c>
      <c r="AQ55" s="338">
        <v>15.8</v>
      </c>
      <c r="AR55" s="339">
        <v>-23.5</v>
      </c>
    </row>
    <row r="56" spans="1:4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554</v>
      </c>
      <c r="AM56" s="342">
        <v>223632</v>
      </c>
      <c r="AN56" s="343">
        <v>88919</v>
      </c>
      <c r="AO56" s="344">
        <v>-37.6</v>
      </c>
      <c r="AP56" s="345">
        <v>133959</v>
      </c>
      <c r="AQ56" s="346">
        <v>13.9</v>
      </c>
      <c r="AR56" s="347">
        <v>-51.5</v>
      </c>
    </row>
    <row r="57" spans="1:4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557</v>
      </c>
      <c r="AL57" s="326"/>
      <c r="AM57" s="334">
        <v>362524</v>
      </c>
      <c r="AN57" s="335">
        <v>143916</v>
      </c>
      <c r="AO57" s="336">
        <v>-23.6</v>
      </c>
      <c r="AP57" s="337">
        <v>263613</v>
      </c>
      <c r="AQ57" s="338">
        <v>-0.2</v>
      </c>
      <c r="AR57" s="339">
        <v>-23.4</v>
      </c>
    </row>
    <row r="58" spans="1:4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554</v>
      </c>
      <c r="AM58" s="342">
        <v>240095</v>
      </c>
      <c r="AN58" s="343">
        <v>95314</v>
      </c>
      <c r="AO58" s="344">
        <v>7.2</v>
      </c>
      <c r="AP58" s="345">
        <v>128823</v>
      </c>
      <c r="AQ58" s="346">
        <v>-3.8</v>
      </c>
      <c r="AR58" s="347">
        <v>11</v>
      </c>
    </row>
    <row r="59" spans="1:4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558</v>
      </c>
      <c r="AL59" s="326"/>
      <c r="AM59" s="334">
        <v>384880</v>
      </c>
      <c r="AN59" s="335">
        <v>159305</v>
      </c>
      <c r="AO59" s="336">
        <v>10.7</v>
      </c>
      <c r="AP59" s="337">
        <v>330026</v>
      </c>
      <c r="AQ59" s="338">
        <v>25.2</v>
      </c>
      <c r="AR59" s="339">
        <v>-14.5</v>
      </c>
    </row>
    <row r="60" spans="1:4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554</v>
      </c>
      <c r="AM60" s="342">
        <v>233628</v>
      </c>
      <c r="AN60" s="343">
        <v>96700</v>
      </c>
      <c r="AO60" s="344">
        <v>1.5</v>
      </c>
      <c r="AP60" s="345">
        <v>141075</v>
      </c>
      <c r="AQ60" s="346">
        <v>9.5</v>
      </c>
      <c r="AR60" s="347">
        <v>-8</v>
      </c>
    </row>
    <row r="61" spans="1:4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559</v>
      </c>
      <c r="AL61" s="348"/>
      <c r="AM61" s="349">
        <v>489931</v>
      </c>
      <c r="AN61" s="350">
        <v>193399</v>
      </c>
      <c r="AO61" s="351">
        <v>-10.8</v>
      </c>
      <c r="AP61" s="352">
        <v>270799</v>
      </c>
      <c r="AQ61" s="353">
        <v>7.7</v>
      </c>
      <c r="AR61" s="339">
        <v>-18.5</v>
      </c>
    </row>
    <row r="62" spans="1:4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554</v>
      </c>
      <c r="AM62" s="342">
        <v>319047</v>
      </c>
      <c r="AN62" s="343">
        <v>125657</v>
      </c>
      <c r="AO62" s="344">
        <v>-16.8</v>
      </c>
      <c r="AP62" s="345">
        <v>125571</v>
      </c>
      <c r="AQ62" s="346">
        <v>5.3</v>
      </c>
      <c r="AR62" s="347">
        <v>-22.1</v>
      </c>
    </row>
    <row r="63" spans="1:4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4yAW4wOBA3b2hHcH5fKD+vcscaDAzXSPTeAkkTI23x4pNqiv42ty14W1ES5F0Y0AuWn/Kkew77NTV/DPLLuprg==" saltValue="ppW7znCtaKjiyoF1iFl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1" customWidth="1"/>
    <col min="126" max="16384" width="9" style="260" hidden="1"/>
  </cols>
  <sheetData>
    <row r="1" spans="2:125"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x14ac:dyDescent="0.15">
      <c r="B2" s="260"/>
      <c r="DG2" s="260"/>
    </row>
    <row r="3" spans="2: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x14ac:dyDescent="0.15"/>
    <row r="5" spans="2:125" x14ac:dyDescent="0.15"/>
    <row r="6" spans="2:125" x14ac:dyDescent="0.15"/>
    <row r="7" spans="2:125" x14ac:dyDescent="0.15"/>
    <row r="8" spans="2:125" x14ac:dyDescent="0.15"/>
    <row r="9" spans="2:125" x14ac:dyDescent="0.15">
      <c r="DU9" s="26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0"/>
    </row>
    <row r="18" spans="125:125" x14ac:dyDescent="0.15"/>
    <row r="19" spans="125:125" x14ac:dyDescent="0.15"/>
    <row r="20" spans="125:125" x14ac:dyDescent="0.15">
      <c r="DU20" s="260"/>
    </row>
    <row r="21" spans="125:125" x14ac:dyDescent="0.15">
      <c r="DU21" s="26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0"/>
    </row>
    <row r="29" spans="125:125" x14ac:dyDescent="0.15"/>
    <row r="30" spans="125:125" x14ac:dyDescent="0.15"/>
    <row r="31" spans="125:125" x14ac:dyDescent="0.15"/>
    <row r="32" spans="125:125" x14ac:dyDescent="0.15"/>
    <row r="33" spans="2:125" x14ac:dyDescent="0.15">
      <c r="B33" s="260"/>
      <c r="G33" s="260"/>
      <c r="I33" s="260"/>
    </row>
    <row r="34" spans="2:125" x14ac:dyDescent="0.15">
      <c r="C34" s="260"/>
      <c r="P34" s="260"/>
      <c r="DE34" s="260"/>
      <c r="DH34" s="260"/>
    </row>
    <row r="35" spans="2:125" x14ac:dyDescent="0.15">
      <c r="D35" s="260"/>
      <c r="E35" s="260"/>
      <c r="DG35" s="260"/>
      <c r="DJ35" s="260"/>
      <c r="DP35" s="260"/>
      <c r="DQ35" s="260"/>
      <c r="DR35" s="260"/>
      <c r="DS35" s="260"/>
      <c r="DT35" s="260"/>
      <c r="DU35" s="260"/>
    </row>
    <row r="36" spans="2:125" x14ac:dyDescent="0.1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x14ac:dyDescent="0.15">
      <c r="DU37" s="260"/>
    </row>
    <row r="38" spans="2:125" x14ac:dyDescent="0.15">
      <c r="DT38" s="260"/>
      <c r="DU38" s="260"/>
    </row>
    <row r="39" spans="2:125" x14ac:dyDescent="0.15"/>
    <row r="40" spans="2:125" x14ac:dyDescent="0.15">
      <c r="DH40" s="260"/>
    </row>
    <row r="41" spans="2:125" x14ac:dyDescent="0.15">
      <c r="DE41" s="260"/>
    </row>
    <row r="42" spans="2:125" x14ac:dyDescent="0.15">
      <c r="DG42" s="260"/>
      <c r="DJ42" s="260"/>
    </row>
    <row r="43" spans="2:125" x14ac:dyDescent="0.1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x14ac:dyDescent="0.15">
      <c r="DU44" s="260"/>
    </row>
    <row r="45" spans="2:125" x14ac:dyDescent="0.15"/>
    <row r="46" spans="2:125" x14ac:dyDescent="0.15"/>
    <row r="47" spans="2:125" x14ac:dyDescent="0.15"/>
    <row r="48" spans="2:125" x14ac:dyDescent="0.15">
      <c r="DT48" s="260"/>
      <c r="DU48" s="260"/>
    </row>
    <row r="49" spans="120:125" x14ac:dyDescent="0.15">
      <c r="DU49" s="260"/>
    </row>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0"/>
    </row>
    <row r="83" spans="116:125" x14ac:dyDescent="0.15">
      <c r="DM83" s="260"/>
      <c r="DN83" s="260"/>
      <c r="DO83" s="260"/>
      <c r="DP83" s="260"/>
      <c r="DQ83" s="260"/>
      <c r="DR83" s="260"/>
      <c r="DS83" s="260"/>
      <c r="DT83" s="260"/>
      <c r="DU83" s="260"/>
    </row>
    <row r="84" spans="116:125" x14ac:dyDescent="0.15"/>
    <row r="85" spans="116:125" x14ac:dyDescent="0.15"/>
    <row r="86" spans="116:125" x14ac:dyDescent="0.15"/>
    <row r="87" spans="116:125" x14ac:dyDescent="0.15"/>
    <row r="88" spans="116:125" x14ac:dyDescent="0.15">
      <c r="DU88" s="26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0"/>
      <c r="DT94" s="260"/>
      <c r="DU94" s="260"/>
    </row>
    <row r="95" spans="116:125" ht="13.5" customHeight="1" x14ac:dyDescent="0.15">
      <c r="DU95" s="26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row r="121" spans="125:125" ht="13.5" hidden="1" customHeight="1" x14ac:dyDescent="0.15">
      <c r="DU121" s="260"/>
    </row>
  </sheetData>
  <sheetProtection algorithmName="SHA-512" hashValue="lnOsbGsZOV7ExEgBa9fFHkeXwjNCdQN77S/C+hsinMArErI0RAKIATbMUVPDQe1xSkJUzssWsRwsnFmqoyMwgw==" saltValue="Roy2Rvb7XBcUlWahV6d/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1" customWidth="1"/>
    <col min="126" max="142" width="0" style="260" hidden="1" customWidth="1"/>
    <col min="143"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T2" s="260"/>
    </row>
    <row r="3" spans="1:125"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0"/>
      <c r="G33" s="260"/>
      <c r="I33" s="260"/>
    </row>
    <row r="34" spans="2:125" x14ac:dyDescent="0.15">
      <c r="C34" s="260"/>
      <c r="P34" s="260"/>
      <c r="R34" s="260"/>
      <c r="U34" s="260"/>
    </row>
    <row r="35" spans="2:125" x14ac:dyDescent="0.1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x14ac:dyDescent="0.15">
      <c r="F36" s="260"/>
      <c r="H36" s="260"/>
      <c r="J36" s="260"/>
      <c r="K36" s="260"/>
      <c r="L36" s="260"/>
      <c r="M36" s="260"/>
      <c r="N36" s="260"/>
      <c r="O36" s="260"/>
      <c r="Q36" s="260"/>
      <c r="S36" s="260"/>
      <c r="V36" s="260"/>
    </row>
    <row r="37" spans="2:125" x14ac:dyDescent="0.15"/>
    <row r="38" spans="2:125" x14ac:dyDescent="0.15"/>
    <row r="39" spans="2:125" x14ac:dyDescent="0.15"/>
    <row r="40" spans="2:125" x14ac:dyDescent="0.15">
      <c r="U40" s="260"/>
    </row>
    <row r="41" spans="2:125" x14ac:dyDescent="0.15">
      <c r="R41" s="260"/>
    </row>
    <row r="42" spans="2:125" x14ac:dyDescent="0.1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x14ac:dyDescent="0.15">
      <c r="Q43" s="260"/>
      <c r="S43" s="260"/>
      <c r="V43" s="26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562</v>
      </c>
    </row>
  </sheetData>
  <sheetProtection algorithmName="SHA-512" hashValue="u+v2jvFBIGkttuAg5elos0pKz/zJtg/5Lq6P+WLeE/kVH8T0FJS06WA4BlPNU6aTOZpIwhQc32IIoofUiY+5xA==" saltValue="2gbKTnZmz64xioAgfErk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4" t="s">
        <v>3</v>
      </c>
      <c r="D47" s="1204"/>
      <c r="E47" s="1205"/>
      <c r="F47" s="11">
        <v>76.14</v>
      </c>
      <c r="G47" s="12">
        <v>71.069999999999993</v>
      </c>
      <c r="H47" s="12">
        <v>65.66</v>
      </c>
      <c r="I47" s="12">
        <v>55.02</v>
      </c>
      <c r="J47" s="13">
        <v>58.16</v>
      </c>
    </row>
    <row r="48" spans="2:10" ht="57.75" customHeight="1" x14ac:dyDescent="0.15">
      <c r="B48" s="14"/>
      <c r="C48" s="1206" t="s">
        <v>4</v>
      </c>
      <c r="D48" s="1206"/>
      <c r="E48" s="1207"/>
      <c r="F48" s="15">
        <v>1.57</v>
      </c>
      <c r="G48" s="16">
        <v>1.37</v>
      </c>
      <c r="H48" s="16">
        <v>2.85</v>
      </c>
      <c r="I48" s="16">
        <v>0.55000000000000004</v>
      </c>
      <c r="J48" s="17">
        <v>2.68</v>
      </c>
    </row>
    <row r="49" spans="2:10" ht="57.75" customHeight="1" thickBot="1" x14ac:dyDescent="0.2">
      <c r="B49" s="18"/>
      <c r="C49" s="1208" t="s">
        <v>5</v>
      </c>
      <c r="D49" s="1208"/>
      <c r="E49" s="1209"/>
      <c r="F49" s="19" t="s">
        <v>568</v>
      </c>
      <c r="G49" s="20" t="s">
        <v>569</v>
      </c>
      <c r="H49" s="20" t="s">
        <v>570</v>
      </c>
      <c r="I49" s="20" t="s">
        <v>571</v>
      </c>
      <c r="J49" s="21">
        <v>16.899999999999999</v>
      </c>
    </row>
    <row r="50" spans="2:10" x14ac:dyDescent="0.15"/>
  </sheetData>
  <sheetProtection algorithmName="SHA-512" hashValue="I4bMz4J9kop9itMuyLE2vGDQkOymRiw6lUZdXBHumzWr3Vw4OJwhrLMyRkqOtmomyMYf/FfG08M+pcg9HEdj7A==" saltValue="86y9yTmJvscYWmiq+I6R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cp:lastPrinted>2023-10-02T00:48:27Z</cp:lastPrinted>
  <dcterms:created xsi:type="dcterms:W3CDTF">2023-03-17T05:39:28Z</dcterms:created>
  <dcterms:modified xsi:type="dcterms:W3CDTF">2023-10-02T00:49:16Z</dcterms:modified>
</cp:coreProperties>
</file>