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U:\0200_企画財政課\02 財務管財班\01 財務担当\財務関係\②決算関係\財政状況資料集・基金一覧化\R3\財政状況資料集\"/>
    </mc:Choice>
  </mc:AlternateContent>
  <xr:revisionPtr revIDLastSave="0" documentId="13_ncr:1_{BDF39D68-F2EB-4558-8450-EF2B7E61E88D}" xr6:coauthVersionLast="36"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C36" i="10"/>
  <c r="BW35" i="10"/>
  <c r="BW36" i="10" s="1"/>
  <c r="BW37" i="10" s="1"/>
  <c r="BW38" i="10" s="1"/>
  <c r="BW39" i="10" s="1"/>
  <c r="BW40" i="10" s="1"/>
  <c r="BW41" i="10" s="1"/>
  <c r="C35" i="10"/>
  <c r="CO34" i="10"/>
  <c r="CO35" i="10" s="1"/>
  <c r="CO36" i="10" s="1"/>
  <c r="BW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l="1"/>
  <c r="AM35" i="10" s="1"/>
  <c r="BE34" i="10" l="1"/>
  <c r="BE35" i="10" s="1"/>
</calcChain>
</file>

<file path=xl/sharedStrings.xml><?xml version="1.0" encoding="utf-8"?>
<sst xmlns="http://schemas.openxmlformats.org/spreadsheetml/2006/main" count="1160" uniqueCount="609">
  <si>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</si>
  <si>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</si>
  <si>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</si>
  <si>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</si>
  <si>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</si>
  <si>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</si>
  <si>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</si>
  <si>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</si>
  <si>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</si>
  <si>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</si>
  <si>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</si>
  <si>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</si>
  <si>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</si>
  <si>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</si>
  <si>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</si>
  <si>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</si>
  <si>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</si>
  <si>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</si>
  <si>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</si>
  <si>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</si>
  <si>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</si>
  <si>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</si>
  <si>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</si>
  <si>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</si>
  <si>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</si>
  <si>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</si>
  <si>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</si>
  <si>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</si>
  <si>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</si>
  <si>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</si>
  <si>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</si>
  <si>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</si>
  <si>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</si>
  <si>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</si>
  <si>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</si>
  <si>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</si>
  <si>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</si>
  <si>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</si>
  <si>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</si>
  <si>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</si>
  <si>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</si>
  <si>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</si>
  <si>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</si>
  <si>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</si>
  <si>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</si>
  <si>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</si>
  <si>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</si>
  <si>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</si>
  <si>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</si>
  <si>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</si>
  <si>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</si>
  <si>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</si>
  <si>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</si>
  <si>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</si>
  <si>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</si>
  <si>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</si>
  <si>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</si>
  <si>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</si>
  <si>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</si>
  <si>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</si>
  <si>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</si>
  <si>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</si>
  <si>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</si>
  <si>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</si>
  <si>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</si>
  <si>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</si>
  <si>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</si>
  <si>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</si>
  <si>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</si>
  <si>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</si>
  <si>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</si>
  <si>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</si>
  <si>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</si>
  <si>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</si>
  <si>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</si>
  <si>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</si>
  <si>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</si>
  <si>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</si>
  <si>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</si>
  <si>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</si>
  <si>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</si>
  <si>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</si>
  <si>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</si>
  <si>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</si>
  <si>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</si>
  <si>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</si>
  <si>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</si>
  <si>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</si>
  <si>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</si>
  <si>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</si>
  <si>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</si>
  <si>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</si>
  <si>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</si>
  <si>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</si>
  <si>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</si>
  <si>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</si>
  <si>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</si>
  <si>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</si>
  <si>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</si>
  <si>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</si>
  <si>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</si>
  <si>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</si>
  <si>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</si>
  <si>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</si>
  <si>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</si>
  <si>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</si>
  <si>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</si>
  <si>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</si>
  <si>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</si>
  <si>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</si>
  <si>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</si>
  <si>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</si>
  <si>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</si>
  <si>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</si>
  <si>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</si>
  <si>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</si>
  <si>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</si>
  <si>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</si>
  <si>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</si>
  <si>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</si>
  <si>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</si>
  <si>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</si>
  <si>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</si>
  <si>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</si>
  <si>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</si>
  <si>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</si>
  <si>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</si>
  <si>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</si>
  <si>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</si>
  <si>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</si>
  <si>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</si>
  <si>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</si>
  <si>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</si>
  <si>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</si>
  <si>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</si>
  <si>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</si>
  <si>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</si>
  <si>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</si>
  <si>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</si>
  <si>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</si>
  <si>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</si>
  <si>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</si>
  <si>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</si>
  <si>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</si>
  <si>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</si>
  <si>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</si>
  <si>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</si>
  <si>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</si>
  <si>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</si>
  <si>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</si>
  <si>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</si>
  <si>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</si>
  <si>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</si>
  <si>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</si>
  <si>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</si>
  <si>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</si>
  <si>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</si>
  <si>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</si>
  <si>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</si>
  <si>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</si>
  <si>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</si>
  <si>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</si>
  <si>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</si>
  <si>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</si>
  <si>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</si>
  <si>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</si>
  <si>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</si>
  <si>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</si>
  <si>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</si>
  <si>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</si>
  <si>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</si>
  <si>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</si>
  <si>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</si>
  <si>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</si>
  <si>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</si>
  <si>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</si>
  <si>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</si>
  <si>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</si>
  <si>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</si>
  <si>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</si>
  <si>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</si>
  <si>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</si>
  <si>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</si>
  <si>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</si>
  <si>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</si>
  <si>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</si>
  <si>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</si>
  <si>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</si>
  <si>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</si>
  <si>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</si>
  <si>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</si>
  <si>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</si>
  <si>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</si>
  <si>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</si>
  <si>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</si>
  <si>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</si>
  <si>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</si>
  <si>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</si>
  <si>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</si>
  <si>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</si>
  <si>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</si>
  <si>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</si>
  <si>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</si>
  <si>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</si>
  <si>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</si>
  <si>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</si>
  <si>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</si>
  <si>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</si>
  <si>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</si>
  <si>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</si>
  <si>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</si>
  <si>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</si>
  <si>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</si>
  <si>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</si>
  <si>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秋田県羽後町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</si>
  <si>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</si>
  <si>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</si>
  <si>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</si>
  <si>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</si>
  <si>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</si>
  <si>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</si>
  <si>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</si>
  <si>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</si>
  <si>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</si>
  <si>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</si>
  <si>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</si>
  <si>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</si>
  <si>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</si>
  <si>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</si>
  <si>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</si>
  <si>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</si>
  <si>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</si>
  <si>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</si>
  <si>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</si>
  <si>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</si>
  <si>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</si>
  <si>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</si>
  <si>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</si>
  <si>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</si>
  <si>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</si>
  <si>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</si>
  <si>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</si>
  <si>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</si>
  <si>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</si>
  <si>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</si>
  <si>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</si>
  <si>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</si>
  <si>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</si>
  <si>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</si>
  <si>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</si>
  <si>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</si>
  <si>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</si>
  <si>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</si>
  <si>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</si>
  <si>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</si>
  <si>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</si>
  <si>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</si>
  <si>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</si>
  <si>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</si>
  <si>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</si>
  <si>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</si>
  <si>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</si>
  <si>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</si>
  <si>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</si>
  <si>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</si>
  <si>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</si>
  <si>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</si>
  <si>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</si>
  <si>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</si>
  <si>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</si>
  <si>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</si>
  <si>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</si>
  <si>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</si>
  <si>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</si>
  <si>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</si>
  <si>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</si>
  <si>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</si>
  <si>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</si>
  <si>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</si>
  <si>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</si>
  <si>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</si>
  <si>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</si>
  <si>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</si>
  <si>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</si>
  <si>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</si>
  <si>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</si>
  <si>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</si>
  <si>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</si>
  <si>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</si>
  <si>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</si>
  <si>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</si>
  <si>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</si>
  <si>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</si>
  <si>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</si>
  <si>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</si>
  <si>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</si>
  <si>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</si>
  <si>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</si>
  <si>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</si>
  <si>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</si>
  <si>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</si>
  <si>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</si>
  <si>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</si>
  <si>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</si>
  <si>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</si>
  <si>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</si>
  <si>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</si>
  <si>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</si>
  <si>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</si>
  <si>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</si>
  <si>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</si>
  <si>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</si>
  <si>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</si>
  <si>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</si>
  <si>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</si>
  <si>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</si>
  <si>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</si>
  <si>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</si>
  <si>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</si>
  <si>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</si>
  <si>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</si>
  <si>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</si>
  <si>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</si>
  <si>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</si>
  <si>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</si>
  <si>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</si>
  <si>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</si>
  <si>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</si>
  <si>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</si>
  <si>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</si>
  <si>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</si>
  <si>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</si>
  <si>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</si>
  <si>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</si>
  <si>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</si>
  <si>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</si>
  <si>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</si>
  <si>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</si>
  <si>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</si>
  <si>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</si>
  <si>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</si>
  <si>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</si>
  <si>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</si>
  <si>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</si>
  <si>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</si>
  <si>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</si>
  <si>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</si>
  <si>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</si>
  <si>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</si>
  <si>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</si>
  <si>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</si>
  <si>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</si>
  <si>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</si>
  <si>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</si>
  <si>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</si>
  <si>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</si>
  <si>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</si>
  <si>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</si>
  <si>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</si>
  <si>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</si>
  <si>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</si>
  <si>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</si>
  <si>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</si>
  <si>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</si>
  <si>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</si>
  <si>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</si>
  <si>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</si>
  <si>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</si>
  <si>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</si>
  <si>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</si>
  <si>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秋田県羽後町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</si>
  <si>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</si>
  <si>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</si>
  <si>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</si>
  <si>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</si>
  <si>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</si>
  <si>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</si>
  <si>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</si>
  <si>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</si>
  <si>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</si>
  <si>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</si>
  <si>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</si>
  <si>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</si>
  <si>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</si>
  <si>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</si>
  <si>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</si>
  <si>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</si>
  <si>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</si>
  <si>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</si>
  <si>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</si>
  <si>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</si>
  <si>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</si>
  <si>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</si>
  <si>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</si>
  <si>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</si>
  <si>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</si>
  <si>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</si>
  <si>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</si>
  <si>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</si>
  <si>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</si>
  <si>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</si>
  <si>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</si>
  <si>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</si>
  <si>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</si>
  <si>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</si>
  <si>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</si>
  <si>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</si>
  <si>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</si>
  <si>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老人福祉施設運営特別会計</t>
    <phoneticPr fontId="5"/>
  </si>
  <si>
    <t>高瀬ケアセンター運営特別会計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</si>
  <si>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</si>
  <si>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</si>
  <si>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</si>
  <si>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</si>
  <si>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</si>
  <si>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</si>
  <si>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</si>
  <si>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</si>
  <si>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</si>
  <si>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</si>
  <si>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</si>
  <si>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</si>
  <si>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</si>
  <si>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</si>
  <si>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</si>
  <si>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</si>
  <si>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</si>
  <si>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</si>
  <si>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</si>
  <si>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</si>
  <si>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</si>
  <si>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</si>
  <si>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</si>
  <si>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</si>
  <si>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</si>
  <si>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</si>
  <si>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</si>
  <si>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</si>
  <si>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</si>
  <si>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</si>
  <si>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</si>
  <si>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</si>
  <si>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</si>
  <si>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</si>
  <si>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</si>
  <si>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</si>
  <si>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</si>
  <si>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</si>
  <si>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</si>
  <si>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</si>
  <si>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</si>
  <si>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</si>
  <si>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</si>
  <si>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</si>
  <si>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</si>
  <si>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</si>
  <si>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</si>
  <si>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</si>
  <si>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</si>
  <si>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</si>
  <si>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</si>
  <si>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</si>
  <si>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</si>
  <si>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</si>
  <si>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</si>
  <si>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</si>
  <si>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</si>
  <si>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</si>
  <si>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</si>
  <si>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</si>
  <si>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</si>
  <si>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</si>
  <si>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</si>
  <si>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</si>
  <si>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</si>
  <si>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</si>
  <si>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</si>
  <si>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</si>
  <si>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</si>
  <si>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</si>
  <si>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</si>
  <si>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</si>
  <si>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</si>
  <si>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</si>
  <si>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</si>
  <si>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</si>
  <si>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</si>
  <si>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</si>
  <si>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</si>
  <si>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</si>
  <si>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</si>
  <si>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</si>
  <si>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</si>
  <si>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</si>
  <si>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</si>
  <si>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</si>
  <si>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</si>
  <si>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</si>
  <si>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</si>
  <si>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</si>
  <si>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</si>
  <si>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</si>
  <si>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</si>
  <si>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</si>
  <si>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</si>
  <si>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</si>
  <si>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</si>
  <si>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</si>
  <si>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</si>
  <si>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</si>
  <si>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</si>
  <si>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</si>
  <si>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</si>
  <si>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</si>
  <si>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</si>
  <si>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</si>
  <si>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</si>
  <si>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</si>
  <si>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</si>
  <si>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</si>
  <si>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</si>
  <si>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</si>
  <si>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</si>
  <si>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</si>
  <si>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</si>
  <si>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</si>
  <si>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</si>
  <si>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</si>
  <si>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</si>
  <si>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</si>
  <si>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</si>
  <si>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</si>
  <si>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</si>
  <si>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</si>
  <si>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</si>
  <si>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</si>
  <si>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</si>
  <si>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</si>
  <si>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</si>
  <si>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</si>
  <si>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</si>
  <si>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</si>
  <si>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</si>
  <si>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</si>
  <si>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</si>
  <si>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</si>
  <si>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</si>
  <si>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</si>
  <si>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</si>
  <si>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</si>
  <si>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</si>
  <si>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</si>
  <si>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</si>
  <si>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</si>
  <si>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</si>
  <si>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</si>
  <si>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</si>
  <si>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</si>
  <si>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</si>
  <si>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</si>
  <si>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</si>
  <si>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</si>
  <si>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</si>
  <si>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</si>
  <si>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0.55</t>
  </si>
  <si>
    <t>水道事業会計</t>
  </si>
  <si>
    <t>一般会計</t>
  </si>
  <si>
    <t>病院事業会計</t>
  </si>
  <si>
    <t>介護保険特別会計</t>
  </si>
  <si>
    <t>老人福祉施設運営特別会計</t>
  </si>
  <si>
    <t>国民健康保険事業特別会計</t>
  </si>
  <si>
    <t>農業集落排水事業特別会計</t>
  </si>
  <si>
    <t>公共下水道事業特別会計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</si>
  <si>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</si>
  <si>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</si>
  <si>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</si>
  <si>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</si>
  <si>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</si>
  <si>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</si>
  <si>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</si>
  <si>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</si>
  <si>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
  </si>
  <si>
    <t>湯沢雄勝広域市町村圏組合（一般会計）</t>
    <rPh sb="13" eb="15">
      <t>イッパン</t>
    </rPh>
    <rPh sb="15" eb="17">
      <t>カイケイ</t>
    </rPh>
    <phoneticPr fontId="2"/>
  </si>
  <si>
    <t>湯沢雄勝広域市町村圏組合（湯沢雄勝ふるさと市町村圏基金特別会計）</t>
  </si>
  <si>
    <t>秋田県市町村総合事務組合（一般会計）</t>
    <rPh sb="13" eb="15">
      <t>イッパン</t>
    </rPh>
    <rPh sb="15" eb="17">
      <t>カイケイ</t>
    </rPh>
    <phoneticPr fontId="2"/>
  </si>
  <si>
    <t>秋田県市町村総合事務組合（交通災害共済事業等特別会計）</t>
  </si>
  <si>
    <t>秋田県市町村会館管理組合（一般会計）</t>
    <rPh sb="13" eb="15">
      <t>イッパン</t>
    </rPh>
    <rPh sb="15" eb="17">
      <t>カイケイ</t>
    </rPh>
    <phoneticPr fontId="2"/>
  </si>
  <si>
    <t>秋田県後期高齢者医療広域連合（一般会計）</t>
    <rPh sb="15" eb="17">
      <t>イッパン</t>
    </rPh>
    <rPh sb="17" eb="19">
      <t>カイケイ</t>
    </rPh>
    <phoneticPr fontId="2"/>
  </si>
  <si>
    <t>秋田県後期高齢者医療広域連合（後期高齢者医療特別会計）</t>
  </si>
  <si>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</si>
  <si>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五輪坂ハイツ</t>
    <rPh sb="0" eb="3">
      <t>ゴリンザカ</t>
    </rPh>
    <phoneticPr fontId="2"/>
  </si>
  <si>
    <t>羽後有機センター</t>
    <rPh sb="0" eb="2">
      <t>ウゴ</t>
    </rPh>
    <rPh sb="2" eb="4">
      <t>ユウキ</t>
    </rPh>
    <phoneticPr fontId="2"/>
  </si>
  <si>
    <t>おも・しぇ</t>
  </si>
  <si>
    <t>公共施設解体基金</t>
    <rPh sb="0" eb="2">
      <t>コウキョウ</t>
    </rPh>
    <rPh sb="2" eb="4">
      <t>シセツ</t>
    </rPh>
    <rPh sb="4" eb="6">
      <t>カイタイ</t>
    </rPh>
    <rPh sb="6" eb="8">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</si>
  <si>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</si>
  <si>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</si>
  <si>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ふるさと納税基金</t>
    <rPh sb="4" eb="6">
      <t>ノウゼイ</t>
    </rPh>
    <rPh sb="6" eb="8">
      <t>キキン</t>
    </rPh>
    <phoneticPr fontId="5"/>
  </si>
  <si>
    <t>財政基金</t>
    <rPh sb="0" eb="2">
      <t>ザイセイ</t>
    </rPh>
    <rPh sb="2" eb="4">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</si>
  <si>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</si>
  <si>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</si>
  <si>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</si>
  <si>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</si>
  <si>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</si>
  <si>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</si>
  <si>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</si>
  <si>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</si>
  <si>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</si>
  <si>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将来負担比率について、令和3年度は地方債残高の減少や基金の増などにより数値なしとなっている。
　有形固定資産減価償却率は類似団体平均を3.3ポイント上回っており、前年度より1.4ポイント増加している。
　今後は湯沢雄勝広域市町村圏組合において消防署羽後分署や湯沢火葬場の更新事業が予定されており、有形固定資産減価償却率の改善が見込まれる。当該事業の実施によっても、将来負担比率が極端に増加することはない見込みである。</t>
    <phoneticPr fontId="5"/>
  </si>
  <si>
    <t>　将来負担比率について、令和3年度は地方債残高の減少や基金の増などにより数値なしとなっている。
　実質公債費比率は類似団体平均を2.3ポイント上回っており、前年度より0.2ポイント増加している。
　将来負担比率が数値なしとなった一方、実質公債費比率は総合交流拠点施設（道の駅うご）増築事業の元金償還の開始などにより増加傾向にあるが、令和6年度以降は町立羽後病院建設事業にかかる公営企業債の償還が終了することから減少する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</si>
</sst>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C0B04FB-DBFD-4CFF-9D75-97E5C4A2D79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94796</c:v>
                </c:pt>
                <c:pt idx="4">
                  <c:v>85942</c:v>
                </c:pt>
              </c:numCache>
            </c:numRef>
          </c:val>
          <c:smooth val="0"/>
          <c:extLst>
            <c:ext xmlns:c16="http://schemas.microsoft.com/office/drawing/2014/chart" uri="{C3380CC4-5D6E-409C-BE32-E72D297353CC}">
              <c16:uniqueId val="{00000000-C4B9-4DCE-9E9A-9F6F853609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57986</c:v>
                </c:pt>
                <c:pt idx="1">
                  <c:v>106005</c:v>
                </c:pt>
                <c:pt idx="2">
                  <c:v>88223</c:v>
                </c:pt>
                <c:pt idx="3">
                  <c:v>49870</c:v>
                </c:pt>
                <c:pt idx="4">
                  <c:v>44471</c:v>
                </c:pt>
              </c:numCache>
            </c:numRef>
          </c:val>
          <c:smooth val="0"/>
          <c:extLst>
            <c:ext xmlns:c16="http://schemas.microsoft.com/office/drawing/2014/chart" uri="{C3380CC4-5D6E-409C-BE32-E72D297353CC}">
              <c16:uniqueId val="{00000001-C4B9-4DCE-9E9A-9F6F853609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7.1</c:v>
                </c:pt>
                <c:pt idx="1">
                  <c:v>6.75</c:v>
                </c:pt>
                <c:pt idx="2">
                  <c:v>7.7</c:v>
                </c:pt>
                <c:pt idx="3">
                  <c:v>6.84</c:v>
                </c:pt>
                <c:pt idx="4">
                  <c:v>6.91</c:v>
                </c:pt>
              </c:numCache>
            </c:numRef>
          </c:val>
          <c:extLst>
            <c:ext xmlns:c16="http://schemas.microsoft.com/office/drawing/2014/chart" uri="{C3380CC4-5D6E-409C-BE32-E72D297353CC}">
              <c16:uniqueId val="{00000000-506A-44C5-9E20-E1FF81CD20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30.05</c:v>
                </c:pt>
                <c:pt idx="1">
                  <c:v>30.44</c:v>
                </c:pt>
                <c:pt idx="2">
                  <c:v>28.9</c:v>
                </c:pt>
                <c:pt idx="3">
                  <c:v>30.93</c:v>
                </c:pt>
                <c:pt idx="4">
                  <c:v>35.380000000000003</c:v>
                </c:pt>
              </c:numCache>
            </c:numRef>
          </c:val>
          <c:extLst>
            <c:ext xmlns:c16="http://schemas.microsoft.com/office/drawing/2014/chart" uri="{C3380CC4-5D6E-409C-BE32-E72D297353CC}">
              <c16:uniqueId val="{00000001-506A-44C5-9E20-E1FF81CD20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0.36</c:v>
                </c:pt>
                <c:pt idx="1">
                  <c:v>0.33</c:v>
                </c:pt>
                <c:pt idx="2">
                  <c:v>-0.55000000000000004</c:v>
                </c:pt>
                <c:pt idx="3">
                  <c:v>2.4500000000000002</c:v>
                </c:pt>
                <c:pt idx="4">
                  <c:v>6.68</c:v>
                </c:pt>
              </c:numCache>
            </c:numRef>
          </c:val>
          <c:smooth val="0"/>
          <c:extLst>
            <c:ext xmlns:c16="http://schemas.microsoft.com/office/drawing/2014/chart" uri="{C3380CC4-5D6E-409C-BE32-E72D297353CC}">
              <c16:uniqueId val="{00000002-506A-44C5-9E20-E1FF81CD20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0.14000000000000001</c:v>
                </c:pt>
                <c:pt idx="2">
                  <c:v>#N/A</c:v>
                </c:pt>
                <c:pt idx="3">
                  <c:v>0.1</c:v>
                </c:pt>
                <c:pt idx="4">
                  <c:v>#N/A</c:v>
                </c:pt>
                <c:pt idx="5">
                  <c:v>0.02</c:v>
                </c:pt>
                <c:pt idx="6">
                  <c:v>#N/A</c:v>
                </c:pt>
                <c:pt idx="7">
                  <c:v>0.03</c:v>
                </c:pt>
                <c:pt idx="8">
                  <c:v>#N/A</c:v>
                </c:pt>
                <c:pt idx="9">
                  <c:v>0</c:v>
                </c:pt>
              </c:numCache>
            </c:numRef>
          </c:val>
          <c:extLst>
            <c:ext xmlns:c16="http://schemas.microsoft.com/office/drawing/2014/chart" uri="{C3380CC4-5D6E-409C-BE32-E72D297353CC}">
              <c16:uniqueId val="{00000000-03DE-4558-BDC7-2218CFD7F7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DE-4558-BDC7-2218CFD7F7AD}"/>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0.25</c:v>
                </c:pt>
                <c:pt idx="6">
                  <c:v>#N/A</c:v>
                </c:pt>
                <c:pt idx="7">
                  <c:v>0.22</c:v>
                </c:pt>
                <c:pt idx="8">
                  <c:v>#N/A</c:v>
                </c:pt>
                <c:pt idx="9">
                  <c:v>0.1</c:v>
                </c:pt>
              </c:numCache>
            </c:numRef>
          </c:val>
          <c:extLst>
            <c:ext xmlns:c16="http://schemas.microsoft.com/office/drawing/2014/chart" uri="{C3380CC4-5D6E-409C-BE32-E72D297353CC}">
              <c16:uniqueId val="{00000002-03DE-4558-BDC7-2218CFD7F7A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0.06</c:v>
                </c:pt>
                <c:pt idx="4">
                  <c:v>#N/A</c:v>
                </c:pt>
                <c:pt idx="5">
                  <c:v>0.13</c:v>
                </c:pt>
                <c:pt idx="6">
                  <c:v>#N/A</c:v>
                </c:pt>
                <c:pt idx="7">
                  <c:v>0.16</c:v>
                </c:pt>
                <c:pt idx="8">
                  <c:v>#N/A</c:v>
                </c:pt>
                <c:pt idx="9">
                  <c:v>0.2</c:v>
                </c:pt>
              </c:numCache>
            </c:numRef>
          </c:val>
          <c:extLst>
            <c:ext xmlns:c16="http://schemas.microsoft.com/office/drawing/2014/chart" uri="{C3380CC4-5D6E-409C-BE32-E72D297353CC}">
              <c16:uniqueId val="{00000003-03DE-4558-BDC7-2218CFD7F7A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1.17</c:v>
                </c:pt>
                <c:pt idx="2">
                  <c:v>#N/A</c:v>
                </c:pt>
                <c:pt idx="3">
                  <c:v>2.64</c:v>
                </c:pt>
                <c:pt idx="4">
                  <c:v>#N/A</c:v>
                </c:pt>
                <c:pt idx="5">
                  <c:v>2.79</c:v>
                </c:pt>
                <c:pt idx="6">
                  <c:v>#N/A</c:v>
                </c:pt>
                <c:pt idx="7">
                  <c:v>1.95</c:v>
                </c:pt>
                <c:pt idx="8">
                  <c:v>#N/A</c:v>
                </c:pt>
                <c:pt idx="9">
                  <c:v>2.02</c:v>
                </c:pt>
              </c:numCache>
            </c:numRef>
          </c:val>
          <c:extLst>
            <c:ext xmlns:c16="http://schemas.microsoft.com/office/drawing/2014/chart" uri="{C3380CC4-5D6E-409C-BE32-E72D297353CC}">
              <c16:uniqueId val="{00000004-03DE-4558-BDC7-2218CFD7F7AD}"/>
            </c:ext>
          </c:extLst>
        </c:ser>
        <c:ser>
          <c:idx val="5"/>
          <c:order val="5"/>
          <c:tx>
            <c:strRef>
              <c:f>データシート!$A$32</c:f>
              <c:strCache>
                <c:ptCount val="1"/>
                <c:pt idx="0">
                  <c:v>老人福祉施設運営特別会計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1.99</c:v>
                </c:pt>
                <c:pt idx="2">
                  <c:v>#N/A</c:v>
                </c:pt>
                <c:pt idx="3">
                  <c:v>2.39</c:v>
                </c:pt>
                <c:pt idx="4">
                  <c:v>#N/A</c:v>
                </c:pt>
                <c:pt idx="5">
                  <c:v>2.71</c:v>
                </c:pt>
                <c:pt idx="6">
                  <c:v>#N/A</c:v>
                </c:pt>
                <c:pt idx="7">
                  <c:v>2.9</c:v>
                </c:pt>
                <c:pt idx="8">
                  <c:v>#N/A</c:v>
                </c:pt>
                <c:pt idx="9">
                  <c:v>2.29</c:v>
                </c:pt>
              </c:numCache>
            </c:numRef>
          </c:val>
          <c:extLst>
            <c:ext xmlns:c16="http://schemas.microsoft.com/office/drawing/2014/chart" uri="{C3380CC4-5D6E-409C-BE32-E72D297353CC}">
              <c16:uniqueId val="{00000005-03DE-4558-BDC7-2218CFD7F7A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0.72</c:v>
                </c:pt>
                <c:pt idx="2">
                  <c:v>#N/A</c:v>
                </c:pt>
                <c:pt idx="3">
                  <c:v>1.85</c:v>
                </c:pt>
                <c:pt idx="4">
                  <c:v>#N/A</c:v>
                </c:pt>
                <c:pt idx="5">
                  <c:v>1.07</c:v>
                </c:pt>
                <c:pt idx="6">
                  <c:v>#N/A</c:v>
                </c:pt>
                <c:pt idx="7">
                  <c:v>1.69</c:v>
                </c:pt>
                <c:pt idx="8">
                  <c:v>#N/A</c:v>
                </c:pt>
                <c:pt idx="9">
                  <c:v>2.4</c:v>
                </c:pt>
              </c:numCache>
            </c:numRef>
          </c:val>
          <c:extLst>
            <c:ext xmlns:c16="http://schemas.microsoft.com/office/drawing/2014/chart" uri="{C3380CC4-5D6E-409C-BE32-E72D297353CC}">
              <c16:uniqueId val="{00000006-03DE-4558-BDC7-2218CFD7F7A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6.44</c:v>
                </c:pt>
                <c:pt idx="2">
                  <c:v>#N/A</c:v>
                </c:pt>
                <c:pt idx="3">
                  <c:v>5.25</c:v>
                </c:pt>
                <c:pt idx="4">
                  <c:v>#N/A</c:v>
                </c:pt>
                <c:pt idx="5">
                  <c:v>3.66</c:v>
                </c:pt>
                <c:pt idx="6">
                  <c:v>#N/A</c:v>
                </c:pt>
                <c:pt idx="7">
                  <c:v>3.14</c:v>
                </c:pt>
                <c:pt idx="8">
                  <c:v>#N/A</c:v>
                </c:pt>
                <c:pt idx="9">
                  <c:v>2.85</c:v>
                </c:pt>
              </c:numCache>
            </c:numRef>
          </c:val>
          <c:extLst>
            <c:ext xmlns:c16="http://schemas.microsoft.com/office/drawing/2014/chart" uri="{C3380CC4-5D6E-409C-BE32-E72D297353CC}">
              <c16:uniqueId val="{00000007-03DE-4558-BDC7-2218CFD7F7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7.09</c:v>
                </c:pt>
                <c:pt idx="2">
                  <c:v>#N/A</c:v>
                </c:pt>
                <c:pt idx="3">
                  <c:v>6.74</c:v>
                </c:pt>
                <c:pt idx="4">
                  <c:v>#N/A</c:v>
                </c:pt>
                <c:pt idx="5">
                  <c:v>7.7</c:v>
                </c:pt>
                <c:pt idx="6">
                  <c:v>#N/A</c:v>
                </c:pt>
                <c:pt idx="7">
                  <c:v>6.84</c:v>
                </c:pt>
                <c:pt idx="8">
                  <c:v>#N/A</c:v>
                </c:pt>
                <c:pt idx="9">
                  <c:v>6.9</c:v>
                </c:pt>
              </c:numCache>
            </c:numRef>
          </c:val>
          <c:extLst>
            <c:ext xmlns:c16="http://schemas.microsoft.com/office/drawing/2014/chart" uri="{C3380CC4-5D6E-409C-BE32-E72D297353CC}">
              <c16:uniqueId val="{00000008-03DE-4558-BDC7-2218CFD7F7A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6.02</c:v>
                </c:pt>
                <c:pt idx="2">
                  <c:v>#N/A</c:v>
                </c:pt>
                <c:pt idx="3">
                  <c:v>6.46</c:v>
                </c:pt>
                <c:pt idx="4">
                  <c:v>#N/A</c:v>
                </c:pt>
                <c:pt idx="5">
                  <c:v>6.83</c:v>
                </c:pt>
                <c:pt idx="6">
                  <c:v>#N/A</c:v>
                </c:pt>
                <c:pt idx="7">
                  <c:v>7.81</c:v>
                </c:pt>
                <c:pt idx="8">
                  <c:v>#N/A</c:v>
                </c:pt>
                <c:pt idx="9">
                  <c:v>7.73</c:v>
                </c:pt>
              </c:numCache>
            </c:numRef>
          </c:val>
          <c:extLst>
            <c:ext xmlns:c16="http://schemas.microsoft.com/office/drawing/2014/chart" uri="{C3380CC4-5D6E-409C-BE32-E72D297353CC}">
              <c16:uniqueId val="{00000009-03DE-4558-BDC7-2218CFD7F7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766</c:v>
                </c:pt>
                <c:pt idx="5">
                  <c:v>718</c:v>
                </c:pt>
                <c:pt idx="8">
                  <c:v>717</c:v>
                </c:pt>
                <c:pt idx="11">
                  <c:v>730</c:v>
                </c:pt>
                <c:pt idx="14">
                  <c:v>748</c:v>
                </c:pt>
              </c:numCache>
            </c:numRef>
          </c:val>
          <c:extLst>
            <c:ext xmlns:c16="http://schemas.microsoft.com/office/drawing/2014/chart" uri="{C3380CC4-5D6E-409C-BE32-E72D297353CC}">
              <c16:uniqueId val="{00000000-1BCB-4877-BE76-5A68A2D585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CB-4877-BE76-5A68A2D585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c:v>
                </c:pt>
                <c:pt idx="3">
                  <c:v>15</c:v>
                </c:pt>
                <c:pt idx="6">
                  <c:v>15</c:v>
                </c:pt>
                <c:pt idx="9">
                  <c:v>15</c:v>
                </c:pt>
                <c:pt idx="12">
                  <c:v>8</c:v>
                </c:pt>
              </c:numCache>
            </c:numRef>
          </c:val>
          <c:extLst>
            <c:ext xmlns:c16="http://schemas.microsoft.com/office/drawing/2014/chart" uri="{C3380CC4-5D6E-409C-BE32-E72D297353CC}">
              <c16:uniqueId val="{00000002-1BCB-4877-BE76-5A68A2D585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39</c:v>
                </c:pt>
                <c:pt idx="3">
                  <c:v>43</c:v>
                </c:pt>
                <c:pt idx="6">
                  <c:v>42</c:v>
                </c:pt>
                <c:pt idx="9">
                  <c:v>49</c:v>
                </c:pt>
                <c:pt idx="12">
                  <c:v>64</c:v>
                </c:pt>
              </c:numCache>
            </c:numRef>
          </c:val>
          <c:extLst>
            <c:ext xmlns:c16="http://schemas.microsoft.com/office/drawing/2014/chart" uri="{C3380CC4-5D6E-409C-BE32-E72D297353CC}">
              <c16:uniqueId val="{00000003-1BCB-4877-BE76-5A68A2D585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309</c:v>
                </c:pt>
                <c:pt idx="3">
                  <c:v>317</c:v>
                </c:pt>
                <c:pt idx="6">
                  <c:v>322</c:v>
                </c:pt>
                <c:pt idx="9">
                  <c:v>331</c:v>
                </c:pt>
                <c:pt idx="12">
                  <c:v>325</c:v>
                </c:pt>
              </c:numCache>
            </c:numRef>
          </c:val>
          <c:extLst>
            <c:ext xmlns:c16="http://schemas.microsoft.com/office/drawing/2014/chart" uri="{C3380CC4-5D6E-409C-BE32-E72D297353CC}">
              <c16:uniqueId val="{00000004-1BCB-4877-BE76-5A68A2D585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CB-4877-BE76-5A68A2D585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CB-4877-BE76-5A68A2D585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854</c:v>
                </c:pt>
                <c:pt idx="3">
                  <c:v>777</c:v>
                </c:pt>
                <c:pt idx="6">
                  <c:v>797</c:v>
                </c:pt>
                <c:pt idx="9">
                  <c:v>836</c:v>
                </c:pt>
                <c:pt idx="12">
                  <c:v>872</c:v>
                </c:pt>
              </c:numCache>
            </c:numRef>
          </c:val>
          <c:extLst>
            <c:ext xmlns:c16="http://schemas.microsoft.com/office/drawing/2014/chart" uri="{C3380CC4-5D6E-409C-BE32-E72D297353CC}">
              <c16:uniqueId val="{00000007-1BCB-4877-BE76-5A68A2D585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452</c:v>
                </c:pt>
                <c:pt idx="2">
                  <c:v>#N/A</c:v>
                </c:pt>
                <c:pt idx="3">
                  <c:v>#N/A</c:v>
                </c:pt>
                <c:pt idx="4">
                  <c:v>434</c:v>
                </c:pt>
                <c:pt idx="5">
                  <c:v>#N/A</c:v>
                </c:pt>
                <c:pt idx="6">
                  <c:v>#N/A</c:v>
                </c:pt>
                <c:pt idx="7">
                  <c:v>459</c:v>
                </c:pt>
                <c:pt idx="8">
                  <c:v>#N/A</c:v>
                </c:pt>
                <c:pt idx="9">
                  <c:v>#N/A</c:v>
                </c:pt>
                <c:pt idx="10">
                  <c:v>501</c:v>
                </c:pt>
                <c:pt idx="11">
                  <c:v>#N/A</c:v>
                </c:pt>
                <c:pt idx="12">
                  <c:v>#N/A</c:v>
                </c:pt>
                <c:pt idx="13">
                  <c:v>521</c:v>
                </c:pt>
                <c:pt idx="14">
                  <c:v>#N/A</c:v>
                </c:pt>
              </c:numCache>
            </c:numRef>
          </c:val>
          <c:smooth val="0"/>
          <c:extLst>
            <c:ext xmlns:c16="http://schemas.microsoft.com/office/drawing/2014/chart" uri="{C3380CC4-5D6E-409C-BE32-E72D297353CC}">
              <c16:uniqueId val="{00000008-1BCB-4877-BE76-5A68A2D585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7256</c:v>
                </c:pt>
                <c:pt idx="5">
                  <c:v>7092</c:v>
                </c:pt>
                <c:pt idx="8">
                  <c:v>7623</c:v>
                </c:pt>
                <c:pt idx="11">
                  <c:v>7353</c:v>
                </c:pt>
                <c:pt idx="14">
                  <c:v>7012</c:v>
                </c:pt>
              </c:numCache>
            </c:numRef>
          </c:val>
          <c:extLst>
            <c:ext xmlns:c16="http://schemas.microsoft.com/office/drawing/2014/chart" uri="{C3380CC4-5D6E-409C-BE32-E72D297353CC}">
              <c16:uniqueId val="{00000000-9DD7-4E65-8D88-944FAFF7DC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DD7-4E65-8D88-944FAFF7DC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2944</c:v>
                </c:pt>
                <c:pt idx="5">
                  <c:v>2938</c:v>
                </c:pt>
                <c:pt idx="8">
                  <c:v>2957</c:v>
                </c:pt>
                <c:pt idx="11">
                  <c:v>3162</c:v>
                </c:pt>
                <c:pt idx="14">
                  <c:v>3993</c:v>
                </c:pt>
              </c:numCache>
            </c:numRef>
          </c:val>
          <c:extLst>
            <c:ext xmlns:c16="http://schemas.microsoft.com/office/drawing/2014/chart" uri="{C3380CC4-5D6E-409C-BE32-E72D297353CC}">
              <c16:uniqueId val="{00000002-9DD7-4E65-8D88-944FAFF7DC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D7-4E65-8D88-944FAFF7DC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D7-4E65-8D88-944FAFF7DC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D7-4E65-8D88-944FAFF7DC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651</c:v>
                </c:pt>
                <c:pt idx="3">
                  <c:v>611</c:v>
                </c:pt>
                <c:pt idx="6">
                  <c:v>585</c:v>
                </c:pt>
                <c:pt idx="9">
                  <c:v>522</c:v>
                </c:pt>
                <c:pt idx="12">
                  <c:v>521</c:v>
                </c:pt>
              </c:numCache>
            </c:numRef>
          </c:val>
          <c:extLst>
            <c:ext xmlns:c16="http://schemas.microsoft.com/office/drawing/2014/chart" uri="{C3380CC4-5D6E-409C-BE32-E72D297353CC}">
              <c16:uniqueId val="{00000006-9DD7-4E65-8D88-944FAFF7DC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314</c:v>
                </c:pt>
                <c:pt idx="3">
                  <c:v>317</c:v>
                </c:pt>
                <c:pt idx="6">
                  <c:v>363</c:v>
                </c:pt>
                <c:pt idx="9">
                  <c:v>316</c:v>
                </c:pt>
                <c:pt idx="12">
                  <c:v>259</c:v>
                </c:pt>
              </c:numCache>
            </c:numRef>
          </c:val>
          <c:extLst>
            <c:ext xmlns:c16="http://schemas.microsoft.com/office/drawing/2014/chart" uri="{C3380CC4-5D6E-409C-BE32-E72D297353CC}">
              <c16:uniqueId val="{00000007-9DD7-4E65-8D88-944FAFF7DC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2928</c:v>
                </c:pt>
                <c:pt idx="3">
                  <c:v>2887</c:v>
                </c:pt>
                <c:pt idx="6">
                  <c:v>2836</c:v>
                </c:pt>
                <c:pt idx="9">
                  <c:v>2680</c:v>
                </c:pt>
                <c:pt idx="12">
                  <c:v>2457</c:v>
                </c:pt>
              </c:numCache>
            </c:numRef>
          </c:val>
          <c:extLst>
            <c:ext xmlns:c16="http://schemas.microsoft.com/office/drawing/2014/chart" uri="{C3380CC4-5D6E-409C-BE32-E72D297353CC}">
              <c16:uniqueId val="{00000008-9DD7-4E65-8D88-944FAFF7DC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24</c:v>
                </c:pt>
                <c:pt idx="3">
                  <c:v>14</c:v>
                </c:pt>
                <c:pt idx="6">
                  <c:v>23</c:v>
                </c:pt>
                <c:pt idx="9">
                  <c:v>12</c:v>
                </c:pt>
                <c:pt idx="12">
                  <c:v>8</c:v>
                </c:pt>
              </c:numCache>
            </c:numRef>
          </c:val>
          <c:extLst>
            <c:ext xmlns:c16="http://schemas.microsoft.com/office/drawing/2014/chart" uri="{C3380CC4-5D6E-409C-BE32-E72D297353CC}">
              <c16:uniqueId val="{00000009-9DD7-4E65-8D88-944FAFF7DC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7919</c:v>
                </c:pt>
                <c:pt idx="3">
                  <c:v>8215</c:v>
                </c:pt>
                <c:pt idx="6">
                  <c:v>8403</c:v>
                </c:pt>
                <c:pt idx="9">
                  <c:v>8052</c:v>
                </c:pt>
                <c:pt idx="12">
                  <c:v>7508</c:v>
                </c:pt>
              </c:numCache>
            </c:numRef>
          </c:val>
          <c:extLst>
            <c:ext xmlns:c16="http://schemas.microsoft.com/office/drawing/2014/chart" uri="{C3380CC4-5D6E-409C-BE32-E72D297353CC}">
              <c16:uniqueId val="{0000000A-9DD7-4E65-8D88-944FAFF7DC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1636</c:v>
                </c:pt>
                <c:pt idx="2">
                  <c:v>#N/A</c:v>
                </c:pt>
                <c:pt idx="3">
                  <c:v>#N/A</c:v>
                </c:pt>
                <c:pt idx="4">
                  <c:v>2014</c:v>
                </c:pt>
                <c:pt idx="5">
                  <c:v>#N/A</c:v>
                </c:pt>
                <c:pt idx="6">
                  <c:v>#N/A</c:v>
                </c:pt>
                <c:pt idx="7">
                  <c:v>1631</c:v>
                </c:pt>
                <c:pt idx="8">
                  <c:v>#N/A</c:v>
                </c:pt>
                <c:pt idx="9">
                  <c:v>#N/A</c:v>
                </c:pt>
                <c:pt idx="10">
                  <c:v>1067</c:v>
                </c:pt>
                <c:pt idx="11">
                  <c:v>#N/A</c:v>
                </c:pt>
                <c:pt idx="12">
                  <c:v>#N/A</c:v>
                </c:pt>
                <c:pt idx="13">
                  <c:v>0</c:v>
                </c:pt>
                <c:pt idx="14">
                  <c:v>#N/A</c:v>
                </c:pt>
              </c:numCache>
            </c:numRef>
          </c:val>
          <c:smooth val="0"/>
          <c:extLst>
            <c:ext xmlns:c16="http://schemas.microsoft.com/office/drawing/2014/chart" uri="{C3380CC4-5D6E-409C-BE32-E72D297353CC}">
              <c16:uniqueId val="{0000000B-9DD7-4E65-8D88-944FAFF7DC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1490</c:v>
                </c:pt>
                <c:pt idx="1">
                  <c:v>1652</c:v>
                </c:pt>
                <c:pt idx="2">
                  <c:v>2005</c:v>
                </c:pt>
              </c:numCache>
            </c:numRef>
          </c:val>
          <c:extLst>
            <c:ext xmlns:c16="http://schemas.microsoft.com/office/drawing/2014/chart" uri="{C3380CC4-5D6E-409C-BE32-E72D297353CC}">
              <c16:uniqueId val="{00000000-507B-498D-8631-C67E3C4383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124</c:v>
                </c:pt>
                <c:pt idx="1">
                  <c:v>124</c:v>
                </c:pt>
                <c:pt idx="2">
                  <c:v>124</c:v>
                </c:pt>
              </c:numCache>
            </c:numRef>
          </c:val>
          <c:extLst>
            <c:ext xmlns:c16="http://schemas.microsoft.com/office/drawing/2014/chart" uri="{C3380CC4-5D6E-409C-BE32-E72D297353CC}">
              <c16:uniqueId val="{00000001-507B-498D-8631-C67E3C4383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824</c:v>
                </c:pt>
                <c:pt idx="1">
                  <c:v>952</c:v>
                </c:pt>
                <c:pt idx="2">
                  <c:v>1454</c:v>
                </c:pt>
              </c:numCache>
            </c:numRef>
          </c:val>
          <c:extLst>
            <c:ext xmlns:c16="http://schemas.microsoft.com/office/drawing/2014/chart" uri="{C3380CC4-5D6E-409C-BE32-E72D297353CC}">
              <c16:uniqueId val="{00000002-507B-498D-8631-C67E3C4383A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{41494317-4822-4ED0-93F6-25DF10EA58F5}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BB3-4410-914D-6274DB94F1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{CC6BA431-80C1-4485-B2CA-F6C7492F7785}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B3-4410-914D-6274DB94F1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{6D74D9DA-BCC9-43F6-8EF0-3C4909B0634B}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B3-4410-914D-6274DB94F1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{44EF4566-AC55-4D5E-B446-C1DA619179F4}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B3-4410-914D-6274DB94F1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{A09C38E4-16D6-48DF-8196-48C84B63451B}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B3-4410-914D-6274DB94F19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{470CB877-F2C0-44CE-931A-FA757E96D288}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BB3-4410-914D-6274DB94F19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{D54C9D65-4241-492A-832D-1AF0CB4654F0}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BB3-4410-914D-6274DB94F19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{D642F4E3-B638-440B-9870-7E749C9577FF}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BB3-4410-914D-6274DB94F19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{25FB72C2-546C-47B7-ADFC-32FF192036A5}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BB3-4410-914D-6274DB94F1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63</c:v>
                </c:pt>
                <c:pt idx="16">
                  <c:v>62.7</c:v>
                </c:pt>
                <c:pt idx="24">
                  <c:v>64</c:v>
                </c:pt>
                <c:pt idx="32">
                  <c:v>65.400000000000006</c:v>
                </c:pt>
              </c:numCache>
            </c:numRef>
          </c:xVal>
          <c:yVal>
            <c:numRef>
              <c:f>公会計指標分析・財政指標組合せ分析表!$BP$51:$DC$51</c:f>
              <c:numCache>
                <c:formatCode>#,##0.0;"▲ "#,##0.0</c:formatCode>
                <c:ptCount val="40"/>
                <c:pt idx="0">
                  <c:v>36.799999999999997</c:v>
                </c:pt>
                <c:pt idx="8">
                  <c:v>45.4</c:v>
                </c:pt>
                <c:pt idx="16">
                  <c:v>36.700000000000003</c:v>
                </c:pt>
                <c:pt idx="24">
                  <c:v>23.1</c:v>
                </c:pt>
              </c:numCache>
            </c:numRef>
          </c:yVal>
          <c:smooth val="0"/>
          <c:extLst>
            <c:ext xmlns:c16="http://schemas.microsoft.com/office/drawing/2014/chart" uri="{C3380CC4-5D6E-409C-BE32-E72D297353CC}">
              <c16:uniqueId val="{00000009-3BB3-4410-914D-6274DB94F1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{CDB4FA8E-12C7-47E2-B44D-71669746C553}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BB3-4410-914D-6274DB94F1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{A56F12A4-8DB5-4A14-83A4-281DF8465BD8}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B3-4410-914D-6274DB94F1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{25A75613-4A1A-47DA-B3C8-6813BCC798F5}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B3-4410-914D-6274DB94F1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{4C567034-7E56-43F9-8714-88FE25D4A573}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B3-4410-914D-6274DB94F1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{0037260D-7440-41C1-9649-F16AF27FD036}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B3-4410-914D-6274DB94F19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{759F1BA1-9522-4C1B-8F1D-6CD20686398B}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BB3-4410-914D-6274DB94F19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{DA745BA6-D874-4053-BBE6-5865E560DD51}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BB3-4410-914D-6274DB94F19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{0231436E-D864-455C-A1BA-524BE8C61E0B}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BB3-4410-914D-6274DB94F19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{2BDA4204-60DB-47C4-BBFE-C77386161CF4}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BB3-4410-914D-6274DB94F1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61.9</c:v>
                </c:pt>
                <c:pt idx="32">
                  <c:v>62.1</c:v>
                </c:pt>
              </c:numCache>
            </c:numRef>
          </c:xVal>
          <c:yVal>
            <c:numRef>
              <c:f>公会計指標分析・財政指標組合せ分析表!$BP$55:$DC$55</c:f>
              <c:numCache>
                <c:formatCode>#,##0.0;"▲ "#,##0.0</c:formatCode>
                <c:ptCount val="40"/>
                <c:pt idx="0">
                  <c:v>40.799999999999997</c:v>
                </c:pt>
                <c:pt idx="8">
                  <c:v>38.5</c:v>
                </c:pt>
                <c:pt idx="16">
                  <c:v>35.5</c:v>
                </c:pt>
                <c:pt idx="24">
                  <c:v>23.5</c:v>
                </c:pt>
                <c:pt idx="32">
                  <c:v>8.5</c:v>
                </c:pt>
              </c:numCache>
            </c:numRef>
          </c:yVal>
          <c:smooth val="0"/>
          <c:extLst>
            <c:ext xmlns:c16="http://schemas.microsoft.com/office/drawing/2014/chart" uri="{C3380CC4-5D6E-409C-BE32-E72D297353CC}">
              <c16:uniqueId val="{00000013-3BB3-4410-914D-6274DB94F190}"/>
            </c:ext>
          </c:extLst>
        </c:ser>
        <c:dLbls>
          <c:showLegendKey val="0"/>
          <c:showVal val="1"/>
          <c:showCatName val="0"/>
          <c:showSerName val="0"/>
          <c:showPercent val="0"/>
          <c:showBubbleSize val="0"/>
        </c:dLbls>
        <c:axId val="46179840"/>
        <c:axId val="46181760"/>
      </c:scatterChart>
      <c:valAx>
        <c:axId val="46179840"/>
        <c:scaling>
          <c:orientation val="maxMin"/>
          <c:max val="67"/>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{1B561F6B-C4ED-4949-98D6-6E9A805CE728}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426-4FA0-871D-DCA3B9832F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{7FD58622-FD28-4500-9C2B-ECF069750E0E}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26-4FA0-871D-DCA3B9832F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{DA62AA6F-B4F5-4953-B2C9-7C945DA6EA30}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26-4FA0-871D-DCA3B9832F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{E4D857E4-D369-4F00-8E65-E48CF7FDD694}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26-4FA0-871D-DCA3B9832F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{09114CAB-D20B-4C2D-8789-170F5DAA6AF1}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26-4FA0-871D-DCA3B9832F9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{840CA1E9-F77C-4351-BB2F-BF6FE7183AA6}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426-4FA0-871D-DCA3B9832F9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{8D3B4C80-A422-4699-93A9-B9EB0EEEB14D}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426-4FA0-871D-DCA3B9832F9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{5D5F2D1A-82A5-4701-B23B-89AFF0527A9C}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426-4FA0-871D-DCA3B9832F9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{3B386D28-1B4F-4C4E-B7E5-2C790633D416}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426-4FA0-871D-DCA3B9832F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9.6</c:v>
                </c:pt>
                <c:pt idx="16">
                  <c:v>10</c:v>
                </c:pt>
                <c:pt idx="24">
                  <c:v>10.3</c:v>
                </c:pt>
                <c:pt idx="32">
                  <c:v>10.5</c:v>
                </c:pt>
              </c:numCache>
            </c:numRef>
          </c:xVal>
          <c:yVal>
            <c:numRef>
              <c:f>公会計指標分析・財政指標組合せ分析表!$BP$73:$DC$73</c:f>
              <c:numCache>
                <c:formatCode>#,##0.0;"▲ "#,##0.0</c:formatCode>
                <c:ptCount val="40"/>
                <c:pt idx="0">
                  <c:v>36.799999999999997</c:v>
                </c:pt>
                <c:pt idx="8">
                  <c:v>45.4</c:v>
                </c:pt>
                <c:pt idx="16">
                  <c:v>36.700000000000003</c:v>
                </c:pt>
                <c:pt idx="24">
                  <c:v>23.1</c:v>
                </c:pt>
              </c:numCache>
            </c:numRef>
          </c:yVal>
          <c:smooth val="0"/>
          <c:extLst>
            <c:ext xmlns:c16="http://schemas.microsoft.com/office/drawing/2014/chart" uri="{C3380CC4-5D6E-409C-BE32-E72D297353CC}">
              <c16:uniqueId val="{00000009-9426-4FA0-871D-DCA3B9832F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0005774340420314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{CA727A99-3833-4E95-9693-AF8273EA0C68}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426-4FA0-871D-DCA3B9832F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{6DEA6D84-652E-447E-AA68-4B5825BF4712}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26-4FA0-871D-DCA3B9832F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{6B74C234-7646-4622-82FF-41A108F95D8E}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26-4FA0-871D-DCA3B9832F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{7A3A941F-EDBD-461F-B0EC-BF743D904B35}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26-4FA0-871D-DCA3B9832F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{61C35620-FFB1-4BBE-9733-BA3E79414B6E}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26-4FA0-871D-DCA3B9832F9A}"/>
                </c:ext>
              </c:extLst>
            </c:dLbl>
            <c:dLbl>
              <c:idx val="8"/>
              <c:layout>
                <c:manualLayout>
                  <c:x val="0"/>
                  <c:y val="-1.0005774340420314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{6E09CA77-02AA-4146-819A-12A4086ABBED}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426-4FA0-871D-DCA3B9832F9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{910E6551-0CD9-44D2-B449-FE0AE4FF408C}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426-4FA0-871D-DCA3B9832F9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{CF396E83-0DEF-45A5-83D7-54B39C617274}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426-4FA0-871D-DCA3B9832F9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{AB4C3EAB-0B81-4239-8EB9-D89E5E1B8708}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426-4FA0-871D-DCA3B9832F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8.6</c:v>
                </c:pt>
                <c:pt idx="32">
                  <c:v>8.1999999999999993</c:v>
                </c:pt>
              </c:numCache>
            </c:numRef>
          </c:xVal>
          <c:yVal>
            <c:numRef>
              <c:f>公会計指標分析・財政指標組合せ分析表!$BP$77:$DC$77</c:f>
              <c:numCache>
                <c:formatCode>#,##0.0;"▲ "#,##0.0</c:formatCode>
                <c:ptCount val="40"/>
                <c:pt idx="0">
                  <c:v>40.799999999999997</c:v>
                </c:pt>
                <c:pt idx="8">
                  <c:v>38.5</c:v>
                </c:pt>
                <c:pt idx="16">
                  <c:v>35.5</c:v>
                </c:pt>
                <c:pt idx="24">
                  <c:v>23.5</c:v>
                </c:pt>
                <c:pt idx="32">
                  <c:v>8.5</c:v>
                </c:pt>
              </c:numCache>
            </c:numRef>
          </c:yVal>
          <c:smooth val="0"/>
          <c:extLst>
            <c:ext xmlns:c16="http://schemas.microsoft.com/office/drawing/2014/chart" uri="{C3380CC4-5D6E-409C-BE32-E72D297353CC}">
              <c16:uniqueId val="{00000013-9426-4FA0-871D-DCA3B9832F9A}"/>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秋田県羽後町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p>
        <a:p>
          <a:r>
            <a:rPr kumimoji="1" lang="ja-JP" altLang="en-US" sz="1400">
              <a:latin typeface="ＭＳ ゴシック" pitchFamily="49" charset="-128"/>
              <a:ea typeface="ＭＳ ゴシック" pitchFamily="49" charset="-128"/>
            </a:rPr>
            <a:t>　前年度より</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百万円の増となっている。今後、学校給食共同調理場整備事業の元金償還開始などにより令和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年度にピークを迎える見込みとなっている。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a:t>
          </a:r>
        </a:p>
        <a:p>
          <a:r>
            <a:rPr kumimoji="1" lang="ja-JP" altLang="en-US" sz="1400">
              <a:latin typeface="ＭＳ ゴシック" pitchFamily="49" charset="-128"/>
              <a:ea typeface="ＭＳ ゴシック" pitchFamily="49" charset="-128"/>
            </a:rPr>
            <a:t>　前年度より</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百万円の増となっている。平成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年度借り入れのごみ処理施設整備事業に係る過疎債の元金償還の増などにより増加した。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当町では、満期一括償還地方債は発行していないため、減債基金残高と減債基金積立相当額に該当する数値はありません。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秋田県羽後町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a:t>
          </a:r>
        </a:p>
        <a:p>
          <a:r>
            <a:rPr kumimoji="1" lang="ja-JP" altLang="en-US" sz="1200">
              <a:latin typeface="ＭＳ ゴシック" pitchFamily="49" charset="-128"/>
              <a:ea typeface="ＭＳ ゴシック" pitchFamily="49" charset="-128"/>
            </a:rPr>
            <a:t>　前年度から</a:t>
          </a:r>
          <a:r>
            <a:rPr kumimoji="1" lang="en-US" altLang="ja-JP" sz="1200">
              <a:latin typeface="ＭＳ ゴシック" pitchFamily="49" charset="-128"/>
              <a:ea typeface="ＭＳ ゴシック" pitchFamily="49" charset="-128"/>
            </a:rPr>
            <a:t>544</a:t>
          </a:r>
          <a:r>
            <a:rPr kumimoji="1" lang="ja-JP" altLang="en-US" sz="1200">
              <a:latin typeface="ＭＳ ゴシック" pitchFamily="49" charset="-128"/>
              <a:ea typeface="ＭＳ ゴシック" pitchFamily="49" charset="-128"/>
            </a:rPr>
            <a:t>百万円減少している。これは地方債元金償還額の</a:t>
          </a:r>
          <a:r>
            <a:rPr kumimoji="1" lang="en-US" altLang="ja-JP" sz="1200">
              <a:latin typeface="ＭＳ ゴシック" pitchFamily="49" charset="-128"/>
              <a:ea typeface="ＭＳ ゴシック" pitchFamily="49" charset="-128"/>
            </a:rPr>
            <a:t>854</a:t>
          </a:r>
          <a:r>
            <a:rPr kumimoji="1" lang="ja-JP" altLang="en-US" sz="1200">
              <a:latin typeface="ＭＳ ゴシック" pitchFamily="49" charset="-128"/>
              <a:ea typeface="ＭＳ ゴシック" pitchFamily="49" charset="-128"/>
            </a:rPr>
            <a:t>百万円に対し、中学校トイレ改修事業などの地方債を活用した事業に係る新規借入額が</a:t>
          </a:r>
          <a:r>
            <a:rPr kumimoji="1" lang="en-US" altLang="ja-JP" sz="1200">
              <a:latin typeface="ＭＳ ゴシック" pitchFamily="49" charset="-128"/>
              <a:ea typeface="ＭＳ ゴシック" pitchFamily="49" charset="-128"/>
            </a:rPr>
            <a:t>310</a:t>
          </a:r>
          <a:r>
            <a:rPr kumimoji="1" lang="ja-JP" altLang="en-US" sz="1200">
              <a:latin typeface="ＭＳ ゴシック" pitchFamily="49" charset="-128"/>
              <a:ea typeface="ＭＳ ゴシック" pitchFamily="49" charset="-128"/>
            </a:rPr>
            <a:t>百万円と下回ったことによるものである。</a:t>
          </a:r>
        </a:p>
        <a:p>
          <a:r>
            <a:rPr kumimoji="1" lang="ja-JP" altLang="en-US" sz="1200">
              <a:latin typeface="ＭＳ ゴシック" pitchFamily="49" charset="-128"/>
              <a:ea typeface="ＭＳ ゴシック" pitchFamily="49" charset="-128"/>
            </a:rPr>
            <a:t>○公営企業債等繰入見込額</a:t>
          </a:r>
        </a:p>
        <a:p>
          <a:r>
            <a:rPr kumimoji="1" lang="ja-JP" altLang="en-US" sz="1200">
              <a:latin typeface="ＭＳ ゴシック" pitchFamily="49" charset="-128"/>
              <a:ea typeface="ＭＳ ゴシック" pitchFamily="49" charset="-128"/>
            </a:rPr>
            <a:t>　前年度から</a:t>
          </a:r>
          <a:r>
            <a:rPr kumimoji="1" lang="en-US" altLang="ja-JP" sz="1200">
              <a:latin typeface="ＭＳ ゴシック" pitchFamily="49" charset="-128"/>
              <a:ea typeface="ＭＳ ゴシック" pitchFamily="49" charset="-128"/>
            </a:rPr>
            <a:t>223</a:t>
          </a:r>
          <a:r>
            <a:rPr kumimoji="1" lang="ja-JP" altLang="en-US" sz="1200">
              <a:latin typeface="ＭＳ ゴシック" pitchFamily="49" charset="-128"/>
              <a:ea typeface="ＭＳ ゴシック" pitchFamily="49" charset="-128"/>
            </a:rPr>
            <a:t>百万円減少している。これは農業集落排水事業や公共下水道事業において大規模な施設整備事業は終了しており設備整備事業などの新規借入が発生していないことや、病院事業会計では企業債元金償還額が</a:t>
          </a:r>
          <a:r>
            <a:rPr kumimoji="1" lang="en-US" altLang="ja-JP" sz="1200">
              <a:latin typeface="ＭＳ ゴシック" pitchFamily="49" charset="-128"/>
              <a:ea typeface="ＭＳ ゴシック" pitchFamily="49" charset="-128"/>
            </a:rPr>
            <a:t>197</a:t>
          </a:r>
          <a:r>
            <a:rPr kumimoji="1" lang="ja-JP" altLang="en-US" sz="1200">
              <a:latin typeface="ＭＳ ゴシック" pitchFamily="49" charset="-128"/>
              <a:ea typeface="ＭＳ ゴシック" pitchFamily="49" charset="-128"/>
            </a:rPr>
            <a:t>百万円に対し、企業債の新規借入額が</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百万円と下回ったことなどによるものである。</a:t>
          </a:r>
        </a:p>
        <a:p>
          <a:r>
            <a:rPr kumimoji="1" lang="ja-JP" altLang="en-US" sz="1200">
              <a:latin typeface="ＭＳ ゴシック" pitchFamily="49" charset="-128"/>
              <a:ea typeface="ＭＳ ゴシック" pitchFamily="49" charset="-128"/>
            </a:rPr>
            <a:t>○充当可能基金</a:t>
          </a:r>
        </a:p>
        <a:p>
          <a:r>
            <a:rPr kumimoji="1" lang="ja-JP" altLang="en-US" sz="1200">
              <a:latin typeface="ＭＳ ゴシック" pitchFamily="49" charset="-128"/>
              <a:ea typeface="ＭＳ ゴシック" pitchFamily="49" charset="-128"/>
            </a:rPr>
            <a:t>　前年度より</a:t>
          </a:r>
          <a:r>
            <a:rPr kumimoji="1" lang="en-US" altLang="ja-JP" sz="1200">
              <a:latin typeface="ＭＳ ゴシック" pitchFamily="49" charset="-128"/>
              <a:ea typeface="ＭＳ ゴシック" pitchFamily="49" charset="-128"/>
            </a:rPr>
            <a:t>831</a:t>
          </a:r>
          <a:r>
            <a:rPr kumimoji="1" lang="ja-JP" altLang="en-US" sz="1200">
              <a:latin typeface="ＭＳ ゴシック" pitchFamily="49" charset="-128"/>
              <a:ea typeface="ＭＳ ゴシック" pitchFamily="49" charset="-128"/>
            </a:rPr>
            <a:t>百万円増加している。これは財政調整基金に</a:t>
          </a:r>
          <a:r>
            <a:rPr kumimoji="1" lang="en-US" altLang="ja-JP" sz="1200">
              <a:latin typeface="ＭＳ ゴシック" pitchFamily="49" charset="-128"/>
              <a:ea typeface="ＭＳ ゴシック" pitchFamily="49" charset="-128"/>
            </a:rPr>
            <a:t>352</a:t>
          </a:r>
          <a:r>
            <a:rPr kumimoji="1" lang="ja-JP" altLang="en-US" sz="1200">
              <a:latin typeface="ＭＳ ゴシック" pitchFamily="49" charset="-128"/>
              <a:ea typeface="ＭＳ ゴシック" pitchFamily="49" charset="-128"/>
            </a:rPr>
            <a:t>百万円、公共施設解体基金、森林環境譲与税基金及びふるさと納税基金などの特定目的基金に</a:t>
          </a:r>
          <a:r>
            <a:rPr kumimoji="1" lang="en-US" altLang="ja-JP" sz="1200">
              <a:latin typeface="ＭＳ ゴシック" pitchFamily="49" charset="-128"/>
              <a:ea typeface="ＭＳ ゴシック" pitchFamily="49" charset="-128"/>
            </a:rPr>
            <a:t>508</a:t>
          </a:r>
          <a:r>
            <a:rPr kumimoji="1" lang="ja-JP" altLang="en-US" sz="1200">
              <a:latin typeface="ＭＳ ゴシック" pitchFamily="49" charset="-128"/>
              <a:ea typeface="ＭＳ ゴシック" pitchFamily="49" charset="-128"/>
            </a:rPr>
            <a:t>百万円積み立てたことなどによるものである。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秋田県羽後町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特定目的基金は、公共施設を解体する際に充当する「公共施設解体基金」に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百万円、ふるさと納税の一部を基金として積み立てる「ふるさと納税基金」に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百万円、森林環境譲与税の一部を基金として積み立てる「森林環境譲与税基金」に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また、継続的に農業振興事業を実施するための「農業振興基金」については、人・農地プラン実質化支援事業、ツキノワグマ被害防止対策事業及び拠点施設園芸研修事業の実施により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公共施設解体基金については将来の財政需要に備え、ふるさと納税基金については寄附金を一旦基金に積み立てた上で対象事業を実施する際に取り崩すことから今後も継続的に積み立てる。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財政調整基金については、経費の削減に努めて財政状況を考慮しながら積み立てる一方、一般財源が不足する場合には必要に応じて取り崩していく。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公共施設解体基金：老朽化や統廃合により不要となった施設の解体及び撤去をするための財源。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地域振興基金：うるおいと活力のある地域づくりの推進を目的とした施策を実施するための財源。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地域福祉基金：基金の運用益から生ずる収益により地域における福祉増進の事業を実施するための財源。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ふるさと納税基金：ふるさと納税の寄附金を活用し、まちづくりなどの事業を実施するための財源。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財政基金：学校建築事業や災害復旧事業などを実施するための財源。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公共施設解体基金：旧校舎や旧羽後病院などの解体費用のため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地域振興基金：該当事業がないため利子分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千円のみの増となった。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地域福祉基金：現在積立額の利子収入により事業を実施するため増減はない。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ふるさと納税基金：ふるさと納税寄附金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財政基金：条例に規定されている山林で生じた収入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公共施設解体基金：旧校舎や旧羽後病院などの解体費用として財政状況を考慮しながら積み立てていく。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地域振興基金：地域振興に係る事業を実施する際の財源として引き続き基金を維持する。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地域福祉基金：果実運用型の基金として今後も基金の利子収入で福祉増進事業を実施していく。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ふるさと納税基金：まちづくりなどの事業を実施する際の財源として寄附状況に応じて積み立てていく。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財政基金：学校建築事業や災害復旧事業などを実施する際の財源として山林収入に応じて積み立てていく。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算編成において枠配分方式を採用し経費の削減に努めたこと、新型コロナウイルス感染症などの影響により例年と比べ不用額が多かったこと、普通交付税の再算定や町税が当初予算で見込んだよりも上振れしたことにより一般財源が増加したことなど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経費の削減に努めて財政状況を考慮しながら積み立てるものの、今後予定している公共施設の修繕事業などで一般財源が不足する場合には取り崩しを行っていく。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突発的な財政需要への対応や年度末の資金繰からも最低限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億円以上は基金残高を維持する方針である。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千円の積み立てによる増となった。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地方債償還計画上は、減債基金を活用した地方債の償還予定はないものの、大型事業の実施により公債費が増加した場合に備え、当面は現状の規模を維持する。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D7E6268-0F09-454D-B380-2007C6C715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94645B5-995E-4DEF-8419-CE3A827B4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50539BE4-6E09-455A-AB13-B2977A3AC95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CDF1B336-8BBF-4FB7-89C4-B04CFBDADE2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726A7337-CF1A-4A58-9A52-9DDC417475B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E407A872-E21D-4495-8B5E-AC986BD92D7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1662B3A7-225A-44E1-A2F3-EDC5B3B3CDD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615DBA30-FC51-4F1D-B740-6C352D19C6C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秋田県羽後町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CDCF6C19-C350-4F13-8C7F-E6BC0978A2D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830C1188-69F3-4C49-9141-A1C3E0D80CB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A9C498D0-05C5-4756-BFFA-9985BEE9E01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3285F21E-6A5B-4D34-BE13-60BD559D3B0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1417C0CC-5783-4E33-A9CF-C5B675DC1C8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3AB60881-4D56-43E2-BAD9-5FBA773DA82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13,963
13,861
230.78
9,385,922
8,985,388
391,527
5,666,385
7,508,164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847A058E-294A-4D6A-A387-793E176D462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C9BD9F57-9C5C-42DB-8E44-E794A661DFC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3B9A118E-A681-481C-B5EF-66FD8A5E3D1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24DA79E5-BBD9-46D4-AE79-B9B9D9AB553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3C29F0BD-2AB8-47A4-A4E7-11B2BF6B1E8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EF867BC8-3FC1-4F42-91BA-3B1D2EC3A2F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2C0954E0-1D89-43D5-9CD3-9DA5B038BE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A6BF976C-53BF-4D01-9D4C-55078B8388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EF855657-636A-40BA-8D6E-09AA3480E22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20716D87-AA0C-43A1-AB9E-3C48DD124A1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A3077C31-49D2-453D-8114-60346A4CCC4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5D83D0ED-E053-4B1A-B13C-389983170BE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E1B9AC9F-6617-426E-AF9D-CC3FDE8C435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2772B546-B057-42A7-8D22-413299CC7C7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9E7B521C-90E3-4D16-9B62-B440B9259F1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5E731F5C-96BA-4EDA-BC9E-380496B801A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FEFB34CC-32D6-45D6-8680-FFFC6A7A776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BCB95AD-79C6-4993-8275-146588789CF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6E8B6D53-C5B1-4C61-9C8F-8DCEC01679A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99A82010-E1DF-4281-86B6-736527052CF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C322AE4B-151E-4AEE-A828-B4D9409A6AD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CECDFDCE-6BB7-4E9F-A1F4-FBE6A507211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7673C7DA-2CB0-46F8-BA8F-BF22A5D0202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C60E5FC9-1E61-4A43-B27C-04A7919D388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E8E1F804-0100-41C2-B409-A3C2D6023A0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185C5E9D-DC87-4031-8CA1-DA2A462B07B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F36DF44F-014E-4229-A6D5-DFB9101E3EB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76BAEEAC-C303-4476-9363-F458595300C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C6C3BF7E-CBA9-4BFE-8A16-83BD5F762D4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95D190F8-F043-4EDF-9B03-A2053692F2E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A41A18DC-1387-4DB3-B822-C2F3E785340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5B78B84E-918D-49F5-91B4-16E8111791D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63304802-23BE-4088-B75D-5FE3B460003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800B6B-9959-4FB7-9733-CB95E8162F5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ED127792-4AC3-465A-BC4D-03480D34B97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前年度より増加した要因は、羽後中学校トイレ改修工事などを実施し指数が改善した施設があるものの、減価償却により全体としては資産が減少したためである。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学校施設や認定こども園など老朽化が目立つ施設が増えているため、羽後町公共施設等総合管理計画に基づく公共施設個別管理計画により、施設の維持管理や適正な配置を図る。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8B641327-A503-45AE-81DC-482064C1066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2A5F5CDD-7998-4190-92D9-5008228B964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F47A3D20-628A-469E-BDD1-50C1EA49690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48C9946F-7DB8-42A9-985A-1AC94D37F0E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20F8AAF9-F9B5-4852-A2DE-8AA8B243FA4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4965520B-B2DF-470D-A0B9-630B24C5F86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5AA4116D-4485-4343-84A2-522DE0D5CA3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7D90B091-414A-4CF4-AF01-8629E8DC33A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63F4144C-CCFE-40B4-A8A6-0D272A9559C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B6A9A00F-32A6-4E90-A024-E31232D7D32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D79390CD-B559-46B2-9130-BED49467A08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80BF73BF-F581-49DE-8187-904932BCDE0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361DBB48-6F31-494B-A3C0-DEFAC04450A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A322961-62A0-46E1-98AC-BDD015F6EE7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BC09FD6A-AFD6-4153-A8D3-205F5179D44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70D42824-9426-4124-A80C-DF212551A05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7" name="直線コネクタ 66">
          <a:extLst>
            <a:ext uri="{FF2B5EF4-FFF2-40B4-BE49-F238E27FC236}">
              <a16:creationId xmlns:a16="http://schemas.microsoft.com/office/drawing/2014/main" id="{AAD118A6-D62D-4459-85EF-849683FDE5DC}"/>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8" name="有形固定資産減価償却率最小値テキスト">
          <a:extLst>
            <a:ext uri="{FF2B5EF4-FFF2-40B4-BE49-F238E27FC236}">
              <a16:creationId xmlns:a16="http://schemas.microsoft.com/office/drawing/2014/main" id="{0AF8D5E6-F287-43E3-9039-0B2160B5ED24}"/>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9" name="直線コネクタ 68">
          <a:extLst>
            <a:ext uri="{FF2B5EF4-FFF2-40B4-BE49-F238E27FC236}">
              <a16:creationId xmlns:a16="http://schemas.microsoft.com/office/drawing/2014/main" id="{DC55FC5A-7DF5-4664-B56F-D14EA1BD2FF5}"/>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0" name="有形固定資産減価償却率最大値テキスト">
          <a:extLst>
            <a:ext uri="{FF2B5EF4-FFF2-40B4-BE49-F238E27FC236}">
              <a16:creationId xmlns:a16="http://schemas.microsoft.com/office/drawing/2014/main" id="{4859F04B-75EB-4907-9FE4-AC3F4BD0110F}"/>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1" name="直線コネクタ 70">
          <a:extLst>
            <a:ext uri="{FF2B5EF4-FFF2-40B4-BE49-F238E27FC236}">
              <a16:creationId xmlns:a16="http://schemas.microsoft.com/office/drawing/2014/main" id="{7A9676A5-F798-4ACE-AAA4-9CE75F302198}"/>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2" name="有形固定資産減価償却率平均値テキスト">
          <a:extLst>
            <a:ext uri="{FF2B5EF4-FFF2-40B4-BE49-F238E27FC236}">
              <a16:creationId xmlns:a16="http://schemas.microsoft.com/office/drawing/2014/main" id="{93D71D83-7E74-4F38-AA6D-1E0CFEDC91D9}"/>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3" name="フローチャート: 判断 72">
          <a:extLst>
            <a:ext uri="{FF2B5EF4-FFF2-40B4-BE49-F238E27FC236}">
              <a16:creationId xmlns:a16="http://schemas.microsoft.com/office/drawing/2014/main" id="{CE0AB6F4-FAED-4047-B349-436247DF785B}"/>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4" name="フローチャート: 判断 73">
          <a:extLst>
            <a:ext uri="{FF2B5EF4-FFF2-40B4-BE49-F238E27FC236}">
              <a16:creationId xmlns:a16="http://schemas.microsoft.com/office/drawing/2014/main" id="{A78DBF81-3639-45E5-A45B-9AB1464390E7}"/>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5" name="フローチャート: 判断 74">
          <a:extLst>
            <a:ext uri="{FF2B5EF4-FFF2-40B4-BE49-F238E27FC236}">
              <a16:creationId xmlns:a16="http://schemas.microsoft.com/office/drawing/2014/main" id="{D2BF6130-ECAC-4CA6-BC80-E672D8393F31}"/>
            </a:ext>
          </a:extLst>
        </xdr:cNvPr>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6" name="フローチャート: 判断 75">
          <a:extLst>
            <a:ext uri="{FF2B5EF4-FFF2-40B4-BE49-F238E27FC236}">
              <a16:creationId xmlns:a16="http://schemas.microsoft.com/office/drawing/2014/main" id="{02EE36E0-E31B-42D1-97E0-E5C9CF77D3EC}"/>
            </a:ext>
          </a:extLst>
        </xdr:cNvPr>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7" name="フローチャート: 判断 76">
          <a:extLst>
            <a:ext uri="{FF2B5EF4-FFF2-40B4-BE49-F238E27FC236}">
              <a16:creationId xmlns:a16="http://schemas.microsoft.com/office/drawing/2014/main" id="{DA50C639-288B-46EE-AFBB-1FF1AA4A80B1}"/>
            </a:ext>
          </a:extLst>
        </xdr:cNvPr>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313E2F8-4366-4278-994C-2EF6936FF70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C136668-669B-4E05-93D2-48DBBC389DA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904E219-D806-48C0-8E72-53B7E2C3587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1CBD1B0-34DE-4E58-9D63-793144E25E0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DD19914-379F-406E-9655-455481FDFED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83" name="楕円 82">
          <a:extLst>
            <a:ext uri="{FF2B5EF4-FFF2-40B4-BE49-F238E27FC236}">
              <a16:creationId xmlns:a16="http://schemas.microsoft.com/office/drawing/2014/main" id="{C873FE8A-9B5B-4A70-956A-CE2891502EED}"/>
            </a:ext>
          </a:extLst>
        </xdr:cNvPr>
        <xdr:cNvSpPr/>
      </xdr:nvSpPr>
      <xdr:spPr>
        <a:xfrm>
          <a:off x="4711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84" name="有形固定資産減価償却率該当値テキスト">
          <a:extLst>
            <a:ext uri="{FF2B5EF4-FFF2-40B4-BE49-F238E27FC236}">
              <a16:creationId xmlns:a16="http://schemas.microsoft.com/office/drawing/2014/main" id="{79984025-DC9A-49A2-9A11-0599A383646C}"/>
            </a:ext>
          </a:extLst>
        </xdr:cNvPr>
        <xdr:cNvSpPr txBox="1"/>
      </xdr:nvSpPr>
      <xdr:spPr>
        <a:xfrm>
          <a:off x="4813300"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39158</xdr:rowOff>
    </xdr:from>
    <xdr:to>
      <xdr:col>19</xdr:col>
      <xdr:colOff>187325</xdr:colOff>
      <xdr:row>31</xdr:row>
      <xdr:rowOff>140758</xdr:rowOff>
    </xdr:to>
    <xdr:sp macro="" textlink="">
      <xdr:nvSpPr>
        <xdr:cNvPr id="85" name="楕円 84">
          <a:extLst>
            <a:ext uri="{FF2B5EF4-FFF2-40B4-BE49-F238E27FC236}">
              <a16:creationId xmlns:a16="http://schemas.microsoft.com/office/drawing/2014/main" id="{68E664A9-F37A-426C-98BB-5746D21EAB51}"/>
            </a:ext>
          </a:extLst>
        </xdr:cNvPr>
        <xdr:cNvSpPr/>
      </xdr:nvSpPr>
      <xdr:spPr>
        <a:xfrm>
          <a:off x="4000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89958</xdr:rowOff>
    </xdr:from>
    <xdr:to>
      <xdr:col>23</xdr:col>
      <xdr:colOff>85725</xdr:colOff>
      <xdr:row>31</xdr:row>
      <xdr:rowOff>140335</xdr:rowOff>
    </xdr:to>
    <xdr:cxnSp macro="">
      <xdr:nvCxnSpPr>
        <xdr:cNvPr id="86" name="直線コネクタ 85">
          <a:extLst>
            <a:ext uri="{FF2B5EF4-FFF2-40B4-BE49-F238E27FC236}">
              <a16:creationId xmlns:a16="http://schemas.microsoft.com/office/drawing/2014/main" id="{9B4847C0-ED1B-4256-9E31-713DCCAE82F2}"/>
            </a:ext>
          </a:extLst>
        </xdr:cNvPr>
        <xdr:cNvCxnSpPr/>
      </xdr:nvCxnSpPr>
      <xdr:spPr>
        <a:xfrm>
          <a:off x="4051300" y="617643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163830</xdr:rowOff>
    </xdr:from>
    <xdr:to>
      <xdr:col>15</xdr:col>
      <xdr:colOff>187325</xdr:colOff>
      <xdr:row>31</xdr:row>
      <xdr:rowOff>93980</xdr:rowOff>
    </xdr:to>
    <xdr:sp macro="" textlink="">
      <xdr:nvSpPr>
        <xdr:cNvPr id="87" name="楕円 86">
          <a:extLst>
            <a:ext uri="{FF2B5EF4-FFF2-40B4-BE49-F238E27FC236}">
              <a16:creationId xmlns:a16="http://schemas.microsoft.com/office/drawing/2014/main" id="{E0909957-0C28-438D-A0F8-7377E4D1079E}"/>
            </a:ext>
          </a:extLst>
        </xdr:cNvPr>
        <xdr:cNvSpPr/>
      </xdr:nvSpPr>
      <xdr:spPr>
        <a:xfrm>
          <a:off x="3238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43180</xdr:rowOff>
    </xdr:from>
    <xdr:to>
      <xdr:col>19</xdr:col>
      <xdr:colOff>136525</xdr:colOff>
      <xdr:row>31</xdr:row>
      <xdr:rowOff>89958</xdr:rowOff>
    </xdr:to>
    <xdr:cxnSp macro="">
      <xdr:nvCxnSpPr>
        <xdr:cNvPr id="88" name="直線コネクタ 87">
          <a:extLst>
            <a:ext uri="{FF2B5EF4-FFF2-40B4-BE49-F238E27FC236}">
              <a16:creationId xmlns:a16="http://schemas.microsoft.com/office/drawing/2014/main" id="{5BDB2E9D-9DBF-4251-9EA7-BBEBE159C712}"/>
            </a:ext>
          </a:extLst>
        </xdr:cNvPr>
        <xdr:cNvCxnSpPr/>
      </xdr:nvCxnSpPr>
      <xdr:spPr>
        <a:xfrm>
          <a:off x="3289300" y="612965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3175</xdr:rowOff>
    </xdr:from>
    <xdr:to>
      <xdr:col>11</xdr:col>
      <xdr:colOff>187325</xdr:colOff>
      <xdr:row>31</xdr:row>
      <xdr:rowOff>104775</xdr:rowOff>
    </xdr:to>
    <xdr:sp macro="" textlink="">
      <xdr:nvSpPr>
        <xdr:cNvPr id="89" name="楕円 88">
          <a:extLst>
            <a:ext uri="{FF2B5EF4-FFF2-40B4-BE49-F238E27FC236}">
              <a16:creationId xmlns:a16="http://schemas.microsoft.com/office/drawing/2014/main" id="{61A15DE9-621E-47F1-89FF-6ADA8BBB4190}"/>
            </a:ext>
          </a:extLst>
        </xdr:cNvPr>
        <xdr:cNvSpPr/>
      </xdr:nvSpPr>
      <xdr:spPr>
        <a:xfrm>
          <a:off x="2476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43180</xdr:rowOff>
    </xdr:from>
    <xdr:to>
      <xdr:col>15</xdr:col>
      <xdr:colOff>136525</xdr:colOff>
      <xdr:row>31</xdr:row>
      <xdr:rowOff>53975</xdr:rowOff>
    </xdr:to>
    <xdr:cxnSp macro="">
      <xdr:nvCxnSpPr>
        <xdr:cNvPr id="90" name="直線コネクタ 89">
          <a:extLst>
            <a:ext uri="{FF2B5EF4-FFF2-40B4-BE49-F238E27FC236}">
              <a16:creationId xmlns:a16="http://schemas.microsoft.com/office/drawing/2014/main" id="{D70C37F5-4942-4607-963F-62136C4C1C4D}"/>
            </a:ext>
          </a:extLst>
        </xdr:cNvPr>
        <xdr:cNvCxnSpPr/>
      </xdr:nvCxnSpPr>
      <xdr:spPr>
        <a:xfrm flipV="1">
          <a:off x="2527300" y="612965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40005</xdr:rowOff>
    </xdr:to>
    <xdr:sp macro="" textlink="">
      <xdr:nvSpPr>
        <xdr:cNvPr id="91" name="楕円 90">
          <a:extLst>
            <a:ext uri="{FF2B5EF4-FFF2-40B4-BE49-F238E27FC236}">
              <a16:creationId xmlns:a16="http://schemas.microsoft.com/office/drawing/2014/main" id="{31527840-34E4-4646-8872-E48F86919FD2}"/>
            </a:ext>
          </a:extLst>
        </xdr:cNvPr>
        <xdr:cNvSpPr/>
      </xdr:nvSpPr>
      <xdr:spPr>
        <a:xfrm>
          <a:off x="1714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160655</xdr:rowOff>
    </xdr:from>
    <xdr:to>
      <xdr:col>11</xdr:col>
      <xdr:colOff>136525</xdr:colOff>
      <xdr:row>31</xdr:row>
      <xdr:rowOff>53975</xdr:rowOff>
    </xdr:to>
    <xdr:cxnSp macro="">
      <xdr:nvCxnSpPr>
        <xdr:cNvPr id="92" name="直線コネクタ 91">
          <a:extLst>
            <a:ext uri="{FF2B5EF4-FFF2-40B4-BE49-F238E27FC236}">
              <a16:creationId xmlns:a16="http://schemas.microsoft.com/office/drawing/2014/main" id="{22A3F715-F9CA-4DD0-9895-F8DC9C65E6A5}"/>
            </a:ext>
          </a:extLst>
        </xdr:cNvPr>
        <xdr:cNvCxnSpPr/>
      </xdr:nvCxnSpPr>
      <xdr:spPr>
        <a:xfrm>
          <a:off x="1765300" y="607568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3" name="n_1aveValue有形固定資産減価償却率">
          <a:extLst>
            <a:ext uri="{FF2B5EF4-FFF2-40B4-BE49-F238E27FC236}">
              <a16:creationId xmlns:a16="http://schemas.microsoft.com/office/drawing/2014/main" id="{01BE3480-B470-4C96-97E6-28CCC4086567}"/>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4" name="n_2aveValue有形固定資産減価償却率">
          <a:extLst>
            <a:ext uri="{FF2B5EF4-FFF2-40B4-BE49-F238E27FC236}">
              <a16:creationId xmlns:a16="http://schemas.microsoft.com/office/drawing/2014/main" id="{3DE75E69-9DAF-470D-BA80-D9DAE7ADA91F}"/>
            </a:ext>
          </a:extLst>
        </xdr:cNvPr>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5" name="n_3aveValue有形固定資産減価償却率">
          <a:extLst>
            <a:ext uri="{FF2B5EF4-FFF2-40B4-BE49-F238E27FC236}">
              <a16:creationId xmlns:a16="http://schemas.microsoft.com/office/drawing/2014/main" id="{74CAC89B-9C1D-46C3-96CA-29844B731CDF}"/>
            </a:ext>
          </a:extLst>
        </xdr:cNvPr>
        <xdr:cNvSpPr txBox="1"/>
      </xdr:nvSpPr>
      <xdr:spPr>
        <a:xfrm>
          <a:off x="2324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113894</xdr:rowOff>
    </xdr:from>
    <xdr:ext cx="405111" cy="259045"/>
    <xdr:sp macro="" textlink="">
      <xdr:nvSpPr>
        <xdr:cNvPr id="96" name="n_4aveValue有形固定資産減価償却率">
          <a:extLst>
            <a:ext uri="{FF2B5EF4-FFF2-40B4-BE49-F238E27FC236}">
              <a16:creationId xmlns:a16="http://schemas.microsoft.com/office/drawing/2014/main" id="{1AFBD266-7061-4CBE-9531-8E182A5EACCE}"/>
            </a:ext>
          </a:extLst>
        </xdr:cNvPr>
        <xdr:cNvSpPr txBox="1"/>
      </xdr:nvSpPr>
      <xdr:spPr>
        <a:xfrm>
          <a:off x="1562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131885</xdr:rowOff>
    </xdr:from>
    <xdr:ext cx="405111" cy="259045"/>
    <xdr:sp macro="" textlink="">
      <xdr:nvSpPr>
        <xdr:cNvPr id="97" name="n_1mainValue有形固定資産減価償却率">
          <a:extLst>
            <a:ext uri="{FF2B5EF4-FFF2-40B4-BE49-F238E27FC236}">
              <a16:creationId xmlns:a16="http://schemas.microsoft.com/office/drawing/2014/main" id="{331B8C27-99DF-4597-9029-1C62518CDBCA}"/>
            </a:ext>
          </a:extLst>
        </xdr:cNvPr>
        <xdr:cNvSpPr txBox="1"/>
      </xdr:nvSpPr>
      <xdr:spPr>
        <a:xfrm>
          <a:off x="38360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110507</xdr:rowOff>
    </xdr:from>
    <xdr:ext cx="405111" cy="259045"/>
    <xdr:sp macro="" textlink="">
      <xdr:nvSpPr>
        <xdr:cNvPr id="98" name="n_2mainValue有形固定資産減価償却率">
          <a:extLst>
            <a:ext uri="{FF2B5EF4-FFF2-40B4-BE49-F238E27FC236}">
              <a16:creationId xmlns:a16="http://schemas.microsoft.com/office/drawing/2014/main" id="{0D5BBC4A-47A5-461C-A23A-6E6CDC7EF2CD}"/>
            </a:ext>
          </a:extLst>
        </xdr:cNvPr>
        <xdr:cNvSpPr txBox="1"/>
      </xdr:nvSpPr>
      <xdr:spPr>
        <a:xfrm>
          <a:off x="3086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99" name="n_3mainValue有形固定資産減価償却率">
          <a:extLst>
            <a:ext uri="{FF2B5EF4-FFF2-40B4-BE49-F238E27FC236}">
              <a16:creationId xmlns:a16="http://schemas.microsoft.com/office/drawing/2014/main" id="{AB0BD77A-79CF-4710-ACF1-68371CDE865B}"/>
            </a:ext>
          </a:extLst>
        </xdr:cNvPr>
        <xdr:cNvSpPr txBox="1"/>
      </xdr:nvSpPr>
      <xdr:spPr>
        <a:xfrm>
          <a:off x="2324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56532</xdr:rowOff>
    </xdr:from>
    <xdr:ext cx="405111" cy="259045"/>
    <xdr:sp macro="" textlink="">
      <xdr:nvSpPr>
        <xdr:cNvPr id="100" name="n_4mainValue有形固定資産減価償却率">
          <a:extLst>
            <a:ext uri="{FF2B5EF4-FFF2-40B4-BE49-F238E27FC236}">
              <a16:creationId xmlns:a16="http://schemas.microsoft.com/office/drawing/2014/main" id="{0AFF2264-1431-4CB9-A66C-6CFBD62E8695}"/>
            </a:ext>
          </a:extLst>
        </xdr:cNvPr>
        <xdr:cNvSpPr txBox="1"/>
      </xdr:nvSpPr>
      <xdr:spPr>
        <a:xfrm>
          <a:off x="1562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CF0FCCBA-CF19-463F-9B77-575CC7ECFF5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1450FD0-6E4B-41C4-89F0-4040A4EECF8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DF776742-F77D-435D-98C9-D36D8435861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B21EC8E5-644B-4803-8CB8-BC43CFA6546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2239E078-E048-4184-8DFE-5CFC7F05AE4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6453EBE8-7AD6-4ECB-BD90-852846F62A7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45CAC0E2-4447-4904-9E89-4E6169261FC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AF98637D-F8DF-40D3-89AF-6FA89233A44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DC0B2E58-E8A0-4919-AE3B-60299E14B9A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4D933774-3F6A-4821-AB53-2BBDEBC9027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60D44511-99B6-4555-A93C-31B8C45B44B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9026E8E0-8D10-4CEA-A5C7-054FDFFC37F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86198A7C-C507-43E5-9533-16A9727B957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債務償還比率は前年度より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地方債償還額が借入額を上回ったことにより地方債現在高が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百万円減少したことや、充当可能基金残高の増加により指数が改善した。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に湯沢雄勝広域市町村圏組合組合において消防署羽後分署などの更新事業が予定されており、地方債残高の上昇が見込まれること、当町は類似団体と比較しても職員数及び人件費ともに少ない状況にあることから、引き続き効率的な行政運営を継続して債務償還比率の抑制に努めていく。</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376C7619-C75C-4698-8DF2-41C86BBE49A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1A98EAB-90F4-4F47-9A59-1DA7D59DDED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83FDA13D-4AF6-4472-A6A6-E6406EA5B95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969C9EAD-4D54-4B8E-ACA8-55CB3F5CD5F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C7089C6C-5835-49F4-B4EB-40353570CFFB}"/>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5B38810C-7F75-4B4F-B8C1-48322F03884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696B00C5-9F44-4E47-B4B7-129BBBAC820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7528F32E-4403-4CF7-AF9B-8D94711F197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DED5D403-F6C1-4D32-88E7-22FA02A95E7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8839F7CB-0774-4B43-87FD-78058A18B64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2BC50E25-B4BF-4D51-B33F-E87874C747F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74BF4174-9970-4E2A-83F7-3B094BE9CBE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D840E8F8-7A89-4922-A85A-2BEC8BAF9D0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B1B55E34-9FC1-4003-B0F8-67FAB6A704F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62B001A4-47E2-4F89-ABC9-BD9D04911F0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9" name="直線コネクタ 128">
          <a:extLst>
            <a:ext uri="{FF2B5EF4-FFF2-40B4-BE49-F238E27FC236}">
              <a16:creationId xmlns:a16="http://schemas.microsoft.com/office/drawing/2014/main" id="{E6E62308-328A-410D-8482-F526299D89C1}"/>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0" name="債務償還比率最小値テキスト">
          <a:extLst>
            <a:ext uri="{FF2B5EF4-FFF2-40B4-BE49-F238E27FC236}">
              <a16:creationId xmlns:a16="http://schemas.microsoft.com/office/drawing/2014/main" id="{7CF1D3D1-AD86-4341-8C2A-5C8E7CE9BB27}"/>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1" name="直線コネクタ 130">
          <a:extLst>
            <a:ext uri="{FF2B5EF4-FFF2-40B4-BE49-F238E27FC236}">
              <a16:creationId xmlns:a16="http://schemas.microsoft.com/office/drawing/2014/main" id="{EF74A212-8718-4155-9118-E37BF20037BB}"/>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DD30D20D-F831-4D5E-BC77-731A2A898F7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B8AAA9E3-008A-43B7-AC0C-3ABC835482C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34" name="債務償還比率平均値テキスト">
          <a:extLst>
            <a:ext uri="{FF2B5EF4-FFF2-40B4-BE49-F238E27FC236}">
              <a16:creationId xmlns:a16="http://schemas.microsoft.com/office/drawing/2014/main" id="{41A4096F-8EF0-43C2-A23C-91A241D3ED10}"/>
            </a:ext>
          </a:extLst>
        </xdr:cNvPr>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5" name="フローチャート: 判断 134">
          <a:extLst>
            <a:ext uri="{FF2B5EF4-FFF2-40B4-BE49-F238E27FC236}">
              <a16:creationId xmlns:a16="http://schemas.microsoft.com/office/drawing/2014/main" id="{1862DF34-9756-4985-B4FA-2621624F1943}"/>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6" name="フローチャート: 判断 135">
          <a:extLst>
            <a:ext uri="{FF2B5EF4-FFF2-40B4-BE49-F238E27FC236}">
              <a16:creationId xmlns:a16="http://schemas.microsoft.com/office/drawing/2014/main" id="{AFEA8EEF-49F5-4A39-BBAD-909F0FA2028F}"/>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167079</xdr:rowOff>
    </xdr:from>
    <xdr:to>
      <xdr:col>68</xdr:col>
      <xdr:colOff>123825</xdr:colOff>
      <xdr:row>32</xdr:row>
      <xdr:rowOff>97229</xdr:rowOff>
    </xdr:to>
    <xdr:sp macro="" textlink="">
      <xdr:nvSpPr>
        <xdr:cNvPr id="137" name="フローチャート: 判断 136">
          <a:extLst>
            <a:ext uri="{FF2B5EF4-FFF2-40B4-BE49-F238E27FC236}">
              <a16:creationId xmlns:a16="http://schemas.microsoft.com/office/drawing/2014/main" id="{52EE6A3C-D797-44A0-AA39-9011FA5EC5EF}"/>
            </a:ext>
          </a:extLst>
        </xdr:cNvPr>
        <xdr:cNvSpPr/>
      </xdr:nvSpPr>
      <xdr:spPr>
        <a:xfrm>
          <a:off x="13271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27654</xdr:rowOff>
    </xdr:from>
    <xdr:to>
      <xdr:col>64</xdr:col>
      <xdr:colOff>123825</xdr:colOff>
      <xdr:row>32</xdr:row>
      <xdr:rowOff>129254</xdr:rowOff>
    </xdr:to>
    <xdr:sp macro="" textlink="">
      <xdr:nvSpPr>
        <xdr:cNvPr id="138" name="フローチャート: 判断 137">
          <a:extLst>
            <a:ext uri="{FF2B5EF4-FFF2-40B4-BE49-F238E27FC236}">
              <a16:creationId xmlns:a16="http://schemas.microsoft.com/office/drawing/2014/main" id="{E0DEA708-EE40-4B43-A0A5-10899C135A2F}"/>
            </a:ext>
          </a:extLst>
        </xdr:cNvPr>
        <xdr:cNvSpPr/>
      </xdr:nvSpPr>
      <xdr:spPr>
        <a:xfrm>
          <a:off x="12509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47805</xdr:rowOff>
    </xdr:from>
    <xdr:to>
      <xdr:col>60</xdr:col>
      <xdr:colOff>123825</xdr:colOff>
      <xdr:row>32</xdr:row>
      <xdr:rowOff>149405</xdr:rowOff>
    </xdr:to>
    <xdr:sp macro="" textlink="">
      <xdr:nvSpPr>
        <xdr:cNvPr id="139" name="フローチャート: 判断 138">
          <a:extLst>
            <a:ext uri="{FF2B5EF4-FFF2-40B4-BE49-F238E27FC236}">
              <a16:creationId xmlns:a16="http://schemas.microsoft.com/office/drawing/2014/main" id="{2D6EBF90-6634-4940-BBA7-C767B6AD1735}"/>
            </a:ext>
          </a:extLst>
        </xdr:cNvPr>
        <xdr:cNvSpPr/>
      </xdr:nvSpPr>
      <xdr:spPr>
        <a:xfrm>
          <a:off x="11747500" y="63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FE467B4-5838-4CEB-A039-0EA9DD37889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18C87A7-2BE1-4F51-AECD-557E4453540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DE438C4-CDFD-4C5A-AFB5-E9BAD943F13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4343464-1FC1-4233-80AB-4D8842BA85C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7BD18DE-CEAE-4BA2-B472-9E85289CDF3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83757</xdr:rowOff>
    </xdr:from>
    <xdr:to>
      <xdr:col>76</xdr:col>
      <xdr:colOff>73025</xdr:colOff>
      <xdr:row>30</xdr:row>
      <xdr:rowOff>13907</xdr:rowOff>
    </xdr:to>
    <xdr:sp macro="" textlink="">
      <xdr:nvSpPr>
        <xdr:cNvPr id="145" name="楕円 144">
          <a:extLst>
            <a:ext uri="{FF2B5EF4-FFF2-40B4-BE49-F238E27FC236}">
              <a16:creationId xmlns:a16="http://schemas.microsoft.com/office/drawing/2014/main" id="{1CD16B5B-89E6-4F07-8CB2-40CCA8A5BFEE}"/>
            </a:ext>
          </a:extLst>
        </xdr:cNvPr>
        <xdr:cNvSpPr/>
      </xdr:nvSpPr>
      <xdr:spPr>
        <a:xfrm>
          <a:off x="14744700" y="58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106634</xdr:rowOff>
    </xdr:from>
    <xdr:ext cx="469744" cy="259045"/>
    <xdr:sp macro="" textlink="">
      <xdr:nvSpPr>
        <xdr:cNvPr id="146" name="債務償還比率該当値テキスト">
          <a:extLst>
            <a:ext uri="{FF2B5EF4-FFF2-40B4-BE49-F238E27FC236}">
              <a16:creationId xmlns:a16="http://schemas.microsoft.com/office/drawing/2014/main" id="{6159B6C7-128E-476E-9DCB-C37768B1C67B}"/>
            </a:ext>
          </a:extLst>
        </xdr:cNvPr>
        <xdr:cNvSpPr txBox="1"/>
      </xdr:nvSpPr>
      <xdr:spPr>
        <a:xfrm>
          <a:off x="14846300" y="567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61468</xdr:rowOff>
    </xdr:from>
    <xdr:to>
      <xdr:col>72</xdr:col>
      <xdr:colOff>123825</xdr:colOff>
      <xdr:row>31</xdr:row>
      <xdr:rowOff>163068</xdr:rowOff>
    </xdr:to>
    <xdr:sp macro="" textlink="">
      <xdr:nvSpPr>
        <xdr:cNvPr id="147" name="楕円 146">
          <a:extLst>
            <a:ext uri="{FF2B5EF4-FFF2-40B4-BE49-F238E27FC236}">
              <a16:creationId xmlns:a16="http://schemas.microsoft.com/office/drawing/2014/main" id="{2E37D395-2F86-46C9-A5E8-9F3737B35995}"/>
            </a:ext>
          </a:extLst>
        </xdr:cNvPr>
        <xdr:cNvSpPr/>
      </xdr:nvSpPr>
      <xdr:spPr>
        <a:xfrm>
          <a:off x="14033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134557</xdr:rowOff>
    </xdr:from>
    <xdr:to>
      <xdr:col>76</xdr:col>
      <xdr:colOff>22225</xdr:colOff>
      <xdr:row>31</xdr:row>
      <xdr:rowOff>112268</xdr:rowOff>
    </xdr:to>
    <xdr:cxnSp macro="">
      <xdr:nvCxnSpPr>
        <xdr:cNvPr id="148" name="直線コネクタ 147">
          <a:extLst>
            <a:ext uri="{FF2B5EF4-FFF2-40B4-BE49-F238E27FC236}">
              <a16:creationId xmlns:a16="http://schemas.microsoft.com/office/drawing/2014/main" id="{6B68C706-F16C-45EA-9BE2-C9FF618FE829}"/>
            </a:ext>
          </a:extLst>
        </xdr:cNvPr>
        <xdr:cNvCxnSpPr/>
      </xdr:nvCxnSpPr>
      <xdr:spPr>
        <a:xfrm flipV="1">
          <a:off x="14084300" y="5878132"/>
          <a:ext cx="711200" cy="3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73533</xdr:rowOff>
    </xdr:from>
    <xdr:to>
      <xdr:col>68</xdr:col>
      <xdr:colOff>123825</xdr:colOff>
      <xdr:row>33</xdr:row>
      <xdr:rowOff>3683</xdr:rowOff>
    </xdr:to>
    <xdr:sp macro="" textlink="">
      <xdr:nvSpPr>
        <xdr:cNvPr id="149" name="楕円 148">
          <a:extLst>
            <a:ext uri="{FF2B5EF4-FFF2-40B4-BE49-F238E27FC236}">
              <a16:creationId xmlns:a16="http://schemas.microsoft.com/office/drawing/2014/main" id="{6009DAE9-9B7E-4C2A-B870-F39430A6CE73}"/>
            </a:ext>
          </a:extLst>
        </xdr:cNvPr>
        <xdr:cNvSpPr/>
      </xdr:nvSpPr>
      <xdr:spPr>
        <a:xfrm>
          <a:off x="132715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112268</xdr:rowOff>
    </xdr:from>
    <xdr:to>
      <xdr:col>72</xdr:col>
      <xdr:colOff>73025</xdr:colOff>
      <xdr:row>32</xdr:row>
      <xdr:rowOff>124333</xdr:rowOff>
    </xdr:to>
    <xdr:cxnSp macro="">
      <xdr:nvCxnSpPr>
        <xdr:cNvPr id="150" name="直線コネクタ 149">
          <a:extLst>
            <a:ext uri="{FF2B5EF4-FFF2-40B4-BE49-F238E27FC236}">
              <a16:creationId xmlns:a16="http://schemas.microsoft.com/office/drawing/2014/main" id="{BED3C291-FFA0-47DD-BB26-A797FD3FB452}"/>
            </a:ext>
          </a:extLst>
        </xdr:cNvPr>
        <xdr:cNvCxnSpPr/>
      </xdr:nvCxnSpPr>
      <xdr:spPr>
        <a:xfrm flipV="1">
          <a:off x="13322300" y="6198743"/>
          <a:ext cx="762000" cy="1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95303</xdr:rowOff>
    </xdr:from>
    <xdr:to>
      <xdr:col>64</xdr:col>
      <xdr:colOff>123825</xdr:colOff>
      <xdr:row>33</xdr:row>
      <xdr:rowOff>25453</xdr:rowOff>
    </xdr:to>
    <xdr:sp macro="" textlink="">
      <xdr:nvSpPr>
        <xdr:cNvPr id="151" name="楕円 150">
          <a:extLst>
            <a:ext uri="{FF2B5EF4-FFF2-40B4-BE49-F238E27FC236}">
              <a16:creationId xmlns:a16="http://schemas.microsoft.com/office/drawing/2014/main" id="{8AD265F8-1DC8-43AD-B25A-BC0D7B86196A}"/>
            </a:ext>
          </a:extLst>
        </xdr:cNvPr>
        <xdr:cNvSpPr/>
      </xdr:nvSpPr>
      <xdr:spPr>
        <a:xfrm>
          <a:off x="12509500" y="63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124333</xdr:rowOff>
    </xdr:from>
    <xdr:to>
      <xdr:col>68</xdr:col>
      <xdr:colOff>73025</xdr:colOff>
      <xdr:row>32</xdr:row>
      <xdr:rowOff>146103</xdr:rowOff>
    </xdr:to>
    <xdr:cxnSp macro="">
      <xdr:nvCxnSpPr>
        <xdr:cNvPr id="152" name="直線コネクタ 151">
          <a:extLst>
            <a:ext uri="{FF2B5EF4-FFF2-40B4-BE49-F238E27FC236}">
              <a16:creationId xmlns:a16="http://schemas.microsoft.com/office/drawing/2014/main" id="{74E3E2E4-9B0A-4336-86F1-8C264D62DC10}"/>
            </a:ext>
          </a:extLst>
        </xdr:cNvPr>
        <xdr:cNvCxnSpPr/>
      </xdr:nvCxnSpPr>
      <xdr:spPr>
        <a:xfrm flipV="1">
          <a:off x="12560300" y="6382258"/>
          <a:ext cx="762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87556</xdr:rowOff>
    </xdr:from>
    <xdr:to>
      <xdr:col>60</xdr:col>
      <xdr:colOff>123825</xdr:colOff>
      <xdr:row>32</xdr:row>
      <xdr:rowOff>17706</xdr:rowOff>
    </xdr:to>
    <xdr:sp macro="" textlink="">
      <xdr:nvSpPr>
        <xdr:cNvPr id="153" name="楕円 152">
          <a:extLst>
            <a:ext uri="{FF2B5EF4-FFF2-40B4-BE49-F238E27FC236}">
              <a16:creationId xmlns:a16="http://schemas.microsoft.com/office/drawing/2014/main" id="{D404FC93-0B7A-4815-BA23-E8CC53427DFD}"/>
            </a:ext>
          </a:extLst>
        </xdr:cNvPr>
        <xdr:cNvSpPr/>
      </xdr:nvSpPr>
      <xdr:spPr>
        <a:xfrm>
          <a:off x="11747500" y="61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138356</xdr:rowOff>
    </xdr:from>
    <xdr:to>
      <xdr:col>64</xdr:col>
      <xdr:colOff>73025</xdr:colOff>
      <xdr:row>32</xdr:row>
      <xdr:rowOff>146103</xdr:rowOff>
    </xdr:to>
    <xdr:cxnSp macro="">
      <xdr:nvCxnSpPr>
        <xdr:cNvPr id="154" name="直線コネクタ 153">
          <a:extLst>
            <a:ext uri="{FF2B5EF4-FFF2-40B4-BE49-F238E27FC236}">
              <a16:creationId xmlns:a16="http://schemas.microsoft.com/office/drawing/2014/main" id="{44EBD913-D1C2-45CC-B76E-A567AE3EAF44}"/>
            </a:ext>
          </a:extLst>
        </xdr:cNvPr>
        <xdr:cNvCxnSpPr/>
      </xdr:nvCxnSpPr>
      <xdr:spPr>
        <a:xfrm>
          <a:off x="11798300" y="6224831"/>
          <a:ext cx="762000" cy="1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55" name="n_1aveValue債務償還比率">
          <a:extLst>
            <a:ext uri="{FF2B5EF4-FFF2-40B4-BE49-F238E27FC236}">
              <a16:creationId xmlns:a16="http://schemas.microsoft.com/office/drawing/2014/main" id="{F217B46D-9213-48A9-8917-214CA5A24ABD}"/>
            </a:ext>
          </a:extLst>
        </xdr:cNvPr>
        <xdr:cNvSpPr txBox="1"/>
      </xdr:nvSpPr>
      <xdr:spPr>
        <a:xfrm>
          <a:off x="138367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113756</xdr:rowOff>
    </xdr:from>
    <xdr:ext cx="469744" cy="259045"/>
    <xdr:sp macro="" textlink="">
      <xdr:nvSpPr>
        <xdr:cNvPr id="156" name="n_2aveValue債務償還比率">
          <a:extLst>
            <a:ext uri="{FF2B5EF4-FFF2-40B4-BE49-F238E27FC236}">
              <a16:creationId xmlns:a16="http://schemas.microsoft.com/office/drawing/2014/main" id="{10AB5997-49BA-4E76-8BB1-657A6AED9419}"/>
            </a:ext>
          </a:extLst>
        </xdr:cNvPr>
        <xdr:cNvSpPr txBox="1"/>
      </xdr:nvSpPr>
      <xdr:spPr>
        <a:xfrm>
          <a:off x="13087427" y="60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145781</xdr:rowOff>
    </xdr:from>
    <xdr:ext cx="469744" cy="259045"/>
    <xdr:sp macro="" textlink="">
      <xdr:nvSpPr>
        <xdr:cNvPr id="157" name="n_3aveValue債務償還比率">
          <a:extLst>
            <a:ext uri="{FF2B5EF4-FFF2-40B4-BE49-F238E27FC236}">
              <a16:creationId xmlns:a16="http://schemas.microsoft.com/office/drawing/2014/main" id="{18BE2165-D535-46BD-B530-F442E2911E4E}"/>
            </a:ext>
          </a:extLst>
        </xdr:cNvPr>
        <xdr:cNvSpPr txBox="1"/>
      </xdr:nvSpPr>
      <xdr:spPr>
        <a:xfrm>
          <a:off x="12325427" y="60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140532</xdr:rowOff>
    </xdr:from>
    <xdr:ext cx="469744" cy="259045"/>
    <xdr:sp macro="" textlink="">
      <xdr:nvSpPr>
        <xdr:cNvPr id="158" name="n_4aveValue債務償還比率">
          <a:extLst>
            <a:ext uri="{FF2B5EF4-FFF2-40B4-BE49-F238E27FC236}">
              <a16:creationId xmlns:a16="http://schemas.microsoft.com/office/drawing/2014/main" id="{7DA0DABA-E22E-409C-BD05-5166750143E9}"/>
            </a:ext>
          </a:extLst>
        </xdr:cNvPr>
        <xdr:cNvSpPr txBox="1"/>
      </xdr:nvSpPr>
      <xdr:spPr>
        <a:xfrm>
          <a:off x="11563427" y="63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8145</xdr:rowOff>
    </xdr:from>
    <xdr:ext cx="469744" cy="259045"/>
    <xdr:sp macro="" textlink="">
      <xdr:nvSpPr>
        <xdr:cNvPr id="159" name="n_1mainValue債務償還比率">
          <a:extLst>
            <a:ext uri="{FF2B5EF4-FFF2-40B4-BE49-F238E27FC236}">
              <a16:creationId xmlns:a16="http://schemas.microsoft.com/office/drawing/2014/main" id="{28F05642-AC2E-41D3-AA52-A0683B1AD032}"/>
            </a:ext>
          </a:extLst>
        </xdr:cNvPr>
        <xdr:cNvSpPr txBox="1"/>
      </xdr:nvSpPr>
      <xdr:spPr>
        <a:xfrm>
          <a:off x="13836727"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166260</xdr:rowOff>
    </xdr:from>
    <xdr:ext cx="469744" cy="259045"/>
    <xdr:sp macro="" textlink="">
      <xdr:nvSpPr>
        <xdr:cNvPr id="160" name="n_2mainValue債務償還比率">
          <a:extLst>
            <a:ext uri="{FF2B5EF4-FFF2-40B4-BE49-F238E27FC236}">
              <a16:creationId xmlns:a16="http://schemas.microsoft.com/office/drawing/2014/main" id="{AB1E773C-2162-496B-8F7C-51A9E3CF9DD0}"/>
            </a:ext>
          </a:extLst>
        </xdr:cNvPr>
        <xdr:cNvSpPr txBox="1"/>
      </xdr:nvSpPr>
      <xdr:spPr>
        <a:xfrm>
          <a:off x="13087427" y="642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16580</xdr:rowOff>
    </xdr:from>
    <xdr:ext cx="469744" cy="259045"/>
    <xdr:sp macro="" textlink="">
      <xdr:nvSpPr>
        <xdr:cNvPr id="161" name="n_3mainValue債務償還比率">
          <a:extLst>
            <a:ext uri="{FF2B5EF4-FFF2-40B4-BE49-F238E27FC236}">
              <a16:creationId xmlns:a16="http://schemas.microsoft.com/office/drawing/2014/main" id="{03D7C689-D970-42C6-897E-C3E4A080FE57}"/>
            </a:ext>
          </a:extLst>
        </xdr:cNvPr>
        <xdr:cNvSpPr txBox="1"/>
      </xdr:nvSpPr>
      <xdr:spPr>
        <a:xfrm>
          <a:off x="12325427" y="644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34233</xdr:rowOff>
    </xdr:from>
    <xdr:ext cx="469744" cy="259045"/>
    <xdr:sp macro="" textlink="">
      <xdr:nvSpPr>
        <xdr:cNvPr id="162" name="n_4mainValue債務償還比率">
          <a:extLst>
            <a:ext uri="{FF2B5EF4-FFF2-40B4-BE49-F238E27FC236}">
              <a16:creationId xmlns:a16="http://schemas.microsoft.com/office/drawing/2014/main" id="{45207DFA-7B97-4383-8BA8-0F39463CB48B}"/>
            </a:ext>
          </a:extLst>
        </xdr:cNvPr>
        <xdr:cNvSpPr txBox="1"/>
      </xdr:nvSpPr>
      <xdr:spPr>
        <a:xfrm>
          <a:off x="11563427" y="594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85508FA1-D7CA-462F-B4F4-CCEB9C01D5E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2E167042-1E46-41BC-93D1-75D6C354776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2EC74D41-C567-49C4-8F2B-4FACBA218F7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2678F50F-7C95-49DC-BDD2-43A47D01E7D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34C53072-6D31-46B4-92D2-5CE9FAD9108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9B079B3B-ABD4-4EDC-A6F3-10AB207A603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6DC95CB-DDFB-4A8B-BB54-C6F1A6CFAC6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34B97FE-DCE2-4B60-B300-FD712680158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A2E3666-A7F8-4F51-9CA9-41447D0BF28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302EC79-B4E8-4FCE-81DD-C96E9C896E3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秋田県羽後町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FE60CA0-9445-4680-A44B-6F1E50D57C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58F673-D174-43BA-BB68-1A6FDD2CE8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53228AC-E406-49F6-BDD5-7CAC26EDFFC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50AB457-D2F7-4C15-A212-098646E4A68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40F77C-3648-49D2-92D1-FA90791CC0D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41A7705-EF54-4EA5-BBC5-B7C8133D2C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13,963
13,861
230.78
9,385,922
8,985,388
391,527
5,666,385
7,508,164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9CAF4BF-949B-4B2A-A5D4-D39CAEC36AE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39C718-7D7B-47EB-BCC1-3E16647705B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E68EFF3-4815-4C69-87D0-BC2C0771B84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B37F07-89A3-433F-B182-B49DFEB0DF8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E72B47-D820-437A-8845-247B6F83D6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574A3A7-A32E-467B-9C16-3AF5A541E07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5547157-7400-4BD4-A69F-513167BFB8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DCF90D5-84ED-4448-9D49-DD17AB45AF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6DA085C-51C3-49F2-8E75-C9B96675E7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2F333E-5BD1-4695-9477-B1CDBA09B44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D3E696-0357-4468-839D-5435646BB1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DF627A-1FA0-409A-91FF-936105F8DC2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C5D345C-729B-403B-BA65-9E7B6CC6128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285FA38-81E8-443C-ABED-D8178B661A2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D8C227-D601-4649-809E-5E1D5E46AF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440B89-80F2-42FE-A60F-EBC37F2E24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DAB64A-7BAE-4943-B53A-8471D7C33D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3BB0AE1-F8D4-49F2-8343-5019A6A6D46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B5B6D82-B054-4A06-B33A-9373F6E2D3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9B81243-11F9-44CE-A1F6-96830ADB445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5DD5820-409B-48B7-A395-2C269693FDC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B6B8BB7-A9E1-4CDE-BA4F-37E1D5012EE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F02A05D-EB51-47F2-B84F-21240ECCF5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1E804EC-D95D-49AE-95AD-0A81B93B177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8229DD2-AFF5-45E3-8098-0F068C1B92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A52040A-C039-43D4-8D98-E8C5C2DA5EE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23B2B88-CFC1-4169-9A5D-DD99A95793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925E4C8-A42F-40B6-A34A-6B411CAE9D7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E67146F-3C71-4D33-8687-9FF990C7EA8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B7FE9E0-C486-4797-B0F3-56611FFF988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0B1D05A-F6A5-438C-9111-DAB12D84AAD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B6E374F-0351-4787-84BB-03303BFDCB6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2E77F5A-69C3-46A5-AE77-5993725DE8E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5907DF6-5DFC-412E-AA17-7CA2C93D6B9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121A3D2-3006-4B9C-ACFE-4209D829717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1902125-093E-4972-BFC4-D085EB5CFDB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0D15524-3CF7-4750-98DC-B33BE7562B0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4513A24-EE00-4A9F-8627-C70581EDF3B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6BB4C9F-104A-456B-B42D-6EAFDBB5DAA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FF2EFFF-5BF0-4FF4-9BBF-6EEC87F7A48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7FABAA0-AAE8-4A69-BCBF-F478E8C11EC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6CABCFC-5D69-49FB-889E-D8FE8B491AD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555781D-3135-4A49-BBD5-224B0F2FBDF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1CA3BD3-ED87-4359-8FB4-FE82072D4FC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FE5EE80-8438-4F43-997C-ED8CB140AAF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614FAEEA-9CC7-4715-A878-ED2DF03FF88B}"/>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6AAB8D38-B890-49DD-BD27-055DEA5DC8F2}"/>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A04393E4-9574-4F76-8699-7957D2695BD8}"/>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87A81114-461F-42AD-A4F1-885178551316}"/>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2EEC9D53-BC70-4DB2-A5BF-5CE6EC66CFF1}"/>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680DDB16-EA50-41A6-8FEC-B88BA5537755}"/>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15FF097F-877D-4BBA-A13C-6A8722E2FC07}"/>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A82BA6A7-D625-40D1-9B1F-CA9D9477DB6E}"/>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10B38FC1-B888-43C1-8156-F2BCEDDBA3B5}"/>
            </a:ext>
          </a:extLst>
        </xdr:cNvPr>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6E55FAE2-F62C-4A83-8D35-A26964E1B13E}"/>
            </a:ext>
          </a:extLst>
        </xdr:cNvPr>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11A735C8-0767-4550-AD4B-E575F3F25D48}"/>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2C9149B-7557-4DD3-8FFD-1CF44974848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B1F7C58-802A-4B0A-801D-AFF5FC55761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281FE9F-508A-42EC-B5A2-FD30DB803B5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AE66C55-FB5C-4506-BC7A-100ED181473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CBC2257-2856-4C1A-A4BF-CAE556953C6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3" name="楕円 72">
          <a:extLst>
            <a:ext uri="{FF2B5EF4-FFF2-40B4-BE49-F238E27FC236}">
              <a16:creationId xmlns:a16="http://schemas.microsoft.com/office/drawing/2014/main" id="{BCB1D30A-F422-4133-B3CC-CC388B9DCBC2}"/>
            </a:ext>
          </a:extLst>
        </xdr:cNvPr>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4" name="【道路】&#10;有形固定資産減価償却率該当値テキスト">
          <a:extLst>
            <a:ext uri="{FF2B5EF4-FFF2-40B4-BE49-F238E27FC236}">
              <a16:creationId xmlns:a16="http://schemas.microsoft.com/office/drawing/2014/main" id="{E4BDB22D-633C-4659-8999-8E99E8EA4D48}"/>
            </a:ext>
          </a:extLst>
        </xdr:cNvPr>
        <xdr:cNvSpPr txBox="1"/>
      </xdr:nvSpPr>
      <xdr:spPr>
        <a:xfrm>
          <a:off x="46736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61595</xdr:rowOff>
    </xdr:from>
    <xdr:to>
      <xdr:col>20</xdr:col>
      <xdr:colOff>38100</xdr:colOff>
      <xdr:row>37</xdr:row>
      <xdr:rowOff>163195</xdr:rowOff>
    </xdr:to>
    <xdr:sp macro="" textlink="">
      <xdr:nvSpPr>
        <xdr:cNvPr id="75" name="楕円 74">
          <a:extLst>
            <a:ext uri="{FF2B5EF4-FFF2-40B4-BE49-F238E27FC236}">
              <a16:creationId xmlns:a16="http://schemas.microsoft.com/office/drawing/2014/main" id="{E1B6AD28-D1F5-409C-A24B-DFC4FBE8A435}"/>
            </a:ext>
          </a:extLst>
        </xdr:cNvPr>
        <xdr:cNvSpPr/>
      </xdr:nvSpPr>
      <xdr:spPr>
        <a:xfrm>
          <a:off x="3746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112395</xdr:rowOff>
    </xdr:from>
    <xdr:to>
      <xdr:col>24</xdr:col>
      <xdr:colOff>63500</xdr:colOff>
      <xdr:row>37</xdr:row>
      <xdr:rowOff>150495</xdr:rowOff>
    </xdr:to>
    <xdr:cxnSp macro="">
      <xdr:nvCxnSpPr>
        <xdr:cNvPr id="76" name="直線コネクタ 75">
          <a:extLst>
            <a:ext uri="{FF2B5EF4-FFF2-40B4-BE49-F238E27FC236}">
              <a16:creationId xmlns:a16="http://schemas.microsoft.com/office/drawing/2014/main" id="{D205852E-3F49-4ED9-92B9-E41BC0F276F6}"/>
            </a:ext>
          </a:extLst>
        </xdr:cNvPr>
        <xdr:cNvCxnSpPr/>
      </xdr:nvCxnSpPr>
      <xdr:spPr>
        <a:xfrm>
          <a:off x="3797300" y="64560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xdr:rowOff>
    </xdr:from>
    <xdr:to>
      <xdr:col>15</xdr:col>
      <xdr:colOff>101600</xdr:colOff>
      <xdr:row>37</xdr:row>
      <xdr:rowOff>113665</xdr:rowOff>
    </xdr:to>
    <xdr:sp macro="" textlink="">
      <xdr:nvSpPr>
        <xdr:cNvPr id="77" name="楕円 76">
          <a:extLst>
            <a:ext uri="{FF2B5EF4-FFF2-40B4-BE49-F238E27FC236}">
              <a16:creationId xmlns:a16="http://schemas.microsoft.com/office/drawing/2014/main" id="{C5F13C4A-44A7-4BBC-AC92-CF409F9FA114}"/>
            </a:ext>
          </a:extLst>
        </xdr:cNvPr>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62865</xdr:rowOff>
    </xdr:from>
    <xdr:to>
      <xdr:col>19</xdr:col>
      <xdr:colOff>177800</xdr:colOff>
      <xdr:row>37</xdr:row>
      <xdr:rowOff>112395</xdr:rowOff>
    </xdr:to>
    <xdr:cxnSp macro="">
      <xdr:nvCxnSpPr>
        <xdr:cNvPr id="78" name="直線コネクタ 77">
          <a:extLst>
            <a:ext uri="{FF2B5EF4-FFF2-40B4-BE49-F238E27FC236}">
              <a16:creationId xmlns:a16="http://schemas.microsoft.com/office/drawing/2014/main" id="{BB45E856-0F62-4896-87CC-A305C3C4F7D2}"/>
            </a:ext>
          </a:extLst>
        </xdr:cNvPr>
        <xdr:cNvCxnSpPr/>
      </xdr:nvCxnSpPr>
      <xdr:spPr>
        <a:xfrm>
          <a:off x="2908300" y="64065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164465</xdr:rowOff>
    </xdr:from>
    <xdr:to>
      <xdr:col>10</xdr:col>
      <xdr:colOff>165100</xdr:colOff>
      <xdr:row>37</xdr:row>
      <xdr:rowOff>94615</xdr:rowOff>
    </xdr:to>
    <xdr:sp macro="" textlink="">
      <xdr:nvSpPr>
        <xdr:cNvPr id="79" name="楕円 78">
          <a:extLst>
            <a:ext uri="{FF2B5EF4-FFF2-40B4-BE49-F238E27FC236}">
              <a16:creationId xmlns:a16="http://schemas.microsoft.com/office/drawing/2014/main" id="{DFCF817D-29FB-496D-9F1D-271EA570F9B9}"/>
            </a:ext>
          </a:extLst>
        </xdr:cNvPr>
        <xdr:cNvSpPr/>
      </xdr:nvSpPr>
      <xdr:spPr>
        <a:xfrm>
          <a:off x="196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43815</xdr:rowOff>
    </xdr:from>
    <xdr:to>
      <xdr:col>15</xdr:col>
      <xdr:colOff>50800</xdr:colOff>
      <xdr:row>37</xdr:row>
      <xdr:rowOff>62865</xdr:rowOff>
    </xdr:to>
    <xdr:cxnSp macro="">
      <xdr:nvCxnSpPr>
        <xdr:cNvPr id="80" name="直線コネクタ 79">
          <a:extLst>
            <a:ext uri="{FF2B5EF4-FFF2-40B4-BE49-F238E27FC236}">
              <a16:creationId xmlns:a16="http://schemas.microsoft.com/office/drawing/2014/main" id="{A78747D8-BED9-4BA4-81DF-6B976C379574}"/>
            </a:ext>
          </a:extLst>
        </xdr:cNvPr>
        <xdr:cNvCxnSpPr/>
      </xdr:nvCxnSpPr>
      <xdr:spPr>
        <a:xfrm>
          <a:off x="2019300" y="63874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132080</xdr:rowOff>
    </xdr:from>
    <xdr:to>
      <xdr:col>6</xdr:col>
      <xdr:colOff>38100</xdr:colOff>
      <xdr:row>37</xdr:row>
      <xdr:rowOff>62230</xdr:rowOff>
    </xdr:to>
    <xdr:sp macro="" textlink="">
      <xdr:nvSpPr>
        <xdr:cNvPr id="81" name="楕円 80">
          <a:extLst>
            <a:ext uri="{FF2B5EF4-FFF2-40B4-BE49-F238E27FC236}">
              <a16:creationId xmlns:a16="http://schemas.microsoft.com/office/drawing/2014/main" id="{CA822E42-5ACD-4814-9331-1471C8E35D8B}"/>
            </a:ext>
          </a:extLst>
        </xdr:cNvPr>
        <xdr:cNvSpPr/>
      </xdr:nvSpPr>
      <xdr:spPr>
        <a:xfrm>
          <a:off x="1079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11430</xdr:rowOff>
    </xdr:from>
    <xdr:to>
      <xdr:col>10</xdr:col>
      <xdr:colOff>114300</xdr:colOff>
      <xdr:row>37</xdr:row>
      <xdr:rowOff>43815</xdr:rowOff>
    </xdr:to>
    <xdr:cxnSp macro="">
      <xdr:nvCxnSpPr>
        <xdr:cNvPr id="82" name="直線コネクタ 81">
          <a:extLst>
            <a:ext uri="{FF2B5EF4-FFF2-40B4-BE49-F238E27FC236}">
              <a16:creationId xmlns:a16="http://schemas.microsoft.com/office/drawing/2014/main" id="{4FD1E8E1-B469-4C9B-8E7F-BADF8A589143}"/>
            </a:ext>
          </a:extLst>
        </xdr:cNvPr>
        <xdr:cNvCxnSpPr/>
      </xdr:nvCxnSpPr>
      <xdr:spPr>
        <a:xfrm>
          <a:off x="1130300" y="63550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a:extLst>
            <a:ext uri="{FF2B5EF4-FFF2-40B4-BE49-F238E27FC236}">
              <a16:creationId xmlns:a16="http://schemas.microsoft.com/office/drawing/2014/main" id="{3BDEA546-AEC7-4BB2-9ACE-DD8BC6E28198}"/>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a:extLst>
            <a:ext uri="{FF2B5EF4-FFF2-40B4-BE49-F238E27FC236}">
              <a16:creationId xmlns:a16="http://schemas.microsoft.com/office/drawing/2014/main" id="{104F85A2-FA14-41C9-B480-EF47B30594AF}"/>
            </a:ext>
          </a:extLst>
        </xdr:cNvPr>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a:extLst>
            <a:ext uri="{FF2B5EF4-FFF2-40B4-BE49-F238E27FC236}">
              <a16:creationId xmlns:a16="http://schemas.microsoft.com/office/drawing/2014/main" id="{B81DE8E5-22BC-426C-910F-CCA910D6B063}"/>
            </a:ext>
          </a:extLst>
        </xdr:cNvPr>
        <xdr:cNvSpPr txBox="1"/>
      </xdr:nvSpPr>
      <xdr:spPr>
        <a:xfrm>
          <a:off x="1816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a:extLst>
            <a:ext uri="{FF2B5EF4-FFF2-40B4-BE49-F238E27FC236}">
              <a16:creationId xmlns:a16="http://schemas.microsoft.com/office/drawing/2014/main" id="{65289E3F-3D06-41F6-84A1-A214F2C380B3}"/>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8272</xdr:rowOff>
    </xdr:from>
    <xdr:ext cx="405111" cy="259045"/>
    <xdr:sp macro="" textlink="">
      <xdr:nvSpPr>
        <xdr:cNvPr id="87" name="n_1mainValue【道路】&#10;有形固定資産減価償却率">
          <a:extLst>
            <a:ext uri="{FF2B5EF4-FFF2-40B4-BE49-F238E27FC236}">
              <a16:creationId xmlns:a16="http://schemas.microsoft.com/office/drawing/2014/main" id="{CD8C1367-272B-4BF4-AADE-D947277B2376}"/>
            </a:ext>
          </a:extLst>
        </xdr:cNvPr>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130192</xdr:rowOff>
    </xdr:from>
    <xdr:ext cx="405111" cy="259045"/>
    <xdr:sp macro="" textlink="">
      <xdr:nvSpPr>
        <xdr:cNvPr id="88" name="n_2mainValue【道路】&#10;有形固定資産減価償却率">
          <a:extLst>
            <a:ext uri="{FF2B5EF4-FFF2-40B4-BE49-F238E27FC236}">
              <a16:creationId xmlns:a16="http://schemas.microsoft.com/office/drawing/2014/main" id="{1A27287C-B9B7-43D2-A9EE-25BAF8E3A770}"/>
            </a:ext>
          </a:extLst>
        </xdr:cNvPr>
        <xdr:cNvSpPr txBox="1"/>
      </xdr:nvSpPr>
      <xdr:spPr>
        <a:xfrm>
          <a:off x="2705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111142</xdr:rowOff>
    </xdr:from>
    <xdr:ext cx="405111" cy="259045"/>
    <xdr:sp macro="" textlink="">
      <xdr:nvSpPr>
        <xdr:cNvPr id="89" name="n_3mainValue【道路】&#10;有形固定資産減価償却率">
          <a:extLst>
            <a:ext uri="{FF2B5EF4-FFF2-40B4-BE49-F238E27FC236}">
              <a16:creationId xmlns:a16="http://schemas.microsoft.com/office/drawing/2014/main" id="{6A76EFFE-7B91-4D7B-B1EC-398145E6C0CD}"/>
            </a:ext>
          </a:extLst>
        </xdr:cNvPr>
        <xdr:cNvSpPr txBox="1"/>
      </xdr:nvSpPr>
      <xdr:spPr>
        <a:xfrm>
          <a:off x="1816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78757</xdr:rowOff>
    </xdr:from>
    <xdr:ext cx="405111" cy="259045"/>
    <xdr:sp macro="" textlink="">
      <xdr:nvSpPr>
        <xdr:cNvPr id="90" name="n_4mainValue【道路】&#10;有形固定資産減価償却率">
          <a:extLst>
            <a:ext uri="{FF2B5EF4-FFF2-40B4-BE49-F238E27FC236}">
              <a16:creationId xmlns:a16="http://schemas.microsoft.com/office/drawing/2014/main" id="{6996DC13-AC0B-474D-A87B-C4575E60D863}"/>
            </a:ext>
          </a:extLst>
        </xdr:cNvPr>
        <xdr:cNvSpPr txBox="1"/>
      </xdr:nvSpPr>
      <xdr:spPr>
        <a:xfrm>
          <a:off x="927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93EBDB9-CF1C-4534-9E83-436A5E947BA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60FFEC3-223F-46C0-9913-E18277C8E33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7128F8C-5535-456C-A4C3-B95901431B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878252A-48AF-4B6E-AA6C-89226E0D05F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8011044-03C2-48C3-A991-2590C3B4F2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6F47464-3DC3-4A49-9E73-CA846A14D6B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936AFED-5A94-45C2-B551-ACF66EFD0E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4AECCF8-890C-43CF-BE4E-8308120EF9E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42DC21E-AC3A-4E53-86A9-FF13E03BBD4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6B2C2A4-625D-4423-89AE-BE4785F11C9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8307FDC-3A9D-4058-9BAE-D55612D8DDD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FAE48E5-FDD2-426A-9602-932D6FF7897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5FBF91A-C9DB-4FFF-9FF9-DA6110C3725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FD1FF4B-1C04-4CD1-AF30-235F77AEAFE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B279780-0475-443E-AFE1-F6E70F79E5D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E7978108-A0B5-458D-8C2D-77566B3D8D8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9D25547-5230-43BD-86DF-4C28035D1EA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6012D2F7-C731-404F-B8D3-D28E031BCAE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A07D996-B8E0-42FB-A115-B9A8C794C15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F02C3E7-4529-4B83-B24F-3D9DD1262E7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513DEBD-8EB2-46ED-9A46-EEC8511C335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23D54E6D-ACF0-47B0-BB2D-01F802C498B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B06114B-FA53-451F-A50F-1EC4AE9490F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5272BBDC-30B3-48D6-A8A8-C06C4B4BD815}"/>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3D412D88-5763-4B05-BB12-FCB32ED18D39}"/>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E7BFCEF6-865C-4FF4-A3DE-0313D272CB19}"/>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DF63306E-8B77-4F98-8A67-0EB87B32E6D0}"/>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52032D57-9E0A-4F46-B9EB-26080EBFB31F}"/>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FBCB3663-07D3-40D5-8B06-18E89FFA70E0}"/>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3FA37B7E-E55B-4AC0-92F9-84DC8C5425F1}"/>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024E167D-269B-4607-8C32-A0C1F5831078}"/>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134404</xdr:rowOff>
    </xdr:from>
    <xdr:to>
      <xdr:col>46</xdr:col>
      <xdr:colOff>38100</xdr:colOff>
      <xdr:row>39</xdr:row>
      <xdr:rowOff>64554</xdr:rowOff>
    </xdr:to>
    <xdr:sp macro="" textlink="">
      <xdr:nvSpPr>
        <xdr:cNvPr id="122" name="フローチャート: 判断 121">
          <a:extLst>
            <a:ext uri="{FF2B5EF4-FFF2-40B4-BE49-F238E27FC236}">
              <a16:creationId xmlns:a16="http://schemas.microsoft.com/office/drawing/2014/main" id="{6B3A63FC-6B5C-4C3B-A35B-F887DB69F5BB}"/>
            </a:ext>
          </a:extLst>
        </xdr:cNvPr>
        <xdr:cNvSpPr/>
      </xdr:nvSpPr>
      <xdr:spPr>
        <a:xfrm>
          <a:off x="8699500" y="664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145244</xdr:rowOff>
    </xdr:from>
    <xdr:to>
      <xdr:col>41</xdr:col>
      <xdr:colOff>101600</xdr:colOff>
      <xdr:row>39</xdr:row>
      <xdr:rowOff>75394</xdr:rowOff>
    </xdr:to>
    <xdr:sp macro="" textlink="">
      <xdr:nvSpPr>
        <xdr:cNvPr id="123" name="フローチャート: 判断 122">
          <a:extLst>
            <a:ext uri="{FF2B5EF4-FFF2-40B4-BE49-F238E27FC236}">
              <a16:creationId xmlns:a16="http://schemas.microsoft.com/office/drawing/2014/main" id="{E9AF3D1B-77FA-4A66-B3A1-7C6B1A1DD801}"/>
            </a:ext>
          </a:extLst>
        </xdr:cNvPr>
        <xdr:cNvSpPr/>
      </xdr:nvSpPr>
      <xdr:spPr>
        <a:xfrm>
          <a:off x="7810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155740</xdr:rowOff>
    </xdr:from>
    <xdr:to>
      <xdr:col>36</xdr:col>
      <xdr:colOff>165100</xdr:colOff>
      <xdr:row>39</xdr:row>
      <xdr:rowOff>85890</xdr:rowOff>
    </xdr:to>
    <xdr:sp macro="" textlink="">
      <xdr:nvSpPr>
        <xdr:cNvPr id="124" name="フローチャート: 判断 123">
          <a:extLst>
            <a:ext uri="{FF2B5EF4-FFF2-40B4-BE49-F238E27FC236}">
              <a16:creationId xmlns:a16="http://schemas.microsoft.com/office/drawing/2014/main" id="{743E8B7E-7822-409C-BB88-5301A8E892E0}"/>
            </a:ext>
          </a:extLst>
        </xdr:cNvPr>
        <xdr:cNvSpPr/>
      </xdr:nvSpPr>
      <xdr:spPr>
        <a:xfrm>
          <a:off x="6921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01A9DB5-9D20-484C-B6E9-767E461A8F4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8EA9928-55DB-42F0-ABD2-6C51499A9ED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AA8B486-C998-4154-9900-E0D82BFAF20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2BD6E3C-6AB0-44EB-B7D0-92244C6A395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7ED6B9D-FA1E-4C33-A994-A95884D5515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133509</xdr:rowOff>
    </xdr:from>
    <xdr:to>
      <xdr:col>55</xdr:col>
      <xdr:colOff>50800</xdr:colOff>
      <xdr:row>39</xdr:row>
      <xdr:rowOff>63659</xdr:rowOff>
    </xdr:to>
    <xdr:sp macro="" textlink="">
      <xdr:nvSpPr>
        <xdr:cNvPr id="130" name="楕円 129">
          <a:extLst>
            <a:ext uri="{FF2B5EF4-FFF2-40B4-BE49-F238E27FC236}">
              <a16:creationId xmlns:a16="http://schemas.microsoft.com/office/drawing/2014/main" id="{81B8FB5F-5A17-4895-8ACB-467BC4E095CB}"/>
            </a:ext>
          </a:extLst>
        </xdr:cNvPr>
        <xdr:cNvSpPr/>
      </xdr:nvSpPr>
      <xdr:spPr>
        <a:xfrm>
          <a:off x="10426700" y="66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111936</xdr:rowOff>
    </xdr:from>
    <xdr:ext cx="534377" cy="259045"/>
    <xdr:sp macro="" textlink="">
      <xdr:nvSpPr>
        <xdr:cNvPr id="131" name="【道路】&#10;一人当たり延長該当値テキスト">
          <a:extLst>
            <a:ext uri="{FF2B5EF4-FFF2-40B4-BE49-F238E27FC236}">
              <a16:creationId xmlns:a16="http://schemas.microsoft.com/office/drawing/2014/main" id="{FEE621CD-6C16-44CC-82C2-A3F19C4BCA7C}"/>
            </a:ext>
          </a:extLst>
        </xdr:cNvPr>
        <xdr:cNvSpPr txBox="1"/>
      </xdr:nvSpPr>
      <xdr:spPr>
        <a:xfrm>
          <a:off x="10515600" y="662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147834</xdr:rowOff>
    </xdr:from>
    <xdr:to>
      <xdr:col>50</xdr:col>
      <xdr:colOff>165100</xdr:colOff>
      <xdr:row>39</xdr:row>
      <xdr:rowOff>77984</xdr:rowOff>
    </xdr:to>
    <xdr:sp macro="" textlink="">
      <xdr:nvSpPr>
        <xdr:cNvPr id="132" name="楕円 131">
          <a:extLst>
            <a:ext uri="{FF2B5EF4-FFF2-40B4-BE49-F238E27FC236}">
              <a16:creationId xmlns:a16="http://schemas.microsoft.com/office/drawing/2014/main" id="{F6CDC7F3-915F-41B2-AB3F-CA09C28178C8}"/>
            </a:ext>
          </a:extLst>
        </xdr:cNvPr>
        <xdr:cNvSpPr/>
      </xdr:nvSpPr>
      <xdr:spPr>
        <a:xfrm>
          <a:off x="9588500" y="66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12859</xdr:rowOff>
    </xdr:from>
    <xdr:to>
      <xdr:col>55</xdr:col>
      <xdr:colOff>0</xdr:colOff>
      <xdr:row>39</xdr:row>
      <xdr:rowOff>27184</xdr:rowOff>
    </xdr:to>
    <xdr:cxnSp macro="">
      <xdr:nvCxnSpPr>
        <xdr:cNvPr id="133" name="直線コネクタ 132">
          <a:extLst>
            <a:ext uri="{FF2B5EF4-FFF2-40B4-BE49-F238E27FC236}">
              <a16:creationId xmlns:a16="http://schemas.microsoft.com/office/drawing/2014/main" id="{BA2C867D-BFFE-461B-8723-84918783FE9F}"/>
            </a:ext>
          </a:extLst>
        </xdr:cNvPr>
        <xdr:cNvCxnSpPr/>
      </xdr:nvCxnSpPr>
      <xdr:spPr>
        <a:xfrm flipV="1">
          <a:off x="9639300" y="6699409"/>
          <a:ext cx="8382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160731</xdr:rowOff>
    </xdr:from>
    <xdr:to>
      <xdr:col>46</xdr:col>
      <xdr:colOff>38100</xdr:colOff>
      <xdr:row>39</xdr:row>
      <xdr:rowOff>90881</xdr:rowOff>
    </xdr:to>
    <xdr:sp macro="" textlink="">
      <xdr:nvSpPr>
        <xdr:cNvPr id="134" name="楕円 133">
          <a:extLst>
            <a:ext uri="{FF2B5EF4-FFF2-40B4-BE49-F238E27FC236}">
              <a16:creationId xmlns:a16="http://schemas.microsoft.com/office/drawing/2014/main" id="{F74B229D-96B2-4855-9993-1C131666C2C2}"/>
            </a:ext>
          </a:extLst>
        </xdr:cNvPr>
        <xdr:cNvSpPr/>
      </xdr:nvSpPr>
      <xdr:spPr>
        <a:xfrm>
          <a:off x="8699500" y="6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27184</xdr:rowOff>
    </xdr:from>
    <xdr:to>
      <xdr:col>50</xdr:col>
      <xdr:colOff>114300</xdr:colOff>
      <xdr:row>39</xdr:row>
      <xdr:rowOff>40081</xdr:rowOff>
    </xdr:to>
    <xdr:cxnSp macro="">
      <xdr:nvCxnSpPr>
        <xdr:cNvPr id="135" name="直線コネクタ 134">
          <a:extLst>
            <a:ext uri="{FF2B5EF4-FFF2-40B4-BE49-F238E27FC236}">
              <a16:creationId xmlns:a16="http://schemas.microsoft.com/office/drawing/2014/main" id="{12ADFEC7-5E7A-4360-81C5-DD239C836420}"/>
            </a:ext>
          </a:extLst>
        </xdr:cNvPr>
        <xdr:cNvCxnSpPr/>
      </xdr:nvCxnSpPr>
      <xdr:spPr>
        <a:xfrm flipV="1">
          <a:off x="8750300" y="6713734"/>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171094</xdr:rowOff>
    </xdr:from>
    <xdr:to>
      <xdr:col>41</xdr:col>
      <xdr:colOff>101600</xdr:colOff>
      <xdr:row>39</xdr:row>
      <xdr:rowOff>101244</xdr:rowOff>
    </xdr:to>
    <xdr:sp macro="" textlink="">
      <xdr:nvSpPr>
        <xdr:cNvPr id="136" name="楕円 135">
          <a:extLst>
            <a:ext uri="{FF2B5EF4-FFF2-40B4-BE49-F238E27FC236}">
              <a16:creationId xmlns:a16="http://schemas.microsoft.com/office/drawing/2014/main" id="{A283A909-40D8-4462-AEAB-DB87B3DF0230}"/>
            </a:ext>
          </a:extLst>
        </xdr:cNvPr>
        <xdr:cNvSpPr/>
      </xdr:nvSpPr>
      <xdr:spPr>
        <a:xfrm>
          <a:off x="7810500" y="66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40081</xdr:rowOff>
    </xdr:from>
    <xdr:to>
      <xdr:col>45</xdr:col>
      <xdr:colOff>177800</xdr:colOff>
      <xdr:row>39</xdr:row>
      <xdr:rowOff>50444</xdr:rowOff>
    </xdr:to>
    <xdr:cxnSp macro="">
      <xdr:nvCxnSpPr>
        <xdr:cNvPr id="137" name="直線コネクタ 136">
          <a:extLst>
            <a:ext uri="{FF2B5EF4-FFF2-40B4-BE49-F238E27FC236}">
              <a16:creationId xmlns:a16="http://schemas.microsoft.com/office/drawing/2014/main" id="{35FFF5AC-E94E-4946-A7E3-86E7827A65E9}"/>
            </a:ext>
          </a:extLst>
        </xdr:cNvPr>
        <xdr:cNvCxnSpPr/>
      </xdr:nvCxnSpPr>
      <xdr:spPr>
        <a:xfrm flipV="1">
          <a:off x="7861300" y="6726631"/>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11474</xdr:rowOff>
    </xdr:from>
    <xdr:to>
      <xdr:col>36</xdr:col>
      <xdr:colOff>165100</xdr:colOff>
      <xdr:row>39</xdr:row>
      <xdr:rowOff>113074</xdr:rowOff>
    </xdr:to>
    <xdr:sp macro="" textlink="">
      <xdr:nvSpPr>
        <xdr:cNvPr id="138" name="楕円 137">
          <a:extLst>
            <a:ext uri="{FF2B5EF4-FFF2-40B4-BE49-F238E27FC236}">
              <a16:creationId xmlns:a16="http://schemas.microsoft.com/office/drawing/2014/main" id="{60D1248A-F164-416D-8130-713849C72FA8}"/>
            </a:ext>
          </a:extLst>
        </xdr:cNvPr>
        <xdr:cNvSpPr/>
      </xdr:nvSpPr>
      <xdr:spPr>
        <a:xfrm>
          <a:off x="6921500" y="66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50444</xdr:rowOff>
    </xdr:from>
    <xdr:to>
      <xdr:col>41</xdr:col>
      <xdr:colOff>50800</xdr:colOff>
      <xdr:row>39</xdr:row>
      <xdr:rowOff>62274</xdr:rowOff>
    </xdr:to>
    <xdr:cxnSp macro="">
      <xdr:nvCxnSpPr>
        <xdr:cNvPr id="139" name="直線コネクタ 138">
          <a:extLst>
            <a:ext uri="{FF2B5EF4-FFF2-40B4-BE49-F238E27FC236}">
              <a16:creationId xmlns:a16="http://schemas.microsoft.com/office/drawing/2014/main" id="{D53B0920-8ABE-450D-8BDE-DE9759E05EA1}"/>
            </a:ext>
          </a:extLst>
        </xdr:cNvPr>
        <xdr:cNvCxnSpPr/>
      </xdr:nvCxnSpPr>
      <xdr:spPr>
        <a:xfrm flipV="1">
          <a:off x="6972300" y="6736994"/>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ADA70ECF-C5D4-4703-964A-5AEC5FAD0705}"/>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81081</xdr:rowOff>
    </xdr:from>
    <xdr:ext cx="534377" cy="259045"/>
    <xdr:sp macro="" textlink="">
      <xdr:nvSpPr>
        <xdr:cNvPr id="141" name="n_2aveValue【道路】&#10;一人当たり延長">
          <a:extLst>
            <a:ext uri="{FF2B5EF4-FFF2-40B4-BE49-F238E27FC236}">
              <a16:creationId xmlns:a16="http://schemas.microsoft.com/office/drawing/2014/main" id="{68B0282E-C96B-4EA7-9656-4065C146405F}"/>
            </a:ext>
          </a:extLst>
        </xdr:cNvPr>
        <xdr:cNvSpPr txBox="1"/>
      </xdr:nvSpPr>
      <xdr:spPr>
        <a:xfrm>
          <a:off x="848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91920</xdr:rowOff>
    </xdr:from>
    <xdr:ext cx="534377" cy="259045"/>
    <xdr:sp macro="" textlink="">
      <xdr:nvSpPr>
        <xdr:cNvPr id="142" name="n_3aveValue【道路】&#10;一人当たり延長">
          <a:extLst>
            <a:ext uri="{FF2B5EF4-FFF2-40B4-BE49-F238E27FC236}">
              <a16:creationId xmlns:a16="http://schemas.microsoft.com/office/drawing/2014/main" id="{6405DEA4-B40E-4E9F-9BB2-DC1F243A17D4}"/>
            </a:ext>
          </a:extLst>
        </xdr:cNvPr>
        <xdr:cNvSpPr txBox="1"/>
      </xdr:nvSpPr>
      <xdr:spPr>
        <a:xfrm>
          <a:off x="7594111" y="64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102417</xdr:rowOff>
    </xdr:from>
    <xdr:ext cx="534377" cy="259045"/>
    <xdr:sp macro="" textlink="">
      <xdr:nvSpPr>
        <xdr:cNvPr id="143" name="n_4aveValue【道路】&#10;一人当たり延長">
          <a:extLst>
            <a:ext uri="{FF2B5EF4-FFF2-40B4-BE49-F238E27FC236}">
              <a16:creationId xmlns:a16="http://schemas.microsoft.com/office/drawing/2014/main" id="{D063ADD8-D09A-4A1F-B3CB-21781E7AF1CC}"/>
            </a:ext>
          </a:extLst>
        </xdr:cNvPr>
        <xdr:cNvSpPr txBox="1"/>
      </xdr:nvSpPr>
      <xdr:spPr>
        <a:xfrm>
          <a:off x="6705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69111</xdr:rowOff>
    </xdr:from>
    <xdr:ext cx="534377" cy="259045"/>
    <xdr:sp macro="" textlink="">
      <xdr:nvSpPr>
        <xdr:cNvPr id="144" name="n_1mainValue【道路】&#10;一人当たり延長">
          <a:extLst>
            <a:ext uri="{FF2B5EF4-FFF2-40B4-BE49-F238E27FC236}">
              <a16:creationId xmlns:a16="http://schemas.microsoft.com/office/drawing/2014/main" id="{D2DFCEE0-765E-41DE-91E2-77ECDF11395A}"/>
            </a:ext>
          </a:extLst>
        </xdr:cNvPr>
        <xdr:cNvSpPr txBox="1"/>
      </xdr:nvSpPr>
      <xdr:spPr>
        <a:xfrm>
          <a:off x="9359411" y="675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82008</xdr:rowOff>
    </xdr:from>
    <xdr:ext cx="534377" cy="259045"/>
    <xdr:sp macro="" textlink="">
      <xdr:nvSpPr>
        <xdr:cNvPr id="145" name="n_2mainValue【道路】&#10;一人当たり延長">
          <a:extLst>
            <a:ext uri="{FF2B5EF4-FFF2-40B4-BE49-F238E27FC236}">
              <a16:creationId xmlns:a16="http://schemas.microsoft.com/office/drawing/2014/main" id="{19328883-4ADE-4C55-A984-A547B1DADE61}"/>
            </a:ext>
          </a:extLst>
        </xdr:cNvPr>
        <xdr:cNvSpPr txBox="1"/>
      </xdr:nvSpPr>
      <xdr:spPr>
        <a:xfrm>
          <a:off x="8483111" y="676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92371</xdr:rowOff>
    </xdr:from>
    <xdr:ext cx="534377" cy="259045"/>
    <xdr:sp macro="" textlink="">
      <xdr:nvSpPr>
        <xdr:cNvPr id="146" name="n_3mainValue【道路】&#10;一人当たり延長">
          <a:extLst>
            <a:ext uri="{FF2B5EF4-FFF2-40B4-BE49-F238E27FC236}">
              <a16:creationId xmlns:a16="http://schemas.microsoft.com/office/drawing/2014/main" id="{86B254D2-555B-4CEE-B636-548E467EAD9C}"/>
            </a:ext>
          </a:extLst>
        </xdr:cNvPr>
        <xdr:cNvSpPr txBox="1"/>
      </xdr:nvSpPr>
      <xdr:spPr>
        <a:xfrm>
          <a:off x="7594111" y="677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104201</xdr:rowOff>
    </xdr:from>
    <xdr:ext cx="534377" cy="259045"/>
    <xdr:sp macro="" textlink="">
      <xdr:nvSpPr>
        <xdr:cNvPr id="147" name="n_4mainValue【道路】&#10;一人当たり延長">
          <a:extLst>
            <a:ext uri="{FF2B5EF4-FFF2-40B4-BE49-F238E27FC236}">
              <a16:creationId xmlns:a16="http://schemas.microsoft.com/office/drawing/2014/main" id="{2AFECFFC-AFC0-4FAD-9421-B01149F3718E}"/>
            </a:ext>
          </a:extLst>
        </xdr:cNvPr>
        <xdr:cNvSpPr txBox="1"/>
      </xdr:nvSpPr>
      <xdr:spPr>
        <a:xfrm>
          <a:off x="6705111" y="679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9507329-BCA8-487E-9253-8D12302201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C7EF361-B60C-4E4C-BEA9-BB8EBBE0D11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42BDBB6-62EB-411E-B202-7260D2934E5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EA63EF1-AC8B-47BD-846A-600A92D9469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39501EE-6759-4B5D-85AE-6FA9661BCB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75042E0-ECCB-4A86-8E00-D5BCC919B74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0740E04-4D80-4D44-A282-FC77501904A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EEE4E30-0E9C-42BB-8B12-F337D88C1037}"/>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A1E7C34E-1468-4FB9-B867-F6492828BE4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B49EBE11-D0DC-43B1-A221-A77FE7EBAE9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97694FE4-2698-407F-9E6C-CCBB2A9FABD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DC4B4E17-8A73-42D3-A670-032D6FE704A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779F4339-B73C-4FD4-8008-3740BF83DE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08966D9A-B871-4342-87F0-757397A3B2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3F6DB464-4086-4018-AB74-84845DC510A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D4D48DAD-1875-4C5C-82A7-F72FCF0197E6}"/>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53EA7579-BD11-491B-80DF-CBD1C839118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E3F2CAD7-8DEA-4160-82DD-8597408AD7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96D2483E-14B1-4C29-8B05-BB54911FE95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FC7F132D-5CD6-4845-AD02-6035567D49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8CFD9E4F-290C-4B63-A428-E73D87F3F29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B1F1C5AD-B416-4D41-B0B7-AAD8CC73E7B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1758E176-F5A0-41C0-B4AC-66C587B3AD5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315C2431-2C54-4B2C-B50C-2B95D4B4B9C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CFE9BA98-3F37-49FE-9D98-8BB72745BB7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4B970626-0181-415E-9B23-D97F75B4B0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F254AE4F-BD20-4CB2-A5E1-C1D55F56C48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1A1B93F4-5278-4747-85E0-DF1BA8348FE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FBC9257A-1EFA-40E1-AE26-6271A104D90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F294A77D-1C18-4E65-850D-6D1AE2E5825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0D05C1FF-A685-4B94-A87F-E2A6F11D903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45BE9DD8-B67B-4B47-AAE0-47AA51551D5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86A85CD3-8A6F-40B2-A3C8-1E28BAA3552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2E8711D0-636D-40F0-A92A-62CD59DBD28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B116C933-7C36-4B70-85B7-232C60FD28F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EB4BCA2B-994F-420B-858D-5752F67E271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a:extLst>
            <a:ext uri="{FF2B5EF4-FFF2-40B4-BE49-F238E27FC236}">
              <a16:creationId xmlns:a16="http://schemas.microsoft.com/office/drawing/2014/main" id="{BDDCD071-2D91-4037-BB17-31F9218DCC0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5ABA046D-701C-4E3B-8391-E5E7DAFB9C5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a:extLst>
            <a:ext uri="{FF2B5EF4-FFF2-40B4-BE49-F238E27FC236}">
              <a16:creationId xmlns:a16="http://schemas.microsoft.com/office/drawing/2014/main" id="{65FF3F35-0CBE-451E-9949-7ECF313EF34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公営住宅】&#10;有形固定資産減価償却率グラフ枠">
          <a:extLst>
            <a:ext uri="{FF2B5EF4-FFF2-40B4-BE49-F238E27FC236}">
              <a16:creationId xmlns:a16="http://schemas.microsoft.com/office/drawing/2014/main" id="{453C28B9-9FE8-4C6C-8622-ADF1CD8BE57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188" name="直線コネクタ 187">
          <a:extLst>
            <a:ext uri="{FF2B5EF4-FFF2-40B4-BE49-F238E27FC236}">
              <a16:creationId xmlns:a16="http://schemas.microsoft.com/office/drawing/2014/main" id="{8DDF5A63-87D9-4C6B-9828-8929CF6594B3}"/>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9" name="【公営住宅】&#10;有形固定資産減価償却率最小値テキスト">
          <a:extLst>
            <a:ext uri="{FF2B5EF4-FFF2-40B4-BE49-F238E27FC236}">
              <a16:creationId xmlns:a16="http://schemas.microsoft.com/office/drawing/2014/main" id="{064D7300-B323-4B63-AF0A-3778DC68216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0" name="直線コネクタ 189">
          <a:extLst>
            <a:ext uri="{FF2B5EF4-FFF2-40B4-BE49-F238E27FC236}">
              <a16:creationId xmlns:a16="http://schemas.microsoft.com/office/drawing/2014/main" id="{D6D571F1-32F2-4FD5-9C6B-A86CBDD01D3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191" name="【公営住宅】&#10;有形固定資産減価償却率最大値テキスト">
          <a:extLst>
            <a:ext uri="{FF2B5EF4-FFF2-40B4-BE49-F238E27FC236}">
              <a16:creationId xmlns:a16="http://schemas.microsoft.com/office/drawing/2014/main" id="{A88388ED-8C11-4849-958A-32D5F01B4D44}"/>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192" name="直線コネクタ 191">
          <a:extLst>
            <a:ext uri="{FF2B5EF4-FFF2-40B4-BE49-F238E27FC236}">
              <a16:creationId xmlns:a16="http://schemas.microsoft.com/office/drawing/2014/main" id="{49B52B22-F65B-4AD7-9253-31945D235021}"/>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193" name="【公営住宅】&#10;有形固定資産減価償却率平均値テキスト">
          <a:extLst>
            <a:ext uri="{FF2B5EF4-FFF2-40B4-BE49-F238E27FC236}">
              <a16:creationId xmlns:a16="http://schemas.microsoft.com/office/drawing/2014/main" id="{8E7FBC31-F501-4E35-B1FB-268F95AD7E1F}"/>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194" name="フローチャート: 判断 193">
          <a:extLst>
            <a:ext uri="{FF2B5EF4-FFF2-40B4-BE49-F238E27FC236}">
              <a16:creationId xmlns:a16="http://schemas.microsoft.com/office/drawing/2014/main" id="{47A929F5-5D69-45B5-83C8-37F4D95ACA32}"/>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195" name="フローチャート: 判断 194">
          <a:extLst>
            <a:ext uri="{FF2B5EF4-FFF2-40B4-BE49-F238E27FC236}">
              <a16:creationId xmlns:a16="http://schemas.microsoft.com/office/drawing/2014/main" id="{8E09A43C-3620-4CD2-B50D-CE3CE13831EB}"/>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196" name="フローチャート: 判断 195">
          <a:extLst>
            <a:ext uri="{FF2B5EF4-FFF2-40B4-BE49-F238E27FC236}">
              <a16:creationId xmlns:a16="http://schemas.microsoft.com/office/drawing/2014/main" id="{2C6C513C-0573-4311-AC32-0C79046BEDFD}"/>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197" name="フローチャート: 判断 196">
          <a:extLst>
            <a:ext uri="{FF2B5EF4-FFF2-40B4-BE49-F238E27FC236}">
              <a16:creationId xmlns:a16="http://schemas.microsoft.com/office/drawing/2014/main" id="{B4458EAB-2D27-4A59-B58C-4BA2AE79936F}"/>
            </a:ext>
          </a:extLst>
        </xdr:cNvPr>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198" name="フローチャート: 判断 197">
          <a:extLst>
            <a:ext uri="{FF2B5EF4-FFF2-40B4-BE49-F238E27FC236}">
              <a16:creationId xmlns:a16="http://schemas.microsoft.com/office/drawing/2014/main" id="{4F7ABAD8-0741-4604-AC06-97AFA19C5726}"/>
            </a:ext>
          </a:extLst>
        </xdr:cNvPr>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A4C256C3-927F-44F0-84B0-B016106D697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23A5A8D-7E1A-49F7-B45A-F0430A7649D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5BA8806C-9622-428E-86B3-1339F58D2E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6CCE10B-4A4D-45CC-8026-B5CF7C0FC0E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C8517B7-A2E7-4E17-B8DF-C58F79BEE7F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38736</xdr:rowOff>
    </xdr:from>
    <xdr:to>
      <xdr:col>24</xdr:col>
      <xdr:colOff>114300</xdr:colOff>
      <xdr:row>86</xdr:row>
      <xdr:rowOff>140336</xdr:rowOff>
    </xdr:to>
    <xdr:sp macro="" textlink="">
      <xdr:nvSpPr>
        <xdr:cNvPr id="204" name="楕円 203">
          <a:extLst>
            <a:ext uri="{FF2B5EF4-FFF2-40B4-BE49-F238E27FC236}">
              <a16:creationId xmlns:a16="http://schemas.microsoft.com/office/drawing/2014/main" id="{91E1AFF4-51E3-4AAD-86FE-4B301932ED1C}"/>
            </a:ext>
          </a:extLst>
        </xdr:cNvPr>
        <xdr:cNvSpPr/>
      </xdr:nvSpPr>
      <xdr:spPr>
        <a:xfrm>
          <a:off x="45847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125113</xdr:rowOff>
    </xdr:from>
    <xdr:ext cx="405111" cy="259045"/>
    <xdr:sp macro="" textlink="">
      <xdr:nvSpPr>
        <xdr:cNvPr id="205" name="【公営住宅】&#10;有形固定資産減価償却率該当値テキスト">
          <a:extLst>
            <a:ext uri="{FF2B5EF4-FFF2-40B4-BE49-F238E27FC236}">
              <a16:creationId xmlns:a16="http://schemas.microsoft.com/office/drawing/2014/main" id="{C0C5C97F-C601-42B7-88BD-D0805CB5F577}"/>
            </a:ext>
          </a:extLst>
        </xdr:cNvPr>
        <xdr:cNvSpPr txBox="1"/>
      </xdr:nvSpPr>
      <xdr:spPr>
        <a:xfrm>
          <a:off x="4673600" y="1469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55880</xdr:rowOff>
    </xdr:from>
    <xdr:to>
      <xdr:col>20</xdr:col>
      <xdr:colOff>38100</xdr:colOff>
      <xdr:row>86</xdr:row>
      <xdr:rowOff>157480</xdr:rowOff>
    </xdr:to>
    <xdr:sp macro="" textlink="">
      <xdr:nvSpPr>
        <xdr:cNvPr id="206" name="楕円 205">
          <a:extLst>
            <a:ext uri="{FF2B5EF4-FFF2-40B4-BE49-F238E27FC236}">
              <a16:creationId xmlns:a16="http://schemas.microsoft.com/office/drawing/2014/main" id="{983A727F-3509-4247-BE3A-BEEC0F277E59}"/>
            </a:ext>
          </a:extLst>
        </xdr:cNvPr>
        <xdr:cNvSpPr/>
      </xdr:nvSpPr>
      <xdr:spPr>
        <a:xfrm>
          <a:off x="3746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89536</xdr:rowOff>
    </xdr:from>
    <xdr:to>
      <xdr:col>24</xdr:col>
      <xdr:colOff>63500</xdr:colOff>
      <xdr:row>86</xdr:row>
      <xdr:rowOff>106680</xdr:rowOff>
    </xdr:to>
    <xdr:cxnSp macro="">
      <xdr:nvCxnSpPr>
        <xdr:cNvPr id="207" name="直線コネクタ 206">
          <a:extLst>
            <a:ext uri="{FF2B5EF4-FFF2-40B4-BE49-F238E27FC236}">
              <a16:creationId xmlns:a16="http://schemas.microsoft.com/office/drawing/2014/main" id="{71CE8638-BAA1-4433-9BD4-E70842631A19}"/>
            </a:ext>
          </a:extLst>
        </xdr:cNvPr>
        <xdr:cNvCxnSpPr/>
      </xdr:nvCxnSpPr>
      <xdr:spPr>
        <a:xfrm flipV="1">
          <a:off x="3797300" y="1483423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55880</xdr:rowOff>
    </xdr:from>
    <xdr:to>
      <xdr:col>15</xdr:col>
      <xdr:colOff>101600</xdr:colOff>
      <xdr:row>86</xdr:row>
      <xdr:rowOff>157480</xdr:rowOff>
    </xdr:to>
    <xdr:sp macro="" textlink="">
      <xdr:nvSpPr>
        <xdr:cNvPr id="208" name="楕円 207">
          <a:extLst>
            <a:ext uri="{FF2B5EF4-FFF2-40B4-BE49-F238E27FC236}">
              <a16:creationId xmlns:a16="http://schemas.microsoft.com/office/drawing/2014/main" id="{B6831055-2D2F-46EA-A971-00A450397921}"/>
            </a:ext>
          </a:extLst>
        </xdr:cNvPr>
        <xdr:cNvSpPr/>
      </xdr:nvSpPr>
      <xdr:spPr>
        <a:xfrm>
          <a:off x="2857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106680</xdr:rowOff>
    </xdr:from>
    <xdr:to>
      <xdr:col>19</xdr:col>
      <xdr:colOff>177800</xdr:colOff>
      <xdr:row>86</xdr:row>
      <xdr:rowOff>106680</xdr:rowOff>
    </xdr:to>
    <xdr:cxnSp macro="">
      <xdr:nvCxnSpPr>
        <xdr:cNvPr id="209" name="直線コネクタ 208">
          <a:extLst>
            <a:ext uri="{FF2B5EF4-FFF2-40B4-BE49-F238E27FC236}">
              <a16:creationId xmlns:a16="http://schemas.microsoft.com/office/drawing/2014/main" id="{96289F92-468F-4401-92AE-F54740FCA73D}"/>
            </a:ext>
          </a:extLst>
        </xdr:cNvPr>
        <xdr:cNvCxnSpPr/>
      </xdr:nvCxnSpPr>
      <xdr:spPr>
        <a:xfrm>
          <a:off x="2908300" y="1485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55880</xdr:rowOff>
    </xdr:from>
    <xdr:to>
      <xdr:col>10</xdr:col>
      <xdr:colOff>165100</xdr:colOff>
      <xdr:row>86</xdr:row>
      <xdr:rowOff>157480</xdr:rowOff>
    </xdr:to>
    <xdr:sp macro="" textlink="">
      <xdr:nvSpPr>
        <xdr:cNvPr id="210" name="楕円 209">
          <a:extLst>
            <a:ext uri="{FF2B5EF4-FFF2-40B4-BE49-F238E27FC236}">
              <a16:creationId xmlns:a16="http://schemas.microsoft.com/office/drawing/2014/main" id="{5780EA34-1B87-4BFF-BC26-8D1E0869BD06}"/>
            </a:ext>
          </a:extLst>
        </xdr:cNvPr>
        <xdr:cNvSpPr/>
      </xdr:nvSpPr>
      <xdr:spPr>
        <a:xfrm>
          <a:off x="1968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106680</xdr:rowOff>
    </xdr:from>
    <xdr:to>
      <xdr:col>15</xdr:col>
      <xdr:colOff>50800</xdr:colOff>
      <xdr:row>86</xdr:row>
      <xdr:rowOff>106680</xdr:rowOff>
    </xdr:to>
    <xdr:cxnSp macro="">
      <xdr:nvCxnSpPr>
        <xdr:cNvPr id="211" name="直線コネクタ 210">
          <a:extLst>
            <a:ext uri="{FF2B5EF4-FFF2-40B4-BE49-F238E27FC236}">
              <a16:creationId xmlns:a16="http://schemas.microsoft.com/office/drawing/2014/main" id="{084DF61B-EB85-4409-BBEC-E526AB0BF810}"/>
            </a:ext>
          </a:extLst>
        </xdr:cNvPr>
        <xdr:cNvCxnSpPr/>
      </xdr:nvCxnSpPr>
      <xdr:spPr>
        <a:xfrm>
          <a:off x="2019300" y="1485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212" name="楕円 211">
          <a:extLst>
            <a:ext uri="{FF2B5EF4-FFF2-40B4-BE49-F238E27FC236}">
              <a16:creationId xmlns:a16="http://schemas.microsoft.com/office/drawing/2014/main" id="{6D4AA3ED-E314-4EE0-91DC-E114EC9982F7}"/>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106680</xdr:rowOff>
    </xdr:from>
    <xdr:to>
      <xdr:col>10</xdr:col>
      <xdr:colOff>114300</xdr:colOff>
      <xdr:row>86</xdr:row>
      <xdr:rowOff>114300</xdr:rowOff>
    </xdr:to>
    <xdr:cxnSp macro="">
      <xdr:nvCxnSpPr>
        <xdr:cNvPr id="213" name="直線コネクタ 212">
          <a:extLst>
            <a:ext uri="{FF2B5EF4-FFF2-40B4-BE49-F238E27FC236}">
              <a16:creationId xmlns:a16="http://schemas.microsoft.com/office/drawing/2014/main" id="{1070FBA6-4D12-4692-AB60-FCE3E7332F49}"/>
            </a:ext>
          </a:extLst>
        </xdr:cNvPr>
        <xdr:cNvCxnSpPr/>
      </xdr:nvCxnSpPr>
      <xdr:spPr>
        <a:xfrm flipV="1">
          <a:off x="1130300" y="14851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214" name="n_1aveValue【公営住宅】&#10;有形固定資産減価償却率">
          <a:extLst>
            <a:ext uri="{FF2B5EF4-FFF2-40B4-BE49-F238E27FC236}">
              <a16:creationId xmlns:a16="http://schemas.microsoft.com/office/drawing/2014/main" id="{8907BEBC-523F-40D5-B170-12099DD7EC54}"/>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15" name="n_2aveValue【公営住宅】&#10;有形固定資産減価償却率">
          <a:extLst>
            <a:ext uri="{FF2B5EF4-FFF2-40B4-BE49-F238E27FC236}">
              <a16:creationId xmlns:a16="http://schemas.microsoft.com/office/drawing/2014/main" id="{E60D5E0E-A44A-4BA7-9C34-E828B27BF22E}"/>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216" name="n_3aveValue【公営住宅】&#10;有形固定資産減価償却率">
          <a:extLst>
            <a:ext uri="{FF2B5EF4-FFF2-40B4-BE49-F238E27FC236}">
              <a16:creationId xmlns:a16="http://schemas.microsoft.com/office/drawing/2014/main" id="{FEB37B80-4C65-45D8-B0BD-745CC564C978}"/>
            </a:ext>
          </a:extLst>
        </xdr:cNvPr>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217" name="n_4aveValue【公営住宅】&#10;有形固定資産減価償却率">
          <a:extLst>
            <a:ext uri="{FF2B5EF4-FFF2-40B4-BE49-F238E27FC236}">
              <a16:creationId xmlns:a16="http://schemas.microsoft.com/office/drawing/2014/main" id="{803F0E77-BBB2-46E4-AC5A-A83620FBA050}"/>
            </a:ext>
          </a:extLst>
        </xdr:cNvPr>
        <xdr:cNvSpPr txBox="1"/>
      </xdr:nvSpPr>
      <xdr:spPr>
        <a:xfrm>
          <a:off x="927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148607</xdr:rowOff>
    </xdr:from>
    <xdr:ext cx="405111" cy="259045"/>
    <xdr:sp macro="" textlink="">
      <xdr:nvSpPr>
        <xdr:cNvPr id="218" name="n_1mainValue【公営住宅】&#10;有形固定資産減価償却率">
          <a:extLst>
            <a:ext uri="{FF2B5EF4-FFF2-40B4-BE49-F238E27FC236}">
              <a16:creationId xmlns:a16="http://schemas.microsoft.com/office/drawing/2014/main" id="{59858AF2-0242-4B8C-B896-73F0BB511A99}"/>
            </a:ext>
          </a:extLst>
        </xdr:cNvPr>
        <xdr:cNvSpPr txBox="1"/>
      </xdr:nvSpPr>
      <xdr:spPr>
        <a:xfrm>
          <a:off x="35820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148607</xdr:rowOff>
    </xdr:from>
    <xdr:ext cx="405111" cy="259045"/>
    <xdr:sp macro="" textlink="">
      <xdr:nvSpPr>
        <xdr:cNvPr id="219" name="n_2mainValue【公営住宅】&#10;有形固定資産減価償却率">
          <a:extLst>
            <a:ext uri="{FF2B5EF4-FFF2-40B4-BE49-F238E27FC236}">
              <a16:creationId xmlns:a16="http://schemas.microsoft.com/office/drawing/2014/main" id="{AE83F592-8E75-4C94-A12A-6EDE6B30876E}"/>
            </a:ext>
          </a:extLst>
        </xdr:cNvPr>
        <xdr:cNvSpPr txBox="1"/>
      </xdr:nvSpPr>
      <xdr:spPr>
        <a:xfrm>
          <a:off x="27057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148607</xdr:rowOff>
    </xdr:from>
    <xdr:ext cx="405111" cy="259045"/>
    <xdr:sp macro="" textlink="">
      <xdr:nvSpPr>
        <xdr:cNvPr id="220" name="n_3mainValue【公営住宅】&#10;有形固定資産減価償却率">
          <a:extLst>
            <a:ext uri="{FF2B5EF4-FFF2-40B4-BE49-F238E27FC236}">
              <a16:creationId xmlns:a16="http://schemas.microsoft.com/office/drawing/2014/main" id="{7F482006-71C2-442A-AC67-047D2AB452DE}"/>
            </a:ext>
          </a:extLst>
        </xdr:cNvPr>
        <xdr:cNvSpPr txBox="1"/>
      </xdr:nvSpPr>
      <xdr:spPr>
        <a:xfrm>
          <a:off x="18167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221" name="n_4mainValue【公営住宅】&#10;有形固定資産減価償却率">
          <a:extLst>
            <a:ext uri="{FF2B5EF4-FFF2-40B4-BE49-F238E27FC236}">
              <a16:creationId xmlns:a16="http://schemas.microsoft.com/office/drawing/2014/main" id="{120744EC-E54C-421C-87E6-9001A1FAF62E}"/>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99AD2217-1B40-4BFE-A175-C8B4BD4B031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CC1159D7-EF48-4F88-9FD7-58CF77D58AC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E17CC0D5-96D1-4F07-BBE3-257EA77AAB7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2B0D626-AD76-46D7-BFA5-D3CE7999EC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E5EE765C-9D54-4F4F-9892-4AAFDD3A3EF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DF90FA04-BA3C-4CDF-BC37-1EC114DFF0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5DA64524-E5D8-4C59-BF5C-B21CB289A4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3D7A6327-476B-4061-965B-5FC4758AA19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7578454-09A1-441F-B96C-AA519793E3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60CEE1C8-B86C-41E1-9143-F4A06AFA4A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CE166B2F-BEB9-489B-8EB7-3304202B06A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54FC2896-EE45-4C23-9520-B30C649E83C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8008587B-996A-4DBC-9EC1-AA532374D78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5C85A983-AAEA-4D97-ACDA-04681703B9D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8E88778A-5090-4451-92DE-AE04FF6C049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FD97F513-532B-4E10-854E-FA0BBC85D21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E6156BD2-4E12-4A3A-B577-D5515EBCA37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063E9542-B183-4FCF-8ED9-D56EC741F72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591B64BD-F014-4E00-9DF5-BA4502DBCE1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19C6E21-E149-446A-959C-90A3F0F5893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a:extLst>
            <a:ext uri="{FF2B5EF4-FFF2-40B4-BE49-F238E27FC236}">
              <a16:creationId xmlns:a16="http://schemas.microsoft.com/office/drawing/2014/main" id="{81A23E6B-DF06-416D-A766-9E1A22B540E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243" name="直線コネクタ 242">
          <a:extLst>
            <a:ext uri="{FF2B5EF4-FFF2-40B4-BE49-F238E27FC236}">
              <a16:creationId xmlns:a16="http://schemas.microsoft.com/office/drawing/2014/main" id="{9E04CC34-F5A9-4F82-A957-A46E19FA8174}"/>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44" name="【公営住宅】&#10;一人当たり面積最小値テキスト">
          <a:extLst>
            <a:ext uri="{FF2B5EF4-FFF2-40B4-BE49-F238E27FC236}">
              <a16:creationId xmlns:a16="http://schemas.microsoft.com/office/drawing/2014/main" id="{F79C7098-8011-4996-BCC2-F0BC320FE825}"/>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45" name="直線コネクタ 244">
          <a:extLst>
            <a:ext uri="{FF2B5EF4-FFF2-40B4-BE49-F238E27FC236}">
              <a16:creationId xmlns:a16="http://schemas.microsoft.com/office/drawing/2014/main" id="{D1889AB0-E074-4DAA-ACA4-8DEC0F73F3A8}"/>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246" name="【公営住宅】&#10;一人当たり面積最大値テキスト">
          <a:extLst>
            <a:ext uri="{FF2B5EF4-FFF2-40B4-BE49-F238E27FC236}">
              <a16:creationId xmlns:a16="http://schemas.microsoft.com/office/drawing/2014/main" id="{46D9E8A4-CAF2-44B5-BBAF-3CBEFDDB2B3A}"/>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247" name="直線コネクタ 246">
          <a:extLst>
            <a:ext uri="{FF2B5EF4-FFF2-40B4-BE49-F238E27FC236}">
              <a16:creationId xmlns:a16="http://schemas.microsoft.com/office/drawing/2014/main" id="{A390F8CD-F3B7-4C21-87D0-3889BA5042C2}"/>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248" name="【公営住宅】&#10;一人当たり面積平均値テキスト">
          <a:extLst>
            <a:ext uri="{FF2B5EF4-FFF2-40B4-BE49-F238E27FC236}">
              <a16:creationId xmlns:a16="http://schemas.microsoft.com/office/drawing/2014/main" id="{A30E6D10-83EE-4789-A6D8-14AF5BADD379}"/>
            </a:ext>
          </a:extLst>
        </xdr:cNvPr>
        <xdr:cNvSpPr txBox="1"/>
      </xdr:nvSpPr>
      <xdr:spPr>
        <a:xfrm>
          <a:off x="10515600" y="14273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249" name="フローチャート: 判断 248">
          <a:extLst>
            <a:ext uri="{FF2B5EF4-FFF2-40B4-BE49-F238E27FC236}">
              <a16:creationId xmlns:a16="http://schemas.microsoft.com/office/drawing/2014/main" id="{FDC0E545-9BF5-48D6-9629-5D7152ADBCCB}"/>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250" name="フローチャート: 判断 249">
          <a:extLst>
            <a:ext uri="{FF2B5EF4-FFF2-40B4-BE49-F238E27FC236}">
              <a16:creationId xmlns:a16="http://schemas.microsoft.com/office/drawing/2014/main" id="{76CE7573-9E76-477C-9DE7-B0FF4372C6FF}"/>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133147</xdr:rowOff>
    </xdr:from>
    <xdr:to>
      <xdr:col>46</xdr:col>
      <xdr:colOff>38100</xdr:colOff>
      <xdr:row>84</xdr:row>
      <xdr:rowOff>63297</xdr:rowOff>
    </xdr:to>
    <xdr:sp macro="" textlink="">
      <xdr:nvSpPr>
        <xdr:cNvPr id="251" name="フローチャート: 判断 250">
          <a:extLst>
            <a:ext uri="{FF2B5EF4-FFF2-40B4-BE49-F238E27FC236}">
              <a16:creationId xmlns:a16="http://schemas.microsoft.com/office/drawing/2014/main" id="{B26EE887-3A5E-4B55-8EBD-A828C9D748B2}"/>
            </a:ext>
          </a:extLst>
        </xdr:cNvPr>
        <xdr:cNvSpPr/>
      </xdr:nvSpPr>
      <xdr:spPr>
        <a:xfrm>
          <a:off x="8699500" y="1436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252" name="フローチャート: 判断 251">
          <a:extLst>
            <a:ext uri="{FF2B5EF4-FFF2-40B4-BE49-F238E27FC236}">
              <a16:creationId xmlns:a16="http://schemas.microsoft.com/office/drawing/2014/main" id="{3D831EA9-7DA2-4560-9C71-0A58FCEF0EAF}"/>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122174</xdr:rowOff>
    </xdr:from>
    <xdr:to>
      <xdr:col>36</xdr:col>
      <xdr:colOff>165100</xdr:colOff>
      <xdr:row>84</xdr:row>
      <xdr:rowOff>52324</xdr:rowOff>
    </xdr:to>
    <xdr:sp macro="" textlink="">
      <xdr:nvSpPr>
        <xdr:cNvPr id="253" name="フローチャート: 判断 252">
          <a:extLst>
            <a:ext uri="{FF2B5EF4-FFF2-40B4-BE49-F238E27FC236}">
              <a16:creationId xmlns:a16="http://schemas.microsoft.com/office/drawing/2014/main" id="{470B0713-E289-46FD-8E4E-8C86D7F062A4}"/>
            </a:ext>
          </a:extLst>
        </xdr:cNvPr>
        <xdr:cNvSpPr/>
      </xdr:nvSpPr>
      <xdr:spPr>
        <a:xfrm>
          <a:off x="6921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F44C269-985D-4633-88A8-5190F1FFC2B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CB0FF384-537F-46E3-94E2-31AC2FB57FC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ECC2DFD-8A51-4917-BB6C-86C07D4BC5A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5D78CCC-9FEC-46F1-820A-9873DE808E2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97FBFD6-2FE0-494E-A5B1-BDC98E2D56A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98858</xdr:rowOff>
    </xdr:from>
    <xdr:to>
      <xdr:col>55</xdr:col>
      <xdr:colOff>50800</xdr:colOff>
      <xdr:row>86</xdr:row>
      <xdr:rowOff>29008</xdr:rowOff>
    </xdr:to>
    <xdr:sp macro="" textlink="">
      <xdr:nvSpPr>
        <xdr:cNvPr id="259" name="楕円 258">
          <a:extLst>
            <a:ext uri="{FF2B5EF4-FFF2-40B4-BE49-F238E27FC236}">
              <a16:creationId xmlns:a16="http://schemas.microsoft.com/office/drawing/2014/main" id="{E630BCAD-73ED-4044-BF28-A958A35C099F}"/>
            </a:ext>
          </a:extLst>
        </xdr:cNvPr>
        <xdr:cNvSpPr/>
      </xdr:nvSpPr>
      <xdr:spPr>
        <a:xfrm>
          <a:off x="10426700" y="146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13785</xdr:rowOff>
    </xdr:from>
    <xdr:ext cx="469744" cy="259045"/>
    <xdr:sp macro="" textlink="">
      <xdr:nvSpPr>
        <xdr:cNvPr id="260" name="【公営住宅】&#10;一人当たり面積該当値テキスト">
          <a:extLst>
            <a:ext uri="{FF2B5EF4-FFF2-40B4-BE49-F238E27FC236}">
              <a16:creationId xmlns:a16="http://schemas.microsoft.com/office/drawing/2014/main" id="{17497BD1-AD38-47E7-8450-0874FD8D6F76}"/>
            </a:ext>
          </a:extLst>
        </xdr:cNvPr>
        <xdr:cNvSpPr txBox="1"/>
      </xdr:nvSpPr>
      <xdr:spPr>
        <a:xfrm>
          <a:off x="10515600" y="1458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100685</xdr:rowOff>
    </xdr:from>
    <xdr:to>
      <xdr:col>50</xdr:col>
      <xdr:colOff>165100</xdr:colOff>
      <xdr:row>86</xdr:row>
      <xdr:rowOff>30835</xdr:rowOff>
    </xdr:to>
    <xdr:sp macro="" textlink="">
      <xdr:nvSpPr>
        <xdr:cNvPr id="261" name="楕円 260">
          <a:extLst>
            <a:ext uri="{FF2B5EF4-FFF2-40B4-BE49-F238E27FC236}">
              <a16:creationId xmlns:a16="http://schemas.microsoft.com/office/drawing/2014/main" id="{FB37BA02-B8B0-443F-ABF0-F894F7AF3B62}"/>
            </a:ext>
          </a:extLst>
        </xdr:cNvPr>
        <xdr:cNvSpPr/>
      </xdr:nvSpPr>
      <xdr:spPr>
        <a:xfrm>
          <a:off x="9588500" y="146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149658</xdr:rowOff>
    </xdr:from>
    <xdr:to>
      <xdr:col>55</xdr:col>
      <xdr:colOff>0</xdr:colOff>
      <xdr:row>85</xdr:row>
      <xdr:rowOff>151485</xdr:rowOff>
    </xdr:to>
    <xdr:cxnSp macro="">
      <xdr:nvCxnSpPr>
        <xdr:cNvPr id="262" name="直線コネクタ 261">
          <a:extLst>
            <a:ext uri="{FF2B5EF4-FFF2-40B4-BE49-F238E27FC236}">
              <a16:creationId xmlns:a16="http://schemas.microsoft.com/office/drawing/2014/main" id="{BA470D8E-5DAD-4966-9D8C-954AD32AE939}"/>
            </a:ext>
          </a:extLst>
        </xdr:cNvPr>
        <xdr:cNvCxnSpPr/>
      </xdr:nvCxnSpPr>
      <xdr:spPr>
        <a:xfrm flipV="1">
          <a:off x="9639300" y="14722908"/>
          <a:ext cx="8382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263" name="楕円 262">
          <a:extLst>
            <a:ext uri="{FF2B5EF4-FFF2-40B4-BE49-F238E27FC236}">
              <a16:creationId xmlns:a16="http://schemas.microsoft.com/office/drawing/2014/main" id="{B0771515-EACA-41E4-9F0F-7AD8621223B4}"/>
            </a:ext>
          </a:extLst>
        </xdr:cNvPr>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151485</xdr:rowOff>
    </xdr:from>
    <xdr:to>
      <xdr:col>50</xdr:col>
      <xdr:colOff>114300</xdr:colOff>
      <xdr:row>85</xdr:row>
      <xdr:rowOff>152400</xdr:rowOff>
    </xdr:to>
    <xdr:cxnSp macro="">
      <xdr:nvCxnSpPr>
        <xdr:cNvPr id="264" name="直線コネクタ 263">
          <a:extLst>
            <a:ext uri="{FF2B5EF4-FFF2-40B4-BE49-F238E27FC236}">
              <a16:creationId xmlns:a16="http://schemas.microsoft.com/office/drawing/2014/main" id="{9CB1D01A-6FFA-4DEE-AB9C-1F73601685FA}"/>
            </a:ext>
          </a:extLst>
        </xdr:cNvPr>
        <xdr:cNvCxnSpPr/>
      </xdr:nvCxnSpPr>
      <xdr:spPr>
        <a:xfrm flipV="1">
          <a:off x="8750300" y="1472473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102972</xdr:rowOff>
    </xdr:from>
    <xdr:to>
      <xdr:col>41</xdr:col>
      <xdr:colOff>101600</xdr:colOff>
      <xdr:row>86</xdr:row>
      <xdr:rowOff>33122</xdr:rowOff>
    </xdr:to>
    <xdr:sp macro="" textlink="">
      <xdr:nvSpPr>
        <xdr:cNvPr id="265" name="楕円 264">
          <a:extLst>
            <a:ext uri="{FF2B5EF4-FFF2-40B4-BE49-F238E27FC236}">
              <a16:creationId xmlns:a16="http://schemas.microsoft.com/office/drawing/2014/main" id="{1BCA457D-8A0B-457A-A1A5-8565208A2D87}"/>
            </a:ext>
          </a:extLst>
        </xdr:cNvPr>
        <xdr:cNvSpPr/>
      </xdr:nvSpPr>
      <xdr:spPr>
        <a:xfrm>
          <a:off x="78105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85</xdr:row>
      <xdr:rowOff>153772</xdr:rowOff>
    </xdr:to>
    <xdr:cxnSp macro="">
      <xdr:nvCxnSpPr>
        <xdr:cNvPr id="266" name="直線コネクタ 265">
          <a:extLst>
            <a:ext uri="{FF2B5EF4-FFF2-40B4-BE49-F238E27FC236}">
              <a16:creationId xmlns:a16="http://schemas.microsoft.com/office/drawing/2014/main" id="{23693FBC-714B-42A9-8187-F82225553979}"/>
            </a:ext>
          </a:extLst>
        </xdr:cNvPr>
        <xdr:cNvCxnSpPr/>
      </xdr:nvCxnSpPr>
      <xdr:spPr>
        <a:xfrm flipV="1">
          <a:off x="7861300" y="1472565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104342</xdr:rowOff>
    </xdr:from>
    <xdr:to>
      <xdr:col>36</xdr:col>
      <xdr:colOff>165100</xdr:colOff>
      <xdr:row>86</xdr:row>
      <xdr:rowOff>34492</xdr:rowOff>
    </xdr:to>
    <xdr:sp macro="" textlink="">
      <xdr:nvSpPr>
        <xdr:cNvPr id="267" name="楕円 266">
          <a:extLst>
            <a:ext uri="{FF2B5EF4-FFF2-40B4-BE49-F238E27FC236}">
              <a16:creationId xmlns:a16="http://schemas.microsoft.com/office/drawing/2014/main" id="{30FB1243-86FF-44DA-A42E-CB81BD44B88F}"/>
            </a:ext>
          </a:extLst>
        </xdr:cNvPr>
        <xdr:cNvSpPr/>
      </xdr:nvSpPr>
      <xdr:spPr>
        <a:xfrm>
          <a:off x="6921500" y="14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153772</xdr:rowOff>
    </xdr:from>
    <xdr:to>
      <xdr:col>41</xdr:col>
      <xdr:colOff>50800</xdr:colOff>
      <xdr:row>85</xdr:row>
      <xdr:rowOff>155142</xdr:rowOff>
    </xdr:to>
    <xdr:cxnSp macro="">
      <xdr:nvCxnSpPr>
        <xdr:cNvPr id="268" name="直線コネクタ 267">
          <a:extLst>
            <a:ext uri="{FF2B5EF4-FFF2-40B4-BE49-F238E27FC236}">
              <a16:creationId xmlns:a16="http://schemas.microsoft.com/office/drawing/2014/main" id="{0BDB259A-8889-4C97-A323-9FA1AD4A43C9}"/>
            </a:ext>
          </a:extLst>
        </xdr:cNvPr>
        <xdr:cNvCxnSpPr/>
      </xdr:nvCxnSpPr>
      <xdr:spPr>
        <a:xfrm flipV="1">
          <a:off x="6972300" y="1472702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126458</xdr:rowOff>
    </xdr:from>
    <xdr:ext cx="469744" cy="259045"/>
    <xdr:sp macro="" textlink="">
      <xdr:nvSpPr>
        <xdr:cNvPr id="269" name="n_1aveValue【公営住宅】&#10;一人当たり面積">
          <a:extLst>
            <a:ext uri="{FF2B5EF4-FFF2-40B4-BE49-F238E27FC236}">
              <a16:creationId xmlns:a16="http://schemas.microsoft.com/office/drawing/2014/main" id="{49E08876-4BAA-414E-ACBC-9FADBF4801B0}"/>
            </a:ext>
          </a:extLst>
        </xdr:cNvPr>
        <xdr:cNvSpPr txBox="1"/>
      </xdr:nvSpPr>
      <xdr:spPr>
        <a:xfrm>
          <a:off x="93917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79824</xdr:rowOff>
    </xdr:from>
    <xdr:ext cx="469744" cy="259045"/>
    <xdr:sp macro="" textlink="">
      <xdr:nvSpPr>
        <xdr:cNvPr id="270" name="n_2aveValue【公営住宅】&#10;一人当たり面積">
          <a:extLst>
            <a:ext uri="{FF2B5EF4-FFF2-40B4-BE49-F238E27FC236}">
              <a16:creationId xmlns:a16="http://schemas.microsoft.com/office/drawing/2014/main" id="{10C75A47-2C8A-4EB9-AF2A-2BFFF1EAC0A0}"/>
            </a:ext>
          </a:extLst>
        </xdr:cNvPr>
        <xdr:cNvSpPr txBox="1"/>
      </xdr:nvSpPr>
      <xdr:spPr>
        <a:xfrm>
          <a:off x="8515427" y="1413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271" name="n_3aveValue【公営住宅】&#10;一人当たり面積">
          <a:extLst>
            <a:ext uri="{FF2B5EF4-FFF2-40B4-BE49-F238E27FC236}">
              <a16:creationId xmlns:a16="http://schemas.microsoft.com/office/drawing/2014/main" id="{670D568D-0483-4D52-84C4-318E37F2410A}"/>
            </a:ext>
          </a:extLst>
        </xdr:cNvPr>
        <xdr:cNvSpPr txBox="1"/>
      </xdr:nvSpPr>
      <xdr:spPr>
        <a:xfrm>
          <a:off x="7626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68851</xdr:rowOff>
    </xdr:from>
    <xdr:ext cx="469744" cy="259045"/>
    <xdr:sp macro="" textlink="">
      <xdr:nvSpPr>
        <xdr:cNvPr id="272" name="n_4aveValue【公営住宅】&#10;一人当たり面積">
          <a:extLst>
            <a:ext uri="{FF2B5EF4-FFF2-40B4-BE49-F238E27FC236}">
              <a16:creationId xmlns:a16="http://schemas.microsoft.com/office/drawing/2014/main" id="{5135FB00-6563-4163-9805-CAA99FC3D243}"/>
            </a:ext>
          </a:extLst>
        </xdr:cNvPr>
        <xdr:cNvSpPr txBox="1"/>
      </xdr:nvSpPr>
      <xdr:spPr>
        <a:xfrm>
          <a:off x="6737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21962</xdr:rowOff>
    </xdr:from>
    <xdr:ext cx="469744" cy="259045"/>
    <xdr:sp macro="" textlink="">
      <xdr:nvSpPr>
        <xdr:cNvPr id="273" name="n_1mainValue【公営住宅】&#10;一人当たり面積">
          <a:extLst>
            <a:ext uri="{FF2B5EF4-FFF2-40B4-BE49-F238E27FC236}">
              <a16:creationId xmlns:a16="http://schemas.microsoft.com/office/drawing/2014/main" id="{B073827C-671E-4D1C-9784-B5B197F7BB04}"/>
            </a:ext>
          </a:extLst>
        </xdr:cNvPr>
        <xdr:cNvSpPr txBox="1"/>
      </xdr:nvSpPr>
      <xdr:spPr>
        <a:xfrm>
          <a:off x="9391727" y="1476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274" name="n_2mainValue【公営住宅】&#10;一人当たり面積">
          <a:extLst>
            <a:ext uri="{FF2B5EF4-FFF2-40B4-BE49-F238E27FC236}">
              <a16:creationId xmlns:a16="http://schemas.microsoft.com/office/drawing/2014/main" id="{0209007D-EA40-4EFB-8F14-25C8EDB7FE42}"/>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24249</xdr:rowOff>
    </xdr:from>
    <xdr:ext cx="469744" cy="259045"/>
    <xdr:sp macro="" textlink="">
      <xdr:nvSpPr>
        <xdr:cNvPr id="275" name="n_3mainValue【公営住宅】&#10;一人当たり面積">
          <a:extLst>
            <a:ext uri="{FF2B5EF4-FFF2-40B4-BE49-F238E27FC236}">
              <a16:creationId xmlns:a16="http://schemas.microsoft.com/office/drawing/2014/main" id="{7479B249-FB40-4C3A-AABF-0C03D8641F53}"/>
            </a:ext>
          </a:extLst>
        </xdr:cNvPr>
        <xdr:cNvSpPr txBox="1"/>
      </xdr:nvSpPr>
      <xdr:spPr>
        <a:xfrm>
          <a:off x="7626427" y="1476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25619</xdr:rowOff>
    </xdr:from>
    <xdr:ext cx="469744" cy="259045"/>
    <xdr:sp macro="" textlink="">
      <xdr:nvSpPr>
        <xdr:cNvPr id="276" name="n_4mainValue【公営住宅】&#10;一人当たり面積">
          <a:extLst>
            <a:ext uri="{FF2B5EF4-FFF2-40B4-BE49-F238E27FC236}">
              <a16:creationId xmlns:a16="http://schemas.microsoft.com/office/drawing/2014/main" id="{883C73DC-1382-4555-8948-A399E662EEE1}"/>
            </a:ext>
          </a:extLst>
        </xdr:cNvPr>
        <xdr:cNvSpPr txBox="1"/>
      </xdr:nvSpPr>
      <xdr:spPr>
        <a:xfrm>
          <a:off x="6737427" y="1477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31A48CBC-88D4-45A7-BC85-B5C625B3D5E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9E3D3EC2-B7D5-407F-973A-86AA9A8D477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37B881BC-CB15-47CE-8178-D3061E45BA5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17C55BB9-C979-458E-8D79-F57C9E949DF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EF9B5882-B859-441B-A362-AF48B7B7BF4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A5D7569A-C737-4D28-BF54-E11DE7F0167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7969141B-0028-4253-8A83-479A1EF0DF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34113EFA-3E7F-4091-93F5-574A23C4B4E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F3E74455-475C-4379-9664-936BFB63171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7C021A8D-0291-4969-B240-AC33E667DD5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9D6DC981-1340-4868-87F3-F7E50FE2A64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598019BF-7CF2-43E1-95BA-3AF3AE1501B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2DDF3D59-5DE4-4112-9261-C89C468CC7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967C6914-5428-471F-88EE-C2BAB6BFB3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FA8ABEF1-AC11-48AC-BAB4-1CD1531387A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22DAEAB2-5262-4B6E-9F6B-9901B526325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142A107-9D65-461D-925F-10427C52087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66456C33-756C-480A-A147-C534339AC47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B20B7760-8D52-4F0A-B59D-5B6ACFD6486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4602C887-8DDD-40C7-B897-A00194DED1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428046B8-29A8-4D8C-8659-5F28A7F68DF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C0BB3137-B260-4571-9CDA-B01F21E9F3F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F07445E3-35E6-449E-88F1-CC6668461D8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5910B10F-7780-4B3E-95E1-354013BA3B8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3FB3C026-5F4C-489B-9930-BAD6985948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69C6E1D9-4162-4AFD-A82C-CD4F32FA930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3CF35768-2BAC-412A-875C-4FC32157F3A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B2560EAB-E0E7-4FFB-B5B7-C32E075DBD3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BADD67C1-5563-436D-898E-55077B5F9FC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91388418-80B1-490D-B71F-A515D74222E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39E1D611-EF81-4557-9A5F-32B03500553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B345B953-7E27-4866-AF02-1D9DBD68D9E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1921091A-7FDB-4F16-8BCF-7B9CECD4D29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503869AF-4318-49A3-8120-8A00071D2AF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0AE085D9-FF61-4503-A59F-462871424E3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CD016996-C534-458F-AE24-C74BC958E4C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9C95F7F2-2C54-4CBF-B4BB-E8DB2C12327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06563175-7CBB-4842-BBFC-FE401BFD227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1C1F368D-AFF7-47C9-8AB9-4416D0FA5F2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CC9907F7-17A9-4C0D-8AF0-F92D7FEE6D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a:extLst>
            <a:ext uri="{FF2B5EF4-FFF2-40B4-BE49-F238E27FC236}">
              <a16:creationId xmlns:a16="http://schemas.microsoft.com/office/drawing/2014/main" id="{7D212649-5CDC-4304-985C-1C62F56BEC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B4C54DE0-82C5-49DF-9ED2-D970235CC0CA}"/>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認定こども園・幼稚園・保育所】&#10;有形固定資産減価償却率最小値テキスト">
          <a:extLst>
            <a:ext uri="{FF2B5EF4-FFF2-40B4-BE49-F238E27FC236}">
              <a16:creationId xmlns:a16="http://schemas.microsoft.com/office/drawing/2014/main" id="{005859AC-F3FF-443B-9165-AD87D987C5F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7C26EE9F-84D9-4E5D-867A-942AD4847B3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21" name="【認定こども園・幼稚園・保育所】&#10;有形固定資産減価償却率最大値テキスト">
          <a:extLst>
            <a:ext uri="{FF2B5EF4-FFF2-40B4-BE49-F238E27FC236}">
              <a16:creationId xmlns:a16="http://schemas.microsoft.com/office/drawing/2014/main" id="{5106C09F-3065-46D9-90C5-B64B71BB658C}"/>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22" name="直線コネクタ 321">
          <a:extLst>
            <a:ext uri="{FF2B5EF4-FFF2-40B4-BE49-F238E27FC236}">
              <a16:creationId xmlns:a16="http://schemas.microsoft.com/office/drawing/2014/main" id="{221C6431-9916-40CB-A9CF-8505FCA543FC}"/>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323" name="【認定こども園・幼稚園・保育所】&#10;有形固定資産減価償却率平均値テキスト">
          <a:extLst>
            <a:ext uri="{FF2B5EF4-FFF2-40B4-BE49-F238E27FC236}">
              <a16:creationId xmlns:a16="http://schemas.microsoft.com/office/drawing/2014/main" id="{6D67BC16-C796-4C72-AD0B-72077844DCBA}"/>
            </a:ext>
          </a:extLst>
        </xdr:cNvPr>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324" name="フローチャート: 判断 323">
          <a:extLst>
            <a:ext uri="{FF2B5EF4-FFF2-40B4-BE49-F238E27FC236}">
              <a16:creationId xmlns:a16="http://schemas.microsoft.com/office/drawing/2014/main" id="{DAD47D16-32FD-477A-896E-9F44EE76D470}"/>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325" name="フローチャート: 判断 324">
          <a:extLst>
            <a:ext uri="{FF2B5EF4-FFF2-40B4-BE49-F238E27FC236}">
              <a16:creationId xmlns:a16="http://schemas.microsoft.com/office/drawing/2014/main" id="{A8998DF2-B84A-437A-9722-3A6B3550E1B9}"/>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64588</xdr:rowOff>
    </xdr:from>
    <xdr:to>
      <xdr:col>76</xdr:col>
      <xdr:colOff>165100</xdr:colOff>
      <xdr:row>38</xdr:row>
      <xdr:rowOff>166188</xdr:rowOff>
    </xdr:to>
    <xdr:sp macro="" textlink="">
      <xdr:nvSpPr>
        <xdr:cNvPr id="326" name="フローチャート: 判断 325">
          <a:extLst>
            <a:ext uri="{FF2B5EF4-FFF2-40B4-BE49-F238E27FC236}">
              <a16:creationId xmlns:a16="http://schemas.microsoft.com/office/drawing/2014/main" id="{C4D6F1AC-3B99-40E4-AD2F-DCA54AAA3E53}"/>
            </a:ext>
          </a:extLst>
        </xdr:cNvPr>
        <xdr:cNvSpPr/>
      </xdr:nvSpPr>
      <xdr:spPr>
        <a:xfrm>
          <a:off x="14541500" y="657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165826</xdr:rowOff>
    </xdr:from>
    <xdr:to>
      <xdr:col>72</xdr:col>
      <xdr:colOff>38100</xdr:colOff>
      <xdr:row>38</xdr:row>
      <xdr:rowOff>95976</xdr:rowOff>
    </xdr:to>
    <xdr:sp macro="" textlink="">
      <xdr:nvSpPr>
        <xdr:cNvPr id="327" name="フローチャート: 判断 326">
          <a:extLst>
            <a:ext uri="{FF2B5EF4-FFF2-40B4-BE49-F238E27FC236}">
              <a16:creationId xmlns:a16="http://schemas.microsoft.com/office/drawing/2014/main" id="{576A05E9-54E4-4CCF-A198-45E5B75D481B}"/>
            </a:ext>
          </a:extLst>
        </xdr:cNvPr>
        <xdr:cNvSpPr/>
      </xdr:nvSpPr>
      <xdr:spPr>
        <a:xfrm>
          <a:off x="136525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328" name="フローチャート: 判断 327">
          <a:extLst>
            <a:ext uri="{FF2B5EF4-FFF2-40B4-BE49-F238E27FC236}">
              <a16:creationId xmlns:a16="http://schemas.microsoft.com/office/drawing/2014/main" id="{EBCDC53E-F4B1-4530-B0DF-BA31497E2F09}"/>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CD1C64DA-A540-4F8F-AB90-77B61BFB92F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C6B144F3-291A-4A7C-BCEF-E35689BF146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1E06E4BA-237E-4667-92D3-DC869AE7B06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25619F48-59C8-4701-8EBB-D11ACF0B79F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23C90FB8-3103-4C21-912C-1B626E20958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28666</xdr:rowOff>
    </xdr:from>
    <xdr:to>
      <xdr:col>85</xdr:col>
      <xdr:colOff>177800</xdr:colOff>
      <xdr:row>41</xdr:row>
      <xdr:rowOff>130266</xdr:rowOff>
    </xdr:to>
    <xdr:sp macro="" textlink="">
      <xdr:nvSpPr>
        <xdr:cNvPr id="334" name="楕円 333">
          <a:extLst>
            <a:ext uri="{FF2B5EF4-FFF2-40B4-BE49-F238E27FC236}">
              <a16:creationId xmlns:a16="http://schemas.microsoft.com/office/drawing/2014/main" id="{D44557CD-D113-4C04-8934-9EE230172676}"/>
            </a:ext>
          </a:extLst>
        </xdr:cNvPr>
        <xdr:cNvSpPr/>
      </xdr:nvSpPr>
      <xdr:spPr>
        <a:xfrm>
          <a:off x="162687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7093</xdr:rowOff>
    </xdr:from>
    <xdr:ext cx="405111" cy="259045"/>
    <xdr:sp macro="" textlink="">
      <xdr:nvSpPr>
        <xdr:cNvPr id="335" name="【認定こども園・幼稚園・保育所】&#10;有形固定資産減価償却率該当値テキスト">
          <a:extLst>
            <a:ext uri="{FF2B5EF4-FFF2-40B4-BE49-F238E27FC236}">
              <a16:creationId xmlns:a16="http://schemas.microsoft.com/office/drawing/2014/main" id="{7404301E-3E83-4502-A88C-39369F22D416}"/>
            </a:ext>
          </a:extLst>
        </xdr:cNvPr>
        <xdr:cNvSpPr txBox="1"/>
      </xdr:nvSpPr>
      <xdr:spPr>
        <a:xfrm>
          <a:off x="16357600"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9072</xdr:rowOff>
    </xdr:from>
    <xdr:to>
      <xdr:col>81</xdr:col>
      <xdr:colOff>101600</xdr:colOff>
      <xdr:row>41</xdr:row>
      <xdr:rowOff>110672</xdr:rowOff>
    </xdr:to>
    <xdr:sp macro="" textlink="">
      <xdr:nvSpPr>
        <xdr:cNvPr id="336" name="楕円 335">
          <a:extLst>
            <a:ext uri="{FF2B5EF4-FFF2-40B4-BE49-F238E27FC236}">
              <a16:creationId xmlns:a16="http://schemas.microsoft.com/office/drawing/2014/main" id="{1EC7D62C-2B6A-4F80-AFCC-A85CCC764491}"/>
            </a:ext>
          </a:extLst>
        </xdr:cNvPr>
        <xdr:cNvSpPr/>
      </xdr:nvSpPr>
      <xdr:spPr>
        <a:xfrm>
          <a:off x="154305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59872</xdr:rowOff>
    </xdr:from>
    <xdr:to>
      <xdr:col>85</xdr:col>
      <xdr:colOff>127000</xdr:colOff>
      <xdr:row>41</xdr:row>
      <xdr:rowOff>79466</xdr:rowOff>
    </xdr:to>
    <xdr:cxnSp macro="">
      <xdr:nvCxnSpPr>
        <xdr:cNvPr id="337" name="直線コネクタ 336">
          <a:extLst>
            <a:ext uri="{FF2B5EF4-FFF2-40B4-BE49-F238E27FC236}">
              <a16:creationId xmlns:a16="http://schemas.microsoft.com/office/drawing/2014/main" id="{70860DAD-D152-4FDF-8888-201AA24A328A}"/>
            </a:ext>
          </a:extLst>
        </xdr:cNvPr>
        <xdr:cNvCxnSpPr/>
      </xdr:nvCxnSpPr>
      <xdr:spPr>
        <a:xfrm>
          <a:off x="15481300" y="708932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2540</xdr:rowOff>
    </xdr:from>
    <xdr:to>
      <xdr:col>76</xdr:col>
      <xdr:colOff>165100</xdr:colOff>
      <xdr:row>41</xdr:row>
      <xdr:rowOff>104140</xdr:rowOff>
    </xdr:to>
    <xdr:sp macro="" textlink="">
      <xdr:nvSpPr>
        <xdr:cNvPr id="338" name="楕円 337">
          <a:extLst>
            <a:ext uri="{FF2B5EF4-FFF2-40B4-BE49-F238E27FC236}">
              <a16:creationId xmlns:a16="http://schemas.microsoft.com/office/drawing/2014/main" id="{D86238FB-56CA-4B6D-AA6F-351DC69466BB}"/>
            </a:ext>
          </a:extLst>
        </xdr:cNvPr>
        <xdr:cNvSpPr/>
      </xdr:nvSpPr>
      <xdr:spPr>
        <a:xfrm>
          <a:off x="14541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53340</xdr:rowOff>
    </xdr:from>
    <xdr:to>
      <xdr:col>81</xdr:col>
      <xdr:colOff>50800</xdr:colOff>
      <xdr:row>41</xdr:row>
      <xdr:rowOff>59872</xdr:rowOff>
    </xdr:to>
    <xdr:cxnSp macro="">
      <xdr:nvCxnSpPr>
        <xdr:cNvPr id="339" name="直線コネクタ 338">
          <a:extLst>
            <a:ext uri="{FF2B5EF4-FFF2-40B4-BE49-F238E27FC236}">
              <a16:creationId xmlns:a16="http://schemas.microsoft.com/office/drawing/2014/main" id="{BF65F82D-3E2E-4A92-89BF-80FC5653718C}"/>
            </a:ext>
          </a:extLst>
        </xdr:cNvPr>
        <xdr:cNvCxnSpPr/>
      </xdr:nvCxnSpPr>
      <xdr:spPr>
        <a:xfrm>
          <a:off x="14592300" y="708279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147865</xdr:rowOff>
    </xdr:from>
    <xdr:to>
      <xdr:col>72</xdr:col>
      <xdr:colOff>38100</xdr:colOff>
      <xdr:row>41</xdr:row>
      <xdr:rowOff>78015</xdr:rowOff>
    </xdr:to>
    <xdr:sp macro="" textlink="">
      <xdr:nvSpPr>
        <xdr:cNvPr id="340" name="楕円 339">
          <a:extLst>
            <a:ext uri="{FF2B5EF4-FFF2-40B4-BE49-F238E27FC236}">
              <a16:creationId xmlns:a16="http://schemas.microsoft.com/office/drawing/2014/main" id="{79B77A72-C0C3-44C3-AA2C-4B096E961767}"/>
            </a:ext>
          </a:extLst>
        </xdr:cNvPr>
        <xdr:cNvSpPr/>
      </xdr:nvSpPr>
      <xdr:spPr>
        <a:xfrm>
          <a:off x="136525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27215</xdr:rowOff>
    </xdr:from>
    <xdr:to>
      <xdr:col>76</xdr:col>
      <xdr:colOff>114300</xdr:colOff>
      <xdr:row>41</xdr:row>
      <xdr:rowOff>53340</xdr:rowOff>
    </xdr:to>
    <xdr:cxnSp macro="">
      <xdr:nvCxnSpPr>
        <xdr:cNvPr id="341" name="直線コネクタ 340">
          <a:extLst>
            <a:ext uri="{FF2B5EF4-FFF2-40B4-BE49-F238E27FC236}">
              <a16:creationId xmlns:a16="http://schemas.microsoft.com/office/drawing/2014/main" id="{030997ED-9ADD-4F19-8E8A-0408DCCE7A7B}"/>
            </a:ext>
          </a:extLst>
        </xdr:cNvPr>
        <xdr:cNvCxnSpPr/>
      </xdr:nvCxnSpPr>
      <xdr:spPr>
        <a:xfrm>
          <a:off x="13703300" y="705666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128270</xdr:rowOff>
    </xdr:from>
    <xdr:to>
      <xdr:col>67</xdr:col>
      <xdr:colOff>101600</xdr:colOff>
      <xdr:row>41</xdr:row>
      <xdr:rowOff>58420</xdr:rowOff>
    </xdr:to>
    <xdr:sp macro="" textlink="">
      <xdr:nvSpPr>
        <xdr:cNvPr id="342" name="楕円 341">
          <a:extLst>
            <a:ext uri="{FF2B5EF4-FFF2-40B4-BE49-F238E27FC236}">
              <a16:creationId xmlns:a16="http://schemas.microsoft.com/office/drawing/2014/main" id="{3B486638-ADD4-4FBE-A0A8-314F55E796F4}"/>
            </a:ext>
          </a:extLst>
        </xdr:cNvPr>
        <xdr:cNvSpPr/>
      </xdr:nvSpPr>
      <xdr:spPr>
        <a:xfrm>
          <a:off x="1276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7620</xdr:rowOff>
    </xdr:from>
    <xdr:to>
      <xdr:col>71</xdr:col>
      <xdr:colOff>177800</xdr:colOff>
      <xdr:row>41</xdr:row>
      <xdr:rowOff>27215</xdr:rowOff>
    </xdr:to>
    <xdr:cxnSp macro="">
      <xdr:nvCxnSpPr>
        <xdr:cNvPr id="343" name="直線コネクタ 342">
          <a:extLst>
            <a:ext uri="{FF2B5EF4-FFF2-40B4-BE49-F238E27FC236}">
              <a16:creationId xmlns:a16="http://schemas.microsoft.com/office/drawing/2014/main" id="{8A75B341-DF0B-49B6-BAC4-7DDDCBBF2DD2}"/>
            </a:ext>
          </a:extLst>
        </xdr:cNvPr>
        <xdr:cNvCxnSpPr/>
      </xdr:nvCxnSpPr>
      <xdr:spPr>
        <a:xfrm>
          <a:off x="12814300" y="703707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344" name="n_1aveValue【認定こども園・幼稚園・保育所】&#10;有形固定資産減価償却率">
          <a:extLst>
            <a:ext uri="{FF2B5EF4-FFF2-40B4-BE49-F238E27FC236}">
              <a16:creationId xmlns:a16="http://schemas.microsoft.com/office/drawing/2014/main" id="{34A837BA-799F-491D-A8D5-22D9B58B179F}"/>
            </a:ext>
          </a:extLst>
        </xdr:cNvPr>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11266</xdr:rowOff>
    </xdr:from>
    <xdr:ext cx="405111" cy="259045"/>
    <xdr:sp macro="" textlink="">
      <xdr:nvSpPr>
        <xdr:cNvPr id="345" name="n_2aveValue【認定こども園・幼稚園・保育所】&#10;有形固定資産減価償却率">
          <a:extLst>
            <a:ext uri="{FF2B5EF4-FFF2-40B4-BE49-F238E27FC236}">
              <a16:creationId xmlns:a16="http://schemas.microsoft.com/office/drawing/2014/main" id="{A3C07217-57FF-4341-89D3-03F8EFA69FC8}"/>
            </a:ext>
          </a:extLst>
        </xdr:cNvPr>
        <xdr:cNvSpPr txBox="1"/>
      </xdr:nvSpPr>
      <xdr:spPr>
        <a:xfrm>
          <a:off x="14389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112503</xdr:rowOff>
    </xdr:from>
    <xdr:ext cx="405111" cy="259045"/>
    <xdr:sp macro="" textlink="">
      <xdr:nvSpPr>
        <xdr:cNvPr id="346" name="n_3aveValue【認定こども園・幼稚園・保育所】&#10;有形固定資産減価償却率">
          <a:extLst>
            <a:ext uri="{FF2B5EF4-FFF2-40B4-BE49-F238E27FC236}">
              <a16:creationId xmlns:a16="http://schemas.microsoft.com/office/drawing/2014/main" id="{5EF1367E-0D9F-42C4-9226-F06AFFE129C5}"/>
            </a:ext>
          </a:extLst>
        </xdr:cNvPr>
        <xdr:cNvSpPr txBox="1"/>
      </xdr:nvSpPr>
      <xdr:spPr>
        <a:xfrm>
          <a:off x="13500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347" name="n_4aveValue【認定こども園・幼稚園・保育所】&#10;有形固定資産減価償却率">
          <a:extLst>
            <a:ext uri="{FF2B5EF4-FFF2-40B4-BE49-F238E27FC236}">
              <a16:creationId xmlns:a16="http://schemas.microsoft.com/office/drawing/2014/main" id="{497B24E7-C1F0-45D5-A76D-E24801766814}"/>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101799</xdr:rowOff>
    </xdr:from>
    <xdr:ext cx="405111" cy="259045"/>
    <xdr:sp macro="" textlink="">
      <xdr:nvSpPr>
        <xdr:cNvPr id="348" name="n_1mainValue【認定こども園・幼稚園・保育所】&#10;有形固定資産減価償却率">
          <a:extLst>
            <a:ext uri="{FF2B5EF4-FFF2-40B4-BE49-F238E27FC236}">
              <a16:creationId xmlns:a16="http://schemas.microsoft.com/office/drawing/2014/main" id="{387B6984-0E7C-470C-A5FE-7BC41FEEAB0F}"/>
            </a:ext>
          </a:extLst>
        </xdr:cNvPr>
        <xdr:cNvSpPr txBox="1"/>
      </xdr:nvSpPr>
      <xdr:spPr>
        <a:xfrm>
          <a:off x="15266044" y="713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95267</xdr:rowOff>
    </xdr:from>
    <xdr:ext cx="405111" cy="259045"/>
    <xdr:sp macro="" textlink="">
      <xdr:nvSpPr>
        <xdr:cNvPr id="349" name="n_2mainValue【認定こども園・幼稚園・保育所】&#10;有形固定資産減価償却率">
          <a:extLst>
            <a:ext uri="{FF2B5EF4-FFF2-40B4-BE49-F238E27FC236}">
              <a16:creationId xmlns:a16="http://schemas.microsoft.com/office/drawing/2014/main" id="{028855D5-2AB2-4195-AEB8-1778C4AA473F}"/>
            </a:ext>
          </a:extLst>
        </xdr:cNvPr>
        <xdr:cNvSpPr txBox="1"/>
      </xdr:nvSpPr>
      <xdr:spPr>
        <a:xfrm>
          <a:off x="14389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69142</xdr:rowOff>
    </xdr:from>
    <xdr:ext cx="405111" cy="259045"/>
    <xdr:sp macro="" textlink="">
      <xdr:nvSpPr>
        <xdr:cNvPr id="350" name="n_3mainValue【認定こども園・幼稚園・保育所】&#10;有形固定資産減価償却率">
          <a:extLst>
            <a:ext uri="{FF2B5EF4-FFF2-40B4-BE49-F238E27FC236}">
              <a16:creationId xmlns:a16="http://schemas.microsoft.com/office/drawing/2014/main" id="{F6B87BA0-BBD9-497A-8BAC-D4B99FE9D1AD}"/>
            </a:ext>
          </a:extLst>
        </xdr:cNvPr>
        <xdr:cNvSpPr txBox="1"/>
      </xdr:nvSpPr>
      <xdr:spPr>
        <a:xfrm>
          <a:off x="13500744" y="70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49547</xdr:rowOff>
    </xdr:from>
    <xdr:ext cx="405111" cy="259045"/>
    <xdr:sp macro="" textlink="">
      <xdr:nvSpPr>
        <xdr:cNvPr id="351" name="n_4mainValue【認定こども園・幼稚園・保育所】&#10;有形固定資産減価償却率">
          <a:extLst>
            <a:ext uri="{FF2B5EF4-FFF2-40B4-BE49-F238E27FC236}">
              <a16:creationId xmlns:a16="http://schemas.microsoft.com/office/drawing/2014/main" id="{257E0947-94FE-42BF-9D14-44D1D520F440}"/>
            </a:ext>
          </a:extLst>
        </xdr:cNvPr>
        <xdr:cNvSpPr txBox="1"/>
      </xdr:nvSpPr>
      <xdr:spPr>
        <a:xfrm>
          <a:off x="12611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BEFA6CB0-9DF1-49E2-B5C7-BC291D08D45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98ADD3DF-1786-481D-AB21-E2E347ECF72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6F7E52A0-475D-401C-A7AD-D58631DA269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5D1F0E82-44E8-4845-8355-6156C3D81FC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137AD368-6700-44BF-AC6D-E8E52D48CFC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695601FD-1ED9-493D-A01A-40EF87522A0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243A5379-E437-4180-8830-A5F53B35E5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A87D7EE9-72FF-4820-8931-716D0F46B28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72F9E21C-6F16-469D-B3CC-C63C66098D2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5029F1C7-8B14-4C72-929F-5242215A1E5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2" name="直線コネクタ 361">
          <a:extLst>
            <a:ext uri="{FF2B5EF4-FFF2-40B4-BE49-F238E27FC236}">
              <a16:creationId xmlns:a16="http://schemas.microsoft.com/office/drawing/2014/main" id="{05382C1A-F0B6-47D0-B48C-63AE3B1ABB3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3" name="テキスト ボックス 362">
          <a:extLst>
            <a:ext uri="{FF2B5EF4-FFF2-40B4-BE49-F238E27FC236}">
              <a16:creationId xmlns:a16="http://schemas.microsoft.com/office/drawing/2014/main" id="{7A348124-62D7-49F2-9962-E9D47BCC0CD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4" name="直線コネクタ 363">
          <a:extLst>
            <a:ext uri="{FF2B5EF4-FFF2-40B4-BE49-F238E27FC236}">
              <a16:creationId xmlns:a16="http://schemas.microsoft.com/office/drawing/2014/main" id="{BEFF7E31-062F-4EC0-A6A7-27CB58EDE4F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5" name="テキスト ボックス 364">
          <a:extLst>
            <a:ext uri="{FF2B5EF4-FFF2-40B4-BE49-F238E27FC236}">
              <a16:creationId xmlns:a16="http://schemas.microsoft.com/office/drawing/2014/main" id="{DAD93BA4-AB31-4D6E-B274-2725A3BA5DA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a:extLst>
            <a:ext uri="{FF2B5EF4-FFF2-40B4-BE49-F238E27FC236}">
              <a16:creationId xmlns:a16="http://schemas.microsoft.com/office/drawing/2014/main" id="{DC2C22A5-E7F6-4830-93B1-06F513D3CAF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7" name="テキスト ボックス 366">
          <a:extLst>
            <a:ext uri="{FF2B5EF4-FFF2-40B4-BE49-F238E27FC236}">
              <a16:creationId xmlns:a16="http://schemas.microsoft.com/office/drawing/2014/main" id="{94D57F11-438A-4B4A-9012-B34F230491C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8" name="直線コネクタ 367">
          <a:extLst>
            <a:ext uri="{FF2B5EF4-FFF2-40B4-BE49-F238E27FC236}">
              <a16:creationId xmlns:a16="http://schemas.microsoft.com/office/drawing/2014/main" id="{C966AE20-71E1-4E55-9970-AD3DCC982F1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9" name="テキスト ボックス 368">
          <a:extLst>
            <a:ext uri="{FF2B5EF4-FFF2-40B4-BE49-F238E27FC236}">
              <a16:creationId xmlns:a16="http://schemas.microsoft.com/office/drawing/2014/main" id="{D6A75DD7-373F-4EA8-A0B8-A7714136723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0" name="直線コネクタ 369">
          <a:extLst>
            <a:ext uri="{FF2B5EF4-FFF2-40B4-BE49-F238E27FC236}">
              <a16:creationId xmlns:a16="http://schemas.microsoft.com/office/drawing/2014/main" id="{15EBC2E8-FF23-4CBB-9491-09C916F37D1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1" name="テキスト ボックス 370">
          <a:extLst>
            <a:ext uri="{FF2B5EF4-FFF2-40B4-BE49-F238E27FC236}">
              <a16:creationId xmlns:a16="http://schemas.microsoft.com/office/drawing/2014/main" id="{3DC2FD04-AB6E-42A2-9670-DF80F390992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48D7C62C-5ABC-4BD9-9203-29930420550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id="{003C70D3-94D9-44EE-B2AE-23ACAC0A383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id="{778D2B10-DC65-4C26-8005-765E0A62B65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375" name="直線コネクタ 374">
          <a:extLst>
            <a:ext uri="{FF2B5EF4-FFF2-40B4-BE49-F238E27FC236}">
              <a16:creationId xmlns:a16="http://schemas.microsoft.com/office/drawing/2014/main" id="{C54F28FC-340F-4EE8-8CE4-114D2F4591CB}"/>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id="{EDFF8FD2-59DE-459E-8F5C-4462BDD5146E}"/>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77" name="直線コネクタ 376">
          <a:extLst>
            <a:ext uri="{FF2B5EF4-FFF2-40B4-BE49-F238E27FC236}">
              <a16:creationId xmlns:a16="http://schemas.microsoft.com/office/drawing/2014/main" id="{202C6282-876B-405B-9447-2179376F7DB5}"/>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id="{21D2A33F-31E2-4065-BB2F-7C85C09EF153}"/>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379" name="直線コネクタ 378">
          <a:extLst>
            <a:ext uri="{FF2B5EF4-FFF2-40B4-BE49-F238E27FC236}">
              <a16:creationId xmlns:a16="http://schemas.microsoft.com/office/drawing/2014/main" id="{1E33AECF-A998-4FEC-A136-D2B6B44C41D4}"/>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id="{A4FC16E6-6D76-417A-A096-77D40733E676}"/>
            </a:ext>
          </a:extLst>
        </xdr:cNvPr>
        <xdr:cNvSpPr txBox="1"/>
      </xdr:nvSpPr>
      <xdr:spPr>
        <a:xfrm>
          <a:off x="22199600" y="6654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381" name="フローチャート: 判断 380">
          <a:extLst>
            <a:ext uri="{FF2B5EF4-FFF2-40B4-BE49-F238E27FC236}">
              <a16:creationId xmlns:a16="http://schemas.microsoft.com/office/drawing/2014/main" id="{DE252601-135B-4761-90E1-192F3E997C45}"/>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382" name="フローチャート: 判断 381">
          <a:extLst>
            <a:ext uri="{FF2B5EF4-FFF2-40B4-BE49-F238E27FC236}">
              <a16:creationId xmlns:a16="http://schemas.microsoft.com/office/drawing/2014/main" id="{A16654EC-AEA1-4790-AEB3-53D769EFFFD9}"/>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83" name="フローチャート: 判断 382">
          <a:extLst>
            <a:ext uri="{FF2B5EF4-FFF2-40B4-BE49-F238E27FC236}">
              <a16:creationId xmlns:a16="http://schemas.microsoft.com/office/drawing/2014/main" id="{C5B8AC01-3FD4-4F50-9E4D-9EE91EC3E0BC}"/>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384" name="フローチャート: 判断 383">
          <a:extLst>
            <a:ext uri="{FF2B5EF4-FFF2-40B4-BE49-F238E27FC236}">
              <a16:creationId xmlns:a16="http://schemas.microsoft.com/office/drawing/2014/main" id="{E546C8FD-50CA-4BF2-A401-5888905B8CE3}"/>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29210</xdr:rowOff>
    </xdr:from>
    <xdr:to>
      <xdr:col>98</xdr:col>
      <xdr:colOff>38100</xdr:colOff>
      <xdr:row>39</xdr:row>
      <xdr:rowOff>130810</xdr:rowOff>
    </xdr:to>
    <xdr:sp macro="" textlink="">
      <xdr:nvSpPr>
        <xdr:cNvPr id="385" name="フローチャート: 判断 384">
          <a:extLst>
            <a:ext uri="{FF2B5EF4-FFF2-40B4-BE49-F238E27FC236}">
              <a16:creationId xmlns:a16="http://schemas.microsoft.com/office/drawing/2014/main" id="{1DDA7B2A-BC0A-4222-B685-556CD7D6AC5A}"/>
            </a:ext>
          </a:extLst>
        </xdr:cNvPr>
        <xdr:cNvSpPr/>
      </xdr:nvSpPr>
      <xdr:spPr>
        <a:xfrm>
          <a:off x="18605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DD673FC5-6352-482C-ABE2-65B63BB9128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B64C9758-B676-41A9-A70E-0F8BA933893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8B187930-F038-49F8-82BA-F847573B305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7E716F0D-AF55-48FD-AFDD-8810417F2A8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65096157-D4EC-4100-94A6-9F35791FF32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91" name="楕円 390">
          <a:extLst>
            <a:ext uri="{FF2B5EF4-FFF2-40B4-BE49-F238E27FC236}">
              <a16:creationId xmlns:a16="http://schemas.microsoft.com/office/drawing/2014/main" id="{8D4CEC2A-AD36-4B59-A731-C59BEC61FEBE}"/>
            </a:ext>
          </a:extLst>
        </xdr:cNvPr>
        <xdr:cNvSpPr/>
      </xdr:nvSpPr>
      <xdr:spPr>
        <a:xfrm>
          <a:off x="22110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93997</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id="{56B531C7-0215-4C1F-BFFA-ACACD650C1A7}"/>
            </a:ext>
          </a:extLst>
        </xdr:cNvPr>
        <xdr:cNvSpPr txBox="1"/>
      </xdr:nvSpPr>
      <xdr:spPr>
        <a:xfrm>
          <a:off x="22199600"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86360</xdr:rowOff>
    </xdr:from>
    <xdr:to>
      <xdr:col>112</xdr:col>
      <xdr:colOff>38100</xdr:colOff>
      <xdr:row>39</xdr:row>
      <xdr:rowOff>16510</xdr:rowOff>
    </xdr:to>
    <xdr:sp macro="" textlink="">
      <xdr:nvSpPr>
        <xdr:cNvPr id="393" name="楕円 392">
          <a:extLst>
            <a:ext uri="{FF2B5EF4-FFF2-40B4-BE49-F238E27FC236}">
              <a16:creationId xmlns:a16="http://schemas.microsoft.com/office/drawing/2014/main" id="{A50743B2-9D8D-4823-9138-16051CB741AE}"/>
            </a:ext>
          </a:extLst>
        </xdr:cNvPr>
        <xdr:cNvSpPr/>
      </xdr:nvSpPr>
      <xdr:spPr>
        <a:xfrm>
          <a:off x="2127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121920</xdr:rowOff>
    </xdr:from>
    <xdr:to>
      <xdr:col>116</xdr:col>
      <xdr:colOff>63500</xdr:colOff>
      <xdr:row>38</xdr:row>
      <xdr:rowOff>137160</xdr:rowOff>
    </xdr:to>
    <xdr:cxnSp macro="">
      <xdr:nvCxnSpPr>
        <xdr:cNvPr id="394" name="直線コネクタ 393">
          <a:extLst>
            <a:ext uri="{FF2B5EF4-FFF2-40B4-BE49-F238E27FC236}">
              <a16:creationId xmlns:a16="http://schemas.microsoft.com/office/drawing/2014/main" id="{EAE0CF18-C682-4380-8F6E-F71CE902DB5D}"/>
            </a:ext>
          </a:extLst>
        </xdr:cNvPr>
        <xdr:cNvCxnSpPr/>
      </xdr:nvCxnSpPr>
      <xdr:spPr>
        <a:xfrm flipV="1">
          <a:off x="21323300" y="6637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42545</xdr:rowOff>
    </xdr:from>
    <xdr:to>
      <xdr:col>107</xdr:col>
      <xdr:colOff>101600</xdr:colOff>
      <xdr:row>38</xdr:row>
      <xdr:rowOff>144145</xdr:rowOff>
    </xdr:to>
    <xdr:sp macro="" textlink="">
      <xdr:nvSpPr>
        <xdr:cNvPr id="395" name="楕円 394">
          <a:extLst>
            <a:ext uri="{FF2B5EF4-FFF2-40B4-BE49-F238E27FC236}">
              <a16:creationId xmlns:a16="http://schemas.microsoft.com/office/drawing/2014/main" id="{E096EFB8-E1E1-4B3E-97B5-08552AAE7D01}"/>
            </a:ext>
          </a:extLst>
        </xdr:cNvPr>
        <xdr:cNvSpPr/>
      </xdr:nvSpPr>
      <xdr:spPr>
        <a:xfrm>
          <a:off x="20383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93345</xdr:rowOff>
    </xdr:from>
    <xdr:to>
      <xdr:col>111</xdr:col>
      <xdr:colOff>177800</xdr:colOff>
      <xdr:row>38</xdr:row>
      <xdr:rowOff>137160</xdr:rowOff>
    </xdr:to>
    <xdr:cxnSp macro="">
      <xdr:nvCxnSpPr>
        <xdr:cNvPr id="396" name="直線コネクタ 395">
          <a:extLst>
            <a:ext uri="{FF2B5EF4-FFF2-40B4-BE49-F238E27FC236}">
              <a16:creationId xmlns:a16="http://schemas.microsoft.com/office/drawing/2014/main" id="{913658E1-F422-4316-B02A-0601982468FA}"/>
            </a:ext>
          </a:extLst>
        </xdr:cNvPr>
        <xdr:cNvCxnSpPr/>
      </xdr:nvCxnSpPr>
      <xdr:spPr>
        <a:xfrm>
          <a:off x="20434300" y="66084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57785</xdr:rowOff>
    </xdr:from>
    <xdr:to>
      <xdr:col>102</xdr:col>
      <xdr:colOff>165100</xdr:colOff>
      <xdr:row>38</xdr:row>
      <xdr:rowOff>159385</xdr:rowOff>
    </xdr:to>
    <xdr:sp macro="" textlink="">
      <xdr:nvSpPr>
        <xdr:cNvPr id="397" name="楕円 396">
          <a:extLst>
            <a:ext uri="{FF2B5EF4-FFF2-40B4-BE49-F238E27FC236}">
              <a16:creationId xmlns:a16="http://schemas.microsoft.com/office/drawing/2014/main" id="{1AC88F70-4303-448B-BEA2-0201AE4C67D5}"/>
            </a:ext>
          </a:extLst>
        </xdr:cNvPr>
        <xdr:cNvSpPr/>
      </xdr:nvSpPr>
      <xdr:spPr>
        <a:xfrm>
          <a:off x="19494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93345</xdr:rowOff>
    </xdr:from>
    <xdr:to>
      <xdr:col>107</xdr:col>
      <xdr:colOff>50800</xdr:colOff>
      <xdr:row>38</xdr:row>
      <xdr:rowOff>108585</xdr:rowOff>
    </xdr:to>
    <xdr:cxnSp macro="">
      <xdr:nvCxnSpPr>
        <xdr:cNvPr id="398" name="直線コネクタ 397">
          <a:extLst>
            <a:ext uri="{FF2B5EF4-FFF2-40B4-BE49-F238E27FC236}">
              <a16:creationId xmlns:a16="http://schemas.microsoft.com/office/drawing/2014/main" id="{E74C677B-2936-4DAE-8642-7286A87473BD}"/>
            </a:ext>
          </a:extLst>
        </xdr:cNvPr>
        <xdr:cNvCxnSpPr/>
      </xdr:nvCxnSpPr>
      <xdr:spPr>
        <a:xfrm flipV="1">
          <a:off x="19545300" y="66084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71120</xdr:rowOff>
    </xdr:from>
    <xdr:to>
      <xdr:col>98</xdr:col>
      <xdr:colOff>38100</xdr:colOff>
      <xdr:row>39</xdr:row>
      <xdr:rowOff>1270</xdr:rowOff>
    </xdr:to>
    <xdr:sp macro="" textlink="">
      <xdr:nvSpPr>
        <xdr:cNvPr id="399" name="楕円 398">
          <a:extLst>
            <a:ext uri="{FF2B5EF4-FFF2-40B4-BE49-F238E27FC236}">
              <a16:creationId xmlns:a16="http://schemas.microsoft.com/office/drawing/2014/main" id="{7CD9313A-671A-4146-898E-FDDC0C25C266}"/>
            </a:ext>
          </a:extLst>
        </xdr:cNvPr>
        <xdr:cNvSpPr/>
      </xdr:nvSpPr>
      <xdr:spPr>
        <a:xfrm>
          <a:off x="18605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108585</xdr:rowOff>
    </xdr:from>
    <xdr:to>
      <xdr:col>102</xdr:col>
      <xdr:colOff>114300</xdr:colOff>
      <xdr:row>38</xdr:row>
      <xdr:rowOff>121920</xdr:rowOff>
    </xdr:to>
    <xdr:cxnSp macro="">
      <xdr:nvCxnSpPr>
        <xdr:cNvPr id="400" name="直線コネクタ 399">
          <a:extLst>
            <a:ext uri="{FF2B5EF4-FFF2-40B4-BE49-F238E27FC236}">
              <a16:creationId xmlns:a16="http://schemas.microsoft.com/office/drawing/2014/main" id="{1F7D51BA-6F7F-434B-B4D8-E7CB51FD22BC}"/>
            </a:ext>
          </a:extLst>
        </xdr:cNvPr>
        <xdr:cNvCxnSpPr/>
      </xdr:nvCxnSpPr>
      <xdr:spPr>
        <a:xfrm flipV="1">
          <a:off x="18656300" y="66236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38117</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5CC6F5E4-D260-4C4A-B712-EFF0938A4FF7}"/>
            </a:ext>
          </a:extLst>
        </xdr:cNvPr>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5FF61804-2DC4-4415-B478-7CAF58BD53F8}"/>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133367</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id="{63180B3B-4AB4-4752-A07F-958B6820DA8D}"/>
            </a:ext>
          </a:extLst>
        </xdr:cNvPr>
        <xdr:cNvSpPr txBox="1"/>
      </xdr:nvSpPr>
      <xdr:spPr>
        <a:xfrm>
          <a:off x="19310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121937</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id="{B3947B69-8902-4AEA-8E0C-D2FC19705A01}"/>
            </a:ext>
          </a:extLst>
        </xdr:cNvPr>
        <xdr:cNvSpPr txBox="1"/>
      </xdr:nvSpPr>
      <xdr:spPr>
        <a:xfrm>
          <a:off x="18421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33037</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97A1B4C5-D720-4934-8E7A-AE27D16AF414}"/>
            </a:ext>
          </a:extLst>
        </xdr:cNvPr>
        <xdr:cNvSpPr txBox="1"/>
      </xdr:nvSpPr>
      <xdr:spPr>
        <a:xfrm>
          <a:off x="210757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160672</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016DD8D6-1A7B-4D96-B77F-3D77FA3B85A0}"/>
            </a:ext>
          </a:extLst>
        </xdr:cNvPr>
        <xdr:cNvSpPr txBox="1"/>
      </xdr:nvSpPr>
      <xdr:spPr>
        <a:xfrm>
          <a:off x="20199427"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4462</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id="{7E577CEE-271F-4111-BB12-3C696C070DFD}"/>
            </a:ext>
          </a:extLst>
        </xdr:cNvPr>
        <xdr:cNvSpPr txBox="1"/>
      </xdr:nvSpPr>
      <xdr:spPr>
        <a:xfrm>
          <a:off x="19310427" y="634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17797</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id="{865E94ED-FB99-4E73-9B6C-E1720F54AB24}"/>
            </a:ext>
          </a:extLst>
        </xdr:cNvPr>
        <xdr:cNvSpPr txBox="1"/>
      </xdr:nvSpPr>
      <xdr:spPr>
        <a:xfrm>
          <a:off x="18421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6A0D35C4-57EF-4B49-9399-284A09B4C2A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51820541-FB34-468D-AAD7-37E7ABA71D8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D66B6057-8FF9-4B62-8786-E67C0437E7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829C77A3-A715-4554-8E9B-8179D6B4FE3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688741FC-DA40-4B11-A7E8-6A11A5D1F59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CCE3E024-B4DB-4582-85B5-A8ECC62782D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714990B1-230E-48CB-BE27-AC7769ADD4D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3A3B101B-F27F-4FC9-BD63-3FEE234C51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C6EF4342-06A5-4C6D-B74E-5BB0D90E312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BCE7A551-E4CF-45B5-B9C2-D8542410BFD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3A8DE1C6-219B-4B1C-B2D1-FD9166D9CD1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659627F3-5026-430A-A058-65B44790B80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id="{F66E253A-E1A4-42C8-88AC-BEA9ADEF86F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63D28E58-5FA8-4671-811A-558939A62AE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4E1386CB-B3E6-4743-BB54-AC8EEF22F42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DC85A600-CD98-4612-950F-1B1B0E22CC3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BDA7ABF2-48C7-4121-AD02-FC73859E040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A3F12A98-06F7-44C3-A88B-56A0812CEEA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EFB94378-84F6-4AED-9A6E-0713F3C199E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142890FE-AB62-4222-AB15-76F1C20CA60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id="{AECAA345-AC22-41D6-9EC4-7F253287FDC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1D3FF197-136C-4AB9-BC06-05C95511B63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id="{1D8DF068-C2A4-4582-9C64-83359A5F8A2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05152BAD-2E77-4072-9CDB-F283E3F920D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433" name="直線コネクタ 432">
          <a:extLst>
            <a:ext uri="{FF2B5EF4-FFF2-40B4-BE49-F238E27FC236}">
              <a16:creationId xmlns:a16="http://schemas.microsoft.com/office/drawing/2014/main" id="{5B6C78CD-FD7F-4C82-9F84-1A28E86D1A1F}"/>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5B04CB61-1517-4887-A1B2-5972BA9E241A}"/>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5" name="直線コネクタ 434">
          <a:extLst>
            <a:ext uri="{FF2B5EF4-FFF2-40B4-BE49-F238E27FC236}">
              <a16:creationId xmlns:a16="http://schemas.microsoft.com/office/drawing/2014/main" id="{D92614E4-E95B-4878-AA35-C32E86F2461F}"/>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1E8D00C9-3ED5-42B9-8D99-178A51528038}"/>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37" name="直線コネクタ 436">
          <a:extLst>
            <a:ext uri="{FF2B5EF4-FFF2-40B4-BE49-F238E27FC236}">
              <a16:creationId xmlns:a16="http://schemas.microsoft.com/office/drawing/2014/main" id="{91212107-7D5F-4485-BF61-65926256560A}"/>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564004DA-665F-4050-ADD0-422CC462E337}"/>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39" name="フローチャート: 判断 438">
          <a:extLst>
            <a:ext uri="{FF2B5EF4-FFF2-40B4-BE49-F238E27FC236}">
              <a16:creationId xmlns:a16="http://schemas.microsoft.com/office/drawing/2014/main" id="{3187663B-48EB-4000-B963-67DB1BEE1A53}"/>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40" name="フローチャート: 判断 439">
          <a:extLst>
            <a:ext uri="{FF2B5EF4-FFF2-40B4-BE49-F238E27FC236}">
              <a16:creationId xmlns:a16="http://schemas.microsoft.com/office/drawing/2014/main" id="{7931581E-92DC-4ADF-9C7E-FA63E994F324}"/>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41" name="フローチャート: 判断 440">
          <a:extLst>
            <a:ext uri="{FF2B5EF4-FFF2-40B4-BE49-F238E27FC236}">
              <a16:creationId xmlns:a16="http://schemas.microsoft.com/office/drawing/2014/main" id="{AF326FBC-A4C4-4DA0-94F1-D536A22E7377}"/>
            </a:ext>
          </a:extLst>
        </xdr:cNvPr>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156845</xdr:rowOff>
    </xdr:from>
    <xdr:to>
      <xdr:col>72</xdr:col>
      <xdr:colOff>38100</xdr:colOff>
      <xdr:row>60</xdr:row>
      <xdr:rowOff>86995</xdr:rowOff>
    </xdr:to>
    <xdr:sp macro="" textlink="">
      <xdr:nvSpPr>
        <xdr:cNvPr id="442" name="フローチャート: 判断 441">
          <a:extLst>
            <a:ext uri="{FF2B5EF4-FFF2-40B4-BE49-F238E27FC236}">
              <a16:creationId xmlns:a16="http://schemas.microsoft.com/office/drawing/2014/main" id="{EF397210-FD20-418D-873C-E5076227F1C6}"/>
            </a:ext>
          </a:extLst>
        </xdr:cNvPr>
        <xdr:cNvSpPr/>
      </xdr:nvSpPr>
      <xdr:spPr>
        <a:xfrm>
          <a:off x="13652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103505</xdr:rowOff>
    </xdr:from>
    <xdr:to>
      <xdr:col>67</xdr:col>
      <xdr:colOff>101600</xdr:colOff>
      <xdr:row>60</xdr:row>
      <xdr:rowOff>33655</xdr:rowOff>
    </xdr:to>
    <xdr:sp macro="" textlink="">
      <xdr:nvSpPr>
        <xdr:cNvPr id="443" name="フローチャート: 判断 442">
          <a:extLst>
            <a:ext uri="{FF2B5EF4-FFF2-40B4-BE49-F238E27FC236}">
              <a16:creationId xmlns:a16="http://schemas.microsoft.com/office/drawing/2014/main" id="{2B86D6CA-25C4-48B2-8E01-8EEA974ADC19}"/>
            </a:ext>
          </a:extLst>
        </xdr:cNvPr>
        <xdr:cNvSpPr/>
      </xdr:nvSpPr>
      <xdr:spPr>
        <a:xfrm>
          <a:off x="12763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48156A1C-125C-4900-9FBF-4968AFE13CB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54CB93F7-89C5-4E03-8F58-FB9EB745D2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37D27BFC-8C82-4FDC-84A1-91CDBED337E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8DA6ECEC-2D35-48ED-ABC9-F1D3EAD23D8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B74948C-A506-4329-91C1-79A6EC7A9C8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449" name="楕円 448">
          <a:extLst>
            <a:ext uri="{FF2B5EF4-FFF2-40B4-BE49-F238E27FC236}">
              <a16:creationId xmlns:a16="http://schemas.microsoft.com/office/drawing/2014/main" id="{56A5C1E3-0EB5-4FA5-A187-9193C5338CF9}"/>
            </a:ext>
          </a:extLst>
        </xdr:cNvPr>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1E4316EA-1DD7-4004-9815-FD6EE1A3A35D}"/>
            </a:ext>
          </a:extLst>
        </xdr:cNvPr>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170180</xdr:rowOff>
    </xdr:from>
    <xdr:to>
      <xdr:col>81</xdr:col>
      <xdr:colOff>101600</xdr:colOff>
      <xdr:row>60</xdr:row>
      <xdr:rowOff>100330</xdr:rowOff>
    </xdr:to>
    <xdr:sp macro="" textlink="">
      <xdr:nvSpPr>
        <xdr:cNvPr id="451" name="楕円 450">
          <a:extLst>
            <a:ext uri="{FF2B5EF4-FFF2-40B4-BE49-F238E27FC236}">
              <a16:creationId xmlns:a16="http://schemas.microsoft.com/office/drawing/2014/main" id="{F8762E7E-0BB1-4070-826B-F10FC04FF18E}"/>
            </a:ext>
          </a:extLst>
        </xdr:cNvPr>
        <xdr:cNvSpPr/>
      </xdr:nvSpPr>
      <xdr:spPr>
        <a:xfrm>
          <a:off x="15430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49530</xdr:rowOff>
    </xdr:from>
    <xdr:to>
      <xdr:col>85</xdr:col>
      <xdr:colOff>127000</xdr:colOff>
      <xdr:row>60</xdr:row>
      <xdr:rowOff>68580</xdr:rowOff>
    </xdr:to>
    <xdr:cxnSp macro="">
      <xdr:nvCxnSpPr>
        <xdr:cNvPr id="452" name="直線コネクタ 451">
          <a:extLst>
            <a:ext uri="{FF2B5EF4-FFF2-40B4-BE49-F238E27FC236}">
              <a16:creationId xmlns:a16="http://schemas.microsoft.com/office/drawing/2014/main" id="{44118A9E-058E-428D-B38E-D76A535E5944}"/>
            </a:ext>
          </a:extLst>
        </xdr:cNvPr>
        <xdr:cNvCxnSpPr/>
      </xdr:nvCxnSpPr>
      <xdr:spPr>
        <a:xfrm>
          <a:off x="15481300" y="103365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135890</xdr:rowOff>
    </xdr:from>
    <xdr:to>
      <xdr:col>76</xdr:col>
      <xdr:colOff>165100</xdr:colOff>
      <xdr:row>60</xdr:row>
      <xdr:rowOff>66040</xdr:rowOff>
    </xdr:to>
    <xdr:sp macro="" textlink="">
      <xdr:nvSpPr>
        <xdr:cNvPr id="453" name="楕円 452">
          <a:extLst>
            <a:ext uri="{FF2B5EF4-FFF2-40B4-BE49-F238E27FC236}">
              <a16:creationId xmlns:a16="http://schemas.microsoft.com/office/drawing/2014/main" id="{A4AB4465-E5DD-43F3-B9F3-7CA7F20FA15C}"/>
            </a:ext>
          </a:extLst>
        </xdr:cNvPr>
        <xdr:cNvSpPr/>
      </xdr:nvSpPr>
      <xdr:spPr>
        <a:xfrm>
          <a:off x="14541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xdr:rowOff>
    </xdr:from>
    <xdr:to>
      <xdr:col>81</xdr:col>
      <xdr:colOff>50800</xdr:colOff>
      <xdr:row>60</xdr:row>
      <xdr:rowOff>49530</xdr:rowOff>
    </xdr:to>
    <xdr:cxnSp macro="">
      <xdr:nvCxnSpPr>
        <xdr:cNvPr id="454" name="直線コネクタ 453">
          <a:extLst>
            <a:ext uri="{FF2B5EF4-FFF2-40B4-BE49-F238E27FC236}">
              <a16:creationId xmlns:a16="http://schemas.microsoft.com/office/drawing/2014/main" id="{3BD5D515-2D9F-46B9-9002-5A696E487802}"/>
            </a:ext>
          </a:extLst>
        </xdr:cNvPr>
        <xdr:cNvCxnSpPr/>
      </xdr:nvCxnSpPr>
      <xdr:spPr>
        <a:xfrm>
          <a:off x="14592300" y="103022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31115</xdr:rowOff>
    </xdr:from>
    <xdr:to>
      <xdr:col>72</xdr:col>
      <xdr:colOff>38100</xdr:colOff>
      <xdr:row>61</xdr:row>
      <xdr:rowOff>132715</xdr:rowOff>
    </xdr:to>
    <xdr:sp macro="" textlink="">
      <xdr:nvSpPr>
        <xdr:cNvPr id="455" name="楕円 454">
          <a:extLst>
            <a:ext uri="{FF2B5EF4-FFF2-40B4-BE49-F238E27FC236}">
              <a16:creationId xmlns:a16="http://schemas.microsoft.com/office/drawing/2014/main" id="{81ABF478-FA80-4D81-902A-51A36122D9DF}"/>
            </a:ext>
          </a:extLst>
        </xdr:cNvPr>
        <xdr:cNvSpPr/>
      </xdr:nvSpPr>
      <xdr:spPr>
        <a:xfrm>
          <a:off x="13652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xdr:rowOff>
    </xdr:from>
    <xdr:to>
      <xdr:col>76</xdr:col>
      <xdr:colOff>114300</xdr:colOff>
      <xdr:row>61</xdr:row>
      <xdr:rowOff>81915</xdr:rowOff>
    </xdr:to>
    <xdr:cxnSp macro="">
      <xdr:nvCxnSpPr>
        <xdr:cNvPr id="456" name="直線コネクタ 455">
          <a:extLst>
            <a:ext uri="{FF2B5EF4-FFF2-40B4-BE49-F238E27FC236}">
              <a16:creationId xmlns:a16="http://schemas.microsoft.com/office/drawing/2014/main" id="{138DCA9C-6BFA-4F57-8F88-B91440958D23}"/>
            </a:ext>
          </a:extLst>
        </xdr:cNvPr>
        <xdr:cNvCxnSpPr/>
      </xdr:nvCxnSpPr>
      <xdr:spPr>
        <a:xfrm flipV="1">
          <a:off x="13703300" y="1030224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166370</xdr:rowOff>
    </xdr:from>
    <xdr:to>
      <xdr:col>67</xdr:col>
      <xdr:colOff>101600</xdr:colOff>
      <xdr:row>61</xdr:row>
      <xdr:rowOff>96520</xdr:rowOff>
    </xdr:to>
    <xdr:sp macro="" textlink="">
      <xdr:nvSpPr>
        <xdr:cNvPr id="457" name="楕円 456">
          <a:extLst>
            <a:ext uri="{FF2B5EF4-FFF2-40B4-BE49-F238E27FC236}">
              <a16:creationId xmlns:a16="http://schemas.microsoft.com/office/drawing/2014/main" id="{B72B3FC3-E024-4DD1-9509-935FC7AD505C}"/>
            </a:ext>
          </a:extLst>
        </xdr:cNvPr>
        <xdr:cNvSpPr/>
      </xdr:nvSpPr>
      <xdr:spPr>
        <a:xfrm>
          <a:off x="1276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45720</xdr:rowOff>
    </xdr:from>
    <xdr:to>
      <xdr:col>71</xdr:col>
      <xdr:colOff>177800</xdr:colOff>
      <xdr:row>61</xdr:row>
      <xdr:rowOff>81915</xdr:rowOff>
    </xdr:to>
    <xdr:cxnSp macro="">
      <xdr:nvCxnSpPr>
        <xdr:cNvPr id="458" name="直線コネクタ 457">
          <a:extLst>
            <a:ext uri="{FF2B5EF4-FFF2-40B4-BE49-F238E27FC236}">
              <a16:creationId xmlns:a16="http://schemas.microsoft.com/office/drawing/2014/main" id="{EDF925CE-0E7F-4E43-A3F3-C3595684A77C}"/>
            </a:ext>
          </a:extLst>
        </xdr:cNvPr>
        <xdr:cNvCxnSpPr/>
      </xdr:nvCxnSpPr>
      <xdr:spPr>
        <a:xfrm>
          <a:off x="12814300" y="105041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59" name="n_1aveValue【学校施設】&#10;有形固定資産減価償却率">
          <a:extLst>
            <a:ext uri="{FF2B5EF4-FFF2-40B4-BE49-F238E27FC236}">
              <a16:creationId xmlns:a16="http://schemas.microsoft.com/office/drawing/2014/main" id="{034AC67A-7C03-4FF5-A7AF-D03B6B4B005F}"/>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460" name="n_2aveValue【学校施設】&#10;有形固定資産減価償却率">
          <a:extLst>
            <a:ext uri="{FF2B5EF4-FFF2-40B4-BE49-F238E27FC236}">
              <a16:creationId xmlns:a16="http://schemas.microsoft.com/office/drawing/2014/main" id="{56FA00BA-1D77-49CA-BA32-27AFEA8CE0AE}"/>
            </a:ext>
          </a:extLst>
        </xdr:cNvPr>
        <xdr:cNvSpPr txBox="1"/>
      </xdr:nvSpPr>
      <xdr:spPr>
        <a:xfrm>
          <a:off x="14389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103522</xdr:rowOff>
    </xdr:from>
    <xdr:ext cx="405111" cy="259045"/>
    <xdr:sp macro="" textlink="">
      <xdr:nvSpPr>
        <xdr:cNvPr id="461" name="n_3aveValue【学校施設】&#10;有形固定資産減価償却率">
          <a:extLst>
            <a:ext uri="{FF2B5EF4-FFF2-40B4-BE49-F238E27FC236}">
              <a16:creationId xmlns:a16="http://schemas.microsoft.com/office/drawing/2014/main" id="{1D18219F-17C8-40BD-9D4F-F031AD41ABA6}"/>
            </a:ext>
          </a:extLst>
        </xdr:cNvPr>
        <xdr:cNvSpPr txBox="1"/>
      </xdr:nvSpPr>
      <xdr:spPr>
        <a:xfrm>
          <a:off x="13500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50182</xdr:rowOff>
    </xdr:from>
    <xdr:ext cx="405111" cy="259045"/>
    <xdr:sp macro="" textlink="">
      <xdr:nvSpPr>
        <xdr:cNvPr id="462" name="n_4aveValue【学校施設】&#10;有形固定資産減価償却率">
          <a:extLst>
            <a:ext uri="{FF2B5EF4-FFF2-40B4-BE49-F238E27FC236}">
              <a16:creationId xmlns:a16="http://schemas.microsoft.com/office/drawing/2014/main" id="{998B9AE7-2B6B-4467-9442-E5F020002270}"/>
            </a:ext>
          </a:extLst>
        </xdr:cNvPr>
        <xdr:cNvSpPr txBox="1"/>
      </xdr:nvSpPr>
      <xdr:spPr>
        <a:xfrm>
          <a:off x="12611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91457</xdr:rowOff>
    </xdr:from>
    <xdr:ext cx="405111" cy="259045"/>
    <xdr:sp macro="" textlink="">
      <xdr:nvSpPr>
        <xdr:cNvPr id="463" name="n_1mainValue【学校施設】&#10;有形固定資産減価償却率">
          <a:extLst>
            <a:ext uri="{FF2B5EF4-FFF2-40B4-BE49-F238E27FC236}">
              <a16:creationId xmlns:a16="http://schemas.microsoft.com/office/drawing/2014/main" id="{F55514D0-3994-4E2C-BE09-3E9707AA1C68}"/>
            </a:ext>
          </a:extLst>
        </xdr:cNvPr>
        <xdr:cNvSpPr txBox="1"/>
      </xdr:nvSpPr>
      <xdr:spPr>
        <a:xfrm>
          <a:off x="15266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82567</xdr:rowOff>
    </xdr:from>
    <xdr:ext cx="405111" cy="259045"/>
    <xdr:sp macro="" textlink="">
      <xdr:nvSpPr>
        <xdr:cNvPr id="464" name="n_2mainValue【学校施設】&#10;有形固定資産減価償却率">
          <a:extLst>
            <a:ext uri="{FF2B5EF4-FFF2-40B4-BE49-F238E27FC236}">
              <a16:creationId xmlns:a16="http://schemas.microsoft.com/office/drawing/2014/main" id="{EBE8FB1A-E445-420C-BBEA-173266005F72}"/>
            </a:ext>
          </a:extLst>
        </xdr:cNvPr>
        <xdr:cNvSpPr txBox="1"/>
      </xdr:nvSpPr>
      <xdr:spPr>
        <a:xfrm>
          <a:off x="14389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123842</xdr:rowOff>
    </xdr:from>
    <xdr:ext cx="405111" cy="259045"/>
    <xdr:sp macro="" textlink="">
      <xdr:nvSpPr>
        <xdr:cNvPr id="465" name="n_3mainValue【学校施設】&#10;有形固定資産減価償却率">
          <a:extLst>
            <a:ext uri="{FF2B5EF4-FFF2-40B4-BE49-F238E27FC236}">
              <a16:creationId xmlns:a16="http://schemas.microsoft.com/office/drawing/2014/main" id="{AC6A3E31-ECDE-4174-BE3E-CA63843A8EF8}"/>
            </a:ext>
          </a:extLst>
        </xdr:cNvPr>
        <xdr:cNvSpPr txBox="1"/>
      </xdr:nvSpPr>
      <xdr:spPr>
        <a:xfrm>
          <a:off x="13500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87647</xdr:rowOff>
    </xdr:from>
    <xdr:ext cx="405111" cy="259045"/>
    <xdr:sp macro="" textlink="">
      <xdr:nvSpPr>
        <xdr:cNvPr id="466" name="n_4mainValue【学校施設】&#10;有形固定資産減価償却率">
          <a:extLst>
            <a:ext uri="{FF2B5EF4-FFF2-40B4-BE49-F238E27FC236}">
              <a16:creationId xmlns:a16="http://schemas.microsoft.com/office/drawing/2014/main" id="{0B98BCCC-594C-4F97-96BB-3035585F0408}"/>
            </a:ext>
          </a:extLst>
        </xdr:cNvPr>
        <xdr:cNvSpPr txBox="1"/>
      </xdr:nvSpPr>
      <xdr:spPr>
        <a:xfrm>
          <a:off x="12611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77B8C738-9AB4-4617-B0C6-17DCEE5C6C4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61882B9B-53CE-418F-BCFA-6BC39F8C578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5DE53552-49AD-41FD-997D-9060C568694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1878A6DF-BD28-44F1-BA7A-9771DF9CEA0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FADBB035-B601-4398-941E-0D633B2FAA0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9FE2F6AC-C354-4BBA-8B7A-F6C0E636B57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B8881112-1D7F-4E8B-B41E-AEBCCC36D77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5ACC2DBD-82D6-4B31-9F4F-B6054143DE2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2459F418-D464-42B4-B9D1-9E34B356366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36723CB9-117B-4103-B48F-42612EC2813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a:extLst>
            <a:ext uri="{FF2B5EF4-FFF2-40B4-BE49-F238E27FC236}">
              <a16:creationId xmlns:a16="http://schemas.microsoft.com/office/drawing/2014/main" id="{7DEC0BFB-F130-46CD-A74F-537C61808A9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a:extLst>
            <a:ext uri="{FF2B5EF4-FFF2-40B4-BE49-F238E27FC236}">
              <a16:creationId xmlns:a16="http://schemas.microsoft.com/office/drawing/2014/main" id="{AE17C965-F448-42B0-8FA4-6098A4C88EC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a:extLst>
            <a:ext uri="{FF2B5EF4-FFF2-40B4-BE49-F238E27FC236}">
              <a16:creationId xmlns:a16="http://schemas.microsoft.com/office/drawing/2014/main" id="{8AA56DE4-E9AC-4F4C-91ED-0ED96D21814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a:extLst>
            <a:ext uri="{FF2B5EF4-FFF2-40B4-BE49-F238E27FC236}">
              <a16:creationId xmlns:a16="http://schemas.microsoft.com/office/drawing/2014/main" id="{E659101E-0B28-4185-837E-E6CB639EF83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a:extLst>
            <a:ext uri="{FF2B5EF4-FFF2-40B4-BE49-F238E27FC236}">
              <a16:creationId xmlns:a16="http://schemas.microsoft.com/office/drawing/2014/main" id="{F5488BAC-CE03-492D-BE3B-014F0EB605D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a:extLst>
            <a:ext uri="{FF2B5EF4-FFF2-40B4-BE49-F238E27FC236}">
              <a16:creationId xmlns:a16="http://schemas.microsoft.com/office/drawing/2014/main" id="{DED224DD-2926-4CAD-8B2E-C4ADCDD203D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a:extLst>
            <a:ext uri="{FF2B5EF4-FFF2-40B4-BE49-F238E27FC236}">
              <a16:creationId xmlns:a16="http://schemas.microsoft.com/office/drawing/2014/main" id="{C8905573-0C6A-4ED3-AB86-5600AFF1115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a:extLst>
            <a:ext uri="{FF2B5EF4-FFF2-40B4-BE49-F238E27FC236}">
              <a16:creationId xmlns:a16="http://schemas.microsoft.com/office/drawing/2014/main" id="{F3D2AC01-1E2B-4D70-B1F0-4AE2583E3DD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a:extLst>
            <a:ext uri="{FF2B5EF4-FFF2-40B4-BE49-F238E27FC236}">
              <a16:creationId xmlns:a16="http://schemas.microsoft.com/office/drawing/2014/main" id="{BF4CD918-0EA4-4F62-BD2C-91C5F849F3E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a:extLst>
            <a:ext uri="{FF2B5EF4-FFF2-40B4-BE49-F238E27FC236}">
              <a16:creationId xmlns:a16="http://schemas.microsoft.com/office/drawing/2014/main" id="{DD42FC30-FDE4-4635-A1F6-5ABDDB1278E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a:extLst>
            <a:ext uri="{FF2B5EF4-FFF2-40B4-BE49-F238E27FC236}">
              <a16:creationId xmlns:a16="http://schemas.microsoft.com/office/drawing/2014/main" id="{28D2D8F5-6962-49EB-B07A-659F450156B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8" name="テキスト ボックス 487">
          <a:extLst>
            <a:ext uri="{FF2B5EF4-FFF2-40B4-BE49-F238E27FC236}">
              <a16:creationId xmlns:a16="http://schemas.microsoft.com/office/drawing/2014/main" id="{93176EEF-E426-4CC0-A6AC-7B171FE0775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5CD7AFDD-1D27-468C-B30C-B2F9E621345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EBD09A67-EDCE-48F4-A403-680132466C1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5B974465-BC7E-4E69-A961-660BF8D9F6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492" name="直線コネクタ 491">
          <a:extLst>
            <a:ext uri="{FF2B5EF4-FFF2-40B4-BE49-F238E27FC236}">
              <a16:creationId xmlns:a16="http://schemas.microsoft.com/office/drawing/2014/main" id="{5F73D2D0-83E5-4A5B-B734-46F8DBFEDDEA}"/>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493" name="【学校施設】&#10;一人当たり面積最小値テキスト">
          <a:extLst>
            <a:ext uri="{FF2B5EF4-FFF2-40B4-BE49-F238E27FC236}">
              <a16:creationId xmlns:a16="http://schemas.microsoft.com/office/drawing/2014/main" id="{4B4DD4C6-A286-4B1A-9968-0D5C928D0DE2}"/>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494" name="直線コネクタ 493">
          <a:extLst>
            <a:ext uri="{FF2B5EF4-FFF2-40B4-BE49-F238E27FC236}">
              <a16:creationId xmlns:a16="http://schemas.microsoft.com/office/drawing/2014/main" id="{2AE286C9-42B7-4B32-AFCC-205019A32825}"/>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495" name="【学校施設】&#10;一人当たり面積最大値テキスト">
          <a:extLst>
            <a:ext uri="{FF2B5EF4-FFF2-40B4-BE49-F238E27FC236}">
              <a16:creationId xmlns:a16="http://schemas.microsoft.com/office/drawing/2014/main" id="{126E0451-AA16-48A2-BCC7-420309EC788E}"/>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496" name="直線コネクタ 495">
          <a:extLst>
            <a:ext uri="{FF2B5EF4-FFF2-40B4-BE49-F238E27FC236}">
              <a16:creationId xmlns:a16="http://schemas.microsoft.com/office/drawing/2014/main" id="{BC03FFC2-472A-4459-A5F5-1018D2BE4F80}"/>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497" name="【学校施設】&#10;一人当たり面積平均値テキスト">
          <a:extLst>
            <a:ext uri="{FF2B5EF4-FFF2-40B4-BE49-F238E27FC236}">
              <a16:creationId xmlns:a16="http://schemas.microsoft.com/office/drawing/2014/main" id="{A916919C-4613-4ACD-AB26-0DE3118E76E3}"/>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498" name="フローチャート: 判断 497">
          <a:extLst>
            <a:ext uri="{FF2B5EF4-FFF2-40B4-BE49-F238E27FC236}">
              <a16:creationId xmlns:a16="http://schemas.microsoft.com/office/drawing/2014/main" id="{DB013D6A-041C-45A3-891E-B07476603286}"/>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499" name="フローチャート: 判断 498">
          <a:extLst>
            <a:ext uri="{FF2B5EF4-FFF2-40B4-BE49-F238E27FC236}">
              <a16:creationId xmlns:a16="http://schemas.microsoft.com/office/drawing/2014/main" id="{FBBF33C0-1ED9-4E65-B405-08628C8F550A}"/>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96810</xdr:rowOff>
    </xdr:from>
    <xdr:to>
      <xdr:col>107</xdr:col>
      <xdr:colOff>101600</xdr:colOff>
      <xdr:row>63</xdr:row>
      <xdr:rowOff>26960</xdr:rowOff>
    </xdr:to>
    <xdr:sp macro="" textlink="">
      <xdr:nvSpPr>
        <xdr:cNvPr id="500" name="フローチャート: 判断 499">
          <a:extLst>
            <a:ext uri="{FF2B5EF4-FFF2-40B4-BE49-F238E27FC236}">
              <a16:creationId xmlns:a16="http://schemas.microsoft.com/office/drawing/2014/main" id="{7659BB0A-7BC6-4B86-86BB-8AC8CAC19DD2}"/>
            </a:ext>
          </a:extLst>
        </xdr:cNvPr>
        <xdr:cNvSpPr/>
      </xdr:nvSpPr>
      <xdr:spPr>
        <a:xfrm>
          <a:off x="20383500" y="107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102036</xdr:rowOff>
    </xdr:from>
    <xdr:to>
      <xdr:col>102</xdr:col>
      <xdr:colOff>165100</xdr:colOff>
      <xdr:row>63</xdr:row>
      <xdr:rowOff>32186</xdr:rowOff>
    </xdr:to>
    <xdr:sp macro="" textlink="">
      <xdr:nvSpPr>
        <xdr:cNvPr id="501" name="フローチャート: 判断 500">
          <a:extLst>
            <a:ext uri="{FF2B5EF4-FFF2-40B4-BE49-F238E27FC236}">
              <a16:creationId xmlns:a16="http://schemas.microsoft.com/office/drawing/2014/main" id="{E6F5A438-B447-4CF0-B47E-9A01F6470371}"/>
            </a:ext>
          </a:extLst>
        </xdr:cNvPr>
        <xdr:cNvSpPr/>
      </xdr:nvSpPr>
      <xdr:spPr>
        <a:xfrm>
          <a:off x="19494500" y="1073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70848</xdr:rowOff>
    </xdr:from>
    <xdr:to>
      <xdr:col>98</xdr:col>
      <xdr:colOff>38100</xdr:colOff>
      <xdr:row>63</xdr:row>
      <xdr:rowOff>998</xdr:rowOff>
    </xdr:to>
    <xdr:sp macro="" textlink="">
      <xdr:nvSpPr>
        <xdr:cNvPr id="502" name="フローチャート: 判断 501">
          <a:extLst>
            <a:ext uri="{FF2B5EF4-FFF2-40B4-BE49-F238E27FC236}">
              <a16:creationId xmlns:a16="http://schemas.microsoft.com/office/drawing/2014/main" id="{2B1BAB9F-F2D6-484F-9183-6973659EC953}"/>
            </a:ext>
          </a:extLst>
        </xdr:cNvPr>
        <xdr:cNvSpPr/>
      </xdr:nvSpPr>
      <xdr:spPr>
        <a:xfrm>
          <a:off x="18605500" y="107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6871A676-F133-45E1-A5E9-1C2128FCE27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53163A45-3B3A-4973-8B7D-E4266B6347B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14F06AC0-1E01-4D6D-A280-53566A1B78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39C3121C-BBC2-47DA-A88D-855992A6CBC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3927430A-6A3E-4914-8B57-86329464A3F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112485</xdr:rowOff>
    </xdr:from>
    <xdr:to>
      <xdr:col>116</xdr:col>
      <xdr:colOff>114300</xdr:colOff>
      <xdr:row>63</xdr:row>
      <xdr:rowOff>42635</xdr:rowOff>
    </xdr:to>
    <xdr:sp macro="" textlink="">
      <xdr:nvSpPr>
        <xdr:cNvPr id="508" name="楕円 507">
          <a:extLst>
            <a:ext uri="{FF2B5EF4-FFF2-40B4-BE49-F238E27FC236}">
              <a16:creationId xmlns:a16="http://schemas.microsoft.com/office/drawing/2014/main" id="{CB8FC73A-3647-4A92-8866-25E622BE4D2C}"/>
            </a:ext>
          </a:extLst>
        </xdr:cNvPr>
        <xdr:cNvSpPr/>
      </xdr:nvSpPr>
      <xdr:spPr>
        <a:xfrm>
          <a:off x="22110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27412</xdr:rowOff>
    </xdr:from>
    <xdr:ext cx="469744" cy="259045"/>
    <xdr:sp macro="" textlink="">
      <xdr:nvSpPr>
        <xdr:cNvPr id="509" name="【学校施設】&#10;一人当たり面積該当値テキスト">
          <a:extLst>
            <a:ext uri="{FF2B5EF4-FFF2-40B4-BE49-F238E27FC236}">
              <a16:creationId xmlns:a16="http://schemas.microsoft.com/office/drawing/2014/main" id="{2FB67650-5BDC-43F1-AED1-340382E7D87A}"/>
            </a:ext>
          </a:extLst>
        </xdr:cNvPr>
        <xdr:cNvSpPr txBox="1"/>
      </xdr:nvSpPr>
      <xdr:spPr>
        <a:xfrm>
          <a:off x="22199600" y="10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120814</xdr:rowOff>
    </xdr:from>
    <xdr:to>
      <xdr:col>112</xdr:col>
      <xdr:colOff>38100</xdr:colOff>
      <xdr:row>63</xdr:row>
      <xdr:rowOff>50964</xdr:rowOff>
    </xdr:to>
    <xdr:sp macro="" textlink="">
      <xdr:nvSpPr>
        <xdr:cNvPr id="510" name="楕円 509">
          <a:extLst>
            <a:ext uri="{FF2B5EF4-FFF2-40B4-BE49-F238E27FC236}">
              <a16:creationId xmlns:a16="http://schemas.microsoft.com/office/drawing/2014/main" id="{34756C05-CEA3-4EBC-8F5D-CBAF12B03B65}"/>
            </a:ext>
          </a:extLst>
        </xdr:cNvPr>
        <xdr:cNvSpPr/>
      </xdr:nvSpPr>
      <xdr:spPr>
        <a:xfrm>
          <a:off x="21272500" y="107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163285</xdr:rowOff>
    </xdr:from>
    <xdr:to>
      <xdr:col>116</xdr:col>
      <xdr:colOff>63500</xdr:colOff>
      <xdr:row>63</xdr:row>
      <xdr:rowOff>164</xdr:rowOff>
    </xdr:to>
    <xdr:cxnSp macro="">
      <xdr:nvCxnSpPr>
        <xdr:cNvPr id="511" name="直線コネクタ 510">
          <a:extLst>
            <a:ext uri="{FF2B5EF4-FFF2-40B4-BE49-F238E27FC236}">
              <a16:creationId xmlns:a16="http://schemas.microsoft.com/office/drawing/2014/main" id="{9EFF6A6A-963B-4E81-A7CF-D4B12B09C652}"/>
            </a:ext>
          </a:extLst>
        </xdr:cNvPr>
        <xdr:cNvCxnSpPr/>
      </xdr:nvCxnSpPr>
      <xdr:spPr>
        <a:xfrm flipV="1">
          <a:off x="21323300" y="10793185"/>
          <a:ext cx="8382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127181</xdr:rowOff>
    </xdr:from>
    <xdr:to>
      <xdr:col>107</xdr:col>
      <xdr:colOff>101600</xdr:colOff>
      <xdr:row>63</xdr:row>
      <xdr:rowOff>57331</xdr:rowOff>
    </xdr:to>
    <xdr:sp macro="" textlink="">
      <xdr:nvSpPr>
        <xdr:cNvPr id="512" name="楕円 511">
          <a:extLst>
            <a:ext uri="{FF2B5EF4-FFF2-40B4-BE49-F238E27FC236}">
              <a16:creationId xmlns:a16="http://schemas.microsoft.com/office/drawing/2014/main" id="{2B628549-B829-4930-8F68-A1541C325891}"/>
            </a:ext>
          </a:extLst>
        </xdr:cNvPr>
        <xdr:cNvSpPr/>
      </xdr:nvSpPr>
      <xdr:spPr>
        <a:xfrm>
          <a:off x="20383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164</xdr:rowOff>
    </xdr:from>
    <xdr:to>
      <xdr:col>111</xdr:col>
      <xdr:colOff>177800</xdr:colOff>
      <xdr:row>63</xdr:row>
      <xdr:rowOff>6531</xdr:rowOff>
    </xdr:to>
    <xdr:cxnSp macro="">
      <xdr:nvCxnSpPr>
        <xdr:cNvPr id="513" name="直線コネクタ 512">
          <a:extLst>
            <a:ext uri="{FF2B5EF4-FFF2-40B4-BE49-F238E27FC236}">
              <a16:creationId xmlns:a16="http://schemas.microsoft.com/office/drawing/2014/main" id="{0C20BED3-74BF-4DBB-84FB-615DA29C52A4}"/>
            </a:ext>
          </a:extLst>
        </xdr:cNvPr>
        <xdr:cNvCxnSpPr/>
      </xdr:nvCxnSpPr>
      <xdr:spPr>
        <a:xfrm flipV="1">
          <a:off x="20434300" y="10801514"/>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148082</xdr:rowOff>
    </xdr:from>
    <xdr:to>
      <xdr:col>102</xdr:col>
      <xdr:colOff>165100</xdr:colOff>
      <xdr:row>63</xdr:row>
      <xdr:rowOff>78232</xdr:rowOff>
    </xdr:to>
    <xdr:sp macro="" textlink="">
      <xdr:nvSpPr>
        <xdr:cNvPr id="514" name="楕円 513">
          <a:extLst>
            <a:ext uri="{FF2B5EF4-FFF2-40B4-BE49-F238E27FC236}">
              <a16:creationId xmlns:a16="http://schemas.microsoft.com/office/drawing/2014/main" id="{0C881F99-A4E0-49EA-BA46-FDC2B663922F}"/>
            </a:ext>
          </a:extLst>
        </xdr:cNvPr>
        <xdr:cNvSpPr/>
      </xdr:nvSpPr>
      <xdr:spPr>
        <a:xfrm>
          <a:off x="19494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6531</xdr:rowOff>
    </xdr:from>
    <xdr:to>
      <xdr:col>107</xdr:col>
      <xdr:colOff>50800</xdr:colOff>
      <xdr:row>63</xdr:row>
      <xdr:rowOff>27432</xdr:rowOff>
    </xdr:to>
    <xdr:cxnSp macro="">
      <xdr:nvCxnSpPr>
        <xdr:cNvPr id="515" name="直線コネクタ 514">
          <a:extLst>
            <a:ext uri="{FF2B5EF4-FFF2-40B4-BE49-F238E27FC236}">
              <a16:creationId xmlns:a16="http://schemas.microsoft.com/office/drawing/2014/main" id="{A24CE58A-851B-423D-8B3F-EFAA61DED88C}"/>
            </a:ext>
          </a:extLst>
        </xdr:cNvPr>
        <xdr:cNvCxnSpPr/>
      </xdr:nvCxnSpPr>
      <xdr:spPr>
        <a:xfrm flipV="1">
          <a:off x="19545300" y="10807881"/>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154613</xdr:rowOff>
    </xdr:from>
    <xdr:to>
      <xdr:col>98</xdr:col>
      <xdr:colOff>38100</xdr:colOff>
      <xdr:row>63</xdr:row>
      <xdr:rowOff>84763</xdr:rowOff>
    </xdr:to>
    <xdr:sp macro="" textlink="">
      <xdr:nvSpPr>
        <xdr:cNvPr id="516" name="楕円 515">
          <a:extLst>
            <a:ext uri="{FF2B5EF4-FFF2-40B4-BE49-F238E27FC236}">
              <a16:creationId xmlns:a16="http://schemas.microsoft.com/office/drawing/2014/main" id="{1B78435F-4C90-48A6-8D90-C84B1DCD9995}"/>
            </a:ext>
          </a:extLst>
        </xdr:cNvPr>
        <xdr:cNvSpPr/>
      </xdr:nvSpPr>
      <xdr:spPr>
        <a:xfrm>
          <a:off x="18605500" y="1078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27432</xdr:rowOff>
    </xdr:from>
    <xdr:to>
      <xdr:col>102</xdr:col>
      <xdr:colOff>114300</xdr:colOff>
      <xdr:row>63</xdr:row>
      <xdr:rowOff>33963</xdr:rowOff>
    </xdr:to>
    <xdr:cxnSp macro="">
      <xdr:nvCxnSpPr>
        <xdr:cNvPr id="517" name="直線コネクタ 516">
          <a:extLst>
            <a:ext uri="{FF2B5EF4-FFF2-40B4-BE49-F238E27FC236}">
              <a16:creationId xmlns:a16="http://schemas.microsoft.com/office/drawing/2014/main" id="{2CB11736-4E81-4628-AC70-78024C6ECA9E}"/>
            </a:ext>
          </a:extLst>
        </xdr:cNvPr>
        <xdr:cNvCxnSpPr/>
      </xdr:nvCxnSpPr>
      <xdr:spPr>
        <a:xfrm flipV="1">
          <a:off x="18656300" y="1082878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518" name="n_1aveValue【学校施設】&#10;一人当たり面積">
          <a:extLst>
            <a:ext uri="{FF2B5EF4-FFF2-40B4-BE49-F238E27FC236}">
              <a16:creationId xmlns:a16="http://schemas.microsoft.com/office/drawing/2014/main" id="{A64A59A1-B3E6-4699-BB25-7D12DB30774C}"/>
            </a:ext>
          </a:extLst>
        </xdr:cNvPr>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43487</xdr:rowOff>
    </xdr:from>
    <xdr:ext cx="469744" cy="259045"/>
    <xdr:sp macro="" textlink="">
      <xdr:nvSpPr>
        <xdr:cNvPr id="519" name="n_2aveValue【学校施設】&#10;一人当たり面積">
          <a:extLst>
            <a:ext uri="{FF2B5EF4-FFF2-40B4-BE49-F238E27FC236}">
              <a16:creationId xmlns:a16="http://schemas.microsoft.com/office/drawing/2014/main" id="{6904495E-2936-477A-9134-4D0BEE78CAAA}"/>
            </a:ext>
          </a:extLst>
        </xdr:cNvPr>
        <xdr:cNvSpPr txBox="1"/>
      </xdr:nvSpPr>
      <xdr:spPr>
        <a:xfrm>
          <a:off x="20199427" y="105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48713</xdr:rowOff>
    </xdr:from>
    <xdr:ext cx="469744" cy="259045"/>
    <xdr:sp macro="" textlink="">
      <xdr:nvSpPr>
        <xdr:cNvPr id="520" name="n_3aveValue【学校施設】&#10;一人当たり面積">
          <a:extLst>
            <a:ext uri="{FF2B5EF4-FFF2-40B4-BE49-F238E27FC236}">
              <a16:creationId xmlns:a16="http://schemas.microsoft.com/office/drawing/2014/main" id="{015C43E3-7251-4D7F-8934-441EB4EE9EFD}"/>
            </a:ext>
          </a:extLst>
        </xdr:cNvPr>
        <xdr:cNvSpPr txBox="1"/>
      </xdr:nvSpPr>
      <xdr:spPr>
        <a:xfrm>
          <a:off x="19310427" y="1050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17525</xdr:rowOff>
    </xdr:from>
    <xdr:ext cx="469744" cy="259045"/>
    <xdr:sp macro="" textlink="">
      <xdr:nvSpPr>
        <xdr:cNvPr id="521" name="n_4aveValue【学校施設】&#10;一人当たり面積">
          <a:extLst>
            <a:ext uri="{FF2B5EF4-FFF2-40B4-BE49-F238E27FC236}">
              <a16:creationId xmlns:a16="http://schemas.microsoft.com/office/drawing/2014/main" id="{AD5523F3-529E-4BCA-84E5-FFE69E774444}"/>
            </a:ext>
          </a:extLst>
        </xdr:cNvPr>
        <xdr:cNvSpPr txBox="1"/>
      </xdr:nvSpPr>
      <xdr:spPr>
        <a:xfrm>
          <a:off x="18421427" y="1047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42091</xdr:rowOff>
    </xdr:from>
    <xdr:ext cx="469744" cy="259045"/>
    <xdr:sp macro="" textlink="">
      <xdr:nvSpPr>
        <xdr:cNvPr id="522" name="n_1mainValue【学校施設】&#10;一人当たり面積">
          <a:extLst>
            <a:ext uri="{FF2B5EF4-FFF2-40B4-BE49-F238E27FC236}">
              <a16:creationId xmlns:a16="http://schemas.microsoft.com/office/drawing/2014/main" id="{E6AA2A2C-BCD7-40AC-89EA-F3DDAB177C26}"/>
            </a:ext>
          </a:extLst>
        </xdr:cNvPr>
        <xdr:cNvSpPr txBox="1"/>
      </xdr:nvSpPr>
      <xdr:spPr>
        <a:xfrm>
          <a:off x="21075727" y="1084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48458</xdr:rowOff>
    </xdr:from>
    <xdr:ext cx="469744" cy="259045"/>
    <xdr:sp macro="" textlink="">
      <xdr:nvSpPr>
        <xdr:cNvPr id="523" name="n_2mainValue【学校施設】&#10;一人当たり面積">
          <a:extLst>
            <a:ext uri="{FF2B5EF4-FFF2-40B4-BE49-F238E27FC236}">
              <a16:creationId xmlns:a16="http://schemas.microsoft.com/office/drawing/2014/main" id="{3FE54073-6F07-455C-882C-749A47457DBF}"/>
            </a:ext>
          </a:extLst>
        </xdr:cNvPr>
        <xdr:cNvSpPr txBox="1"/>
      </xdr:nvSpPr>
      <xdr:spPr>
        <a:xfrm>
          <a:off x="20199427" y="1084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69359</xdr:rowOff>
    </xdr:from>
    <xdr:ext cx="469744" cy="259045"/>
    <xdr:sp macro="" textlink="">
      <xdr:nvSpPr>
        <xdr:cNvPr id="524" name="n_3mainValue【学校施設】&#10;一人当たり面積">
          <a:extLst>
            <a:ext uri="{FF2B5EF4-FFF2-40B4-BE49-F238E27FC236}">
              <a16:creationId xmlns:a16="http://schemas.microsoft.com/office/drawing/2014/main" id="{EA1B4E91-F6D1-48A8-BCAD-2F70F227C533}"/>
            </a:ext>
          </a:extLst>
        </xdr:cNvPr>
        <xdr:cNvSpPr txBox="1"/>
      </xdr:nvSpPr>
      <xdr:spPr>
        <a:xfrm>
          <a:off x="19310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75890</xdr:rowOff>
    </xdr:from>
    <xdr:ext cx="469744" cy="259045"/>
    <xdr:sp macro="" textlink="">
      <xdr:nvSpPr>
        <xdr:cNvPr id="525" name="n_4mainValue【学校施設】&#10;一人当たり面積">
          <a:extLst>
            <a:ext uri="{FF2B5EF4-FFF2-40B4-BE49-F238E27FC236}">
              <a16:creationId xmlns:a16="http://schemas.microsoft.com/office/drawing/2014/main" id="{B50B2653-5FB2-44CD-9B31-F49AF7F41DEB}"/>
            </a:ext>
          </a:extLst>
        </xdr:cNvPr>
        <xdr:cNvSpPr txBox="1"/>
      </xdr:nvSpPr>
      <xdr:spPr>
        <a:xfrm>
          <a:off x="18421427" y="1087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597B8F70-7D6F-4D4D-9950-C810EE7EAE6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44DB01CE-CCDD-40DB-AF61-5D304D45236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84DCFCDE-4685-41A0-B590-02A6B287B35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5B8F79BD-3ECF-4458-B478-0A36F99F1F8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5143FAD1-71E3-43DE-97D2-0A202B441C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F078AEC0-D826-46CA-968D-CAA137F524F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8093A6DA-4E7A-40D5-8FB5-59FD07629DF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DE020F7-FCD5-4ED5-AE0B-20EDB2995FB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84911941-5BC3-43B4-98F8-8EC1DA93BDD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7C32715F-0D1E-4834-A017-6167B9BB78A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EBD97D3E-E55D-41FF-B5FB-7E00B4AD2AF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1C452F36-CBD2-4D3C-ADA1-E054FD0DF86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872912D4-626C-4DF7-8A5A-A8E5DB53436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4412EBF7-D26A-4D9C-BD78-A1D35B4DBEF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DD645352-7DDB-4DC5-9610-E1A3CEBD63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1610E693-603B-4671-81CF-18A85DA8BA0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2210B9A1-F274-4A3A-B5B4-97DF43C2B7C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88255CB-4D1A-41FD-887C-FFC99EEBD67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2718B9E1-E3C1-45F1-98E0-0972A570F3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13CFC280-EE60-470D-804E-7987BBD8688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131F2120-3F1E-478F-A3A1-B5DB5BEDF4E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89A2BEB8-B9D8-4398-8140-AFC3DA7DE01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E756539-4926-45C7-8154-46DF20608FA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2EC97C5B-E7A3-4F62-BEF5-4BF1B1F8920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31F14476-B97C-4D1C-94A5-756FEF73A6D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E67C4B09-2D77-49B2-B607-F394FA0A346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BA700FFA-C66B-4D17-9A4C-8542572719C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51309B8D-38C8-4090-BEC4-134C4B34C0A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C706203C-B8CD-453E-BFC2-24922D1C494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153AC178-15D7-4F52-AEBF-81C6575EA5F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D9DFD56E-9D97-4D60-9F28-0862D22BD26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F0512DC0-081B-4158-A510-CB71AE91672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967DC64F-74FD-44C8-824A-C9204A60D7D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0223EB96-B9A6-466A-AB6B-1B536739015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C48F1194-6864-4571-9058-A16BA109A23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48AB78F9-867E-420A-B755-32723FBA512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11E1C808-F328-45CA-BE8E-502E2DEA518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4018DE3E-922C-45C4-B317-5F7B50402F9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1DAD06B8-48C0-47AF-BCD8-0F8AEA75CDF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97FDA72A-5082-4D5A-B205-481DD76765A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1F0E0C9A-4B6C-4714-A0B8-A8CB295DE5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508B1E9C-7509-4435-9A5C-78F5109FDD29}"/>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公民館】&#10;有形固定資産減価償却率最小値テキスト">
          <a:extLst>
            <a:ext uri="{FF2B5EF4-FFF2-40B4-BE49-F238E27FC236}">
              <a16:creationId xmlns:a16="http://schemas.microsoft.com/office/drawing/2014/main" id="{F2F9AE46-BF05-4305-B0CE-A6CE1322819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66A20C48-3A0B-49C6-96BD-CC4D65B5314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570" name="【公民館】&#10;有形固定資産減価償却率最大値テキスト">
          <a:extLst>
            <a:ext uri="{FF2B5EF4-FFF2-40B4-BE49-F238E27FC236}">
              <a16:creationId xmlns:a16="http://schemas.microsoft.com/office/drawing/2014/main" id="{5C36218A-BFA5-4FA4-A8D6-4127794016B8}"/>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571" name="直線コネクタ 570">
          <a:extLst>
            <a:ext uri="{FF2B5EF4-FFF2-40B4-BE49-F238E27FC236}">
              <a16:creationId xmlns:a16="http://schemas.microsoft.com/office/drawing/2014/main" id="{A55C1932-B307-4822-88A1-C3E6DB155469}"/>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147519</xdr:rowOff>
    </xdr:from>
    <xdr:ext cx="405111" cy="259045"/>
    <xdr:sp macro="" textlink="">
      <xdr:nvSpPr>
        <xdr:cNvPr id="572" name="【公民館】&#10;有形固定資産減価償却率平均値テキスト">
          <a:extLst>
            <a:ext uri="{FF2B5EF4-FFF2-40B4-BE49-F238E27FC236}">
              <a16:creationId xmlns:a16="http://schemas.microsoft.com/office/drawing/2014/main" id="{4B6C9478-65AD-49AC-B1C4-EB8F3C7881D8}"/>
            </a:ext>
          </a:extLst>
        </xdr:cNvPr>
        <xdr:cNvSpPr txBox="1"/>
      </xdr:nvSpPr>
      <xdr:spPr>
        <a:xfrm>
          <a:off x="16357600" y="18149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573" name="フローチャート: 判断 572">
          <a:extLst>
            <a:ext uri="{FF2B5EF4-FFF2-40B4-BE49-F238E27FC236}">
              <a16:creationId xmlns:a16="http://schemas.microsoft.com/office/drawing/2014/main" id="{46E5A228-76C7-44B1-BACD-CA93EFD36464}"/>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574" name="フローチャート: 判断 573">
          <a:extLst>
            <a:ext uri="{FF2B5EF4-FFF2-40B4-BE49-F238E27FC236}">
              <a16:creationId xmlns:a16="http://schemas.microsoft.com/office/drawing/2014/main" id="{4378421F-924F-4164-A32E-606C7712EAF4}"/>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575" name="フローチャート: 判断 574">
          <a:extLst>
            <a:ext uri="{FF2B5EF4-FFF2-40B4-BE49-F238E27FC236}">
              <a16:creationId xmlns:a16="http://schemas.microsoft.com/office/drawing/2014/main" id="{B44F5642-C27B-49E7-A8BD-6138D2F9AC39}"/>
            </a:ext>
          </a:extLst>
        </xdr:cNvPr>
        <xdr:cNvSpPr/>
      </xdr:nvSpPr>
      <xdr:spPr>
        <a:xfrm>
          <a:off x="14541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141332</xdr:rowOff>
    </xdr:from>
    <xdr:to>
      <xdr:col>72</xdr:col>
      <xdr:colOff>38100</xdr:colOff>
      <xdr:row>106</xdr:row>
      <xdr:rowOff>71482</xdr:rowOff>
    </xdr:to>
    <xdr:sp macro="" textlink="">
      <xdr:nvSpPr>
        <xdr:cNvPr id="576" name="フローチャート: 判断 575">
          <a:extLst>
            <a:ext uri="{FF2B5EF4-FFF2-40B4-BE49-F238E27FC236}">
              <a16:creationId xmlns:a16="http://schemas.microsoft.com/office/drawing/2014/main" id="{FF1AD415-24DC-4BD0-8302-9FF0149403B5}"/>
            </a:ext>
          </a:extLst>
        </xdr:cNvPr>
        <xdr:cNvSpPr/>
      </xdr:nvSpPr>
      <xdr:spPr>
        <a:xfrm>
          <a:off x="13652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36830</xdr:rowOff>
    </xdr:from>
    <xdr:to>
      <xdr:col>67</xdr:col>
      <xdr:colOff>101600</xdr:colOff>
      <xdr:row>104</xdr:row>
      <xdr:rowOff>138430</xdr:rowOff>
    </xdr:to>
    <xdr:sp macro="" textlink="">
      <xdr:nvSpPr>
        <xdr:cNvPr id="577" name="フローチャート: 判断 576">
          <a:extLst>
            <a:ext uri="{FF2B5EF4-FFF2-40B4-BE49-F238E27FC236}">
              <a16:creationId xmlns:a16="http://schemas.microsoft.com/office/drawing/2014/main" id="{17C533CF-1008-421E-BAFD-835038A2DE9D}"/>
            </a:ext>
          </a:extLst>
        </xdr:cNvPr>
        <xdr:cNvSpPr/>
      </xdr:nvSpPr>
      <xdr:spPr>
        <a:xfrm>
          <a:off x="12763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111A612B-D78D-4EC9-9668-79ABB23C0FD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22C17D72-CA49-4330-BADB-1BF484CCE32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EA47CBF-162E-451D-BE88-00D6C0894B1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1DD6D39B-06B8-4F1A-8321-69F5B1A7F6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9DB9352E-C196-4684-B283-E551B0F7255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583" name="楕円 582">
          <a:extLst>
            <a:ext uri="{FF2B5EF4-FFF2-40B4-BE49-F238E27FC236}">
              <a16:creationId xmlns:a16="http://schemas.microsoft.com/office/drawing/2014/main" id="{F8D668B0-2D53-4940-833E-4D5569D72A9F}"/>
            </a:ext>
          </a:extLst>
        </xdr:cNvPr>
        <xdr:cNvSpPr/>
      </xdr:nvSpPr>
      <xdr:spPr>
        <a:xfrm>
          <a:off x="162687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133185</xdr:rowOff>
    </xdr:from>
    <xdr:ext cx="405111" cy="259045"/>
    <xdr:sp macro="" textlink="">
      <xdr:nvSpPr>
        <xdr:cNvPr id="584" name="【公民館】&#10;有形固定資産減価償却率該当値テキスト">
          <a:extLst>
            <a:ext uri="{FF2B5EF4-FFF2-40B4-BE49-F238E27FC236}">
              <a16:creationId xmlns:a16="http://schemas.microsoft.com/office/drawing/2014/main" id="{D0FE42FD-E110-42B2-A696-57EA1E495996}"/>
            </a:ext>
          </a:extLst>
        </xdr:cNvPr>
        <xdr:cNvSpPr txBox="1"/>
      </xdr:nvSpPr>
      <xdr:spPr>
        <a:xfrm>
          <a:off x="16357600" y="1796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77651</xdr:rowOff>
    </xdr:from>
    <xdr:to>
      <xdr:col>81</xdr:col>
      <xdr:colOff>101600</xdr:colOff>
      <xdr:row>106</xdr:row>
      <xdr:rowOff>7801</xdr:rowOff>
    </xdr:to>
    <xdr:sp macro="" textlink="">
      <xdr:nvSpPr>
        <xdr:cNvPr id="585" name="楕円 584">
          <a:extLst>
            <a:ext uri="{FF2B5EF4-FFF2-40B4-BE49-F238E27FC236}">
              <a16:creationId xmlns:a16="http://schemas.microsoft.com/office/drawing/2014/main" id="{E98E1F55-8129-44B4-8D28-2E9F091EE023}"/>
            </a:ext>
          </a:extLst>
        </xdr:cNvPr>
        <xdr:cNvSpPr/>
      </xdr:nvSpPr>
      <xdr:spPr>
        <a:xfrm>
          <a:off x="15430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128451</xdr:rowOff>
    </xdr:from>
    <xdr:to>
      <xdr:col>85</xdr:col>
      <xdr:colOff>127000</xdr:colOff>
      <xdr:row>105</xdr:row>
      <xdr:rowOff>161108</xdr:rowOff>
    </xdr:to>
    <xdr:cxnSp macro="">
      <xdr:nvCxnSpPr>
        <xdr:cNvPr id="586" name="直線コネクタ 585">
          <a:extLst>
            <a:ext uri="{FF2B5EF4-FFF2-40B4-BE49-F238E27FC236}">
              <a16:creationId xmlns:a16="http://schemas.microsoft.com/office/drawing/2014/main" id="{9EF057B9-6E57-40AB-85DA-F26826A23572}"/>
            </a:ext>
          </a:extLst>
        </xdr:cNvPr>
        <xdr:cNvCxnSpPr/>
      </xdr:nvCxnSpPr>
      <xdr:spPr>
        <a:xfrm>
          <a:off x="15481300" y="181307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587" name="楕円 586">
          <a:extLst>
            <a:ext uri="{FF2B5EF4-FFF2-40B4-BE49-F238E27FC236}">
              <a16:creationId xmlns:a16="http://schemas.microsoft.com/office/drawing/2014/main" id="{47A554BC-2C7C-48BB-9ADA-4E37CBBA579D}"/>
            </a:ext>
          </a:extLst>
        </xdr:cNvPr>
        <xdr:cNvSpPr/>
      </xdr:nvSpPr>
      <xdr:spPr>
        <a:xfrm>
          <a:off x="14541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94162</xdr:rowOff>
    </xdr:from>
    <xdr:to>
      <xdr:col>81</xdr:col>
      <xdr:colOff>50800</xdr:colOff>
      <xdr:row>105</xdr:row>
      <xdr:rowOff>128451</xdr:rowOff>
    </xdr:to>
    <xdr:cxnSp macro="">
      <xdr:nvCxnSpPr>
        <xdr:cNvPr id="588" name="直線コネクタ 587">
          <a:extLst>
            <a:ext uri="{FF2B5EF4-FFF2-40B4-BE49-F238E27FC236}">
              <a16:creationId xmlns:a16="http://schemas.microsoft.com/office/drawing/2014/main" id="{28A7C8A1-9CEA-41C7-A053-DCACA0F908DA}"/>
            </a:ext>
          </a:extLst>
        </xdr:cNvPr>
        <xdr:cNvCxnSpPr/>
      </xdr:nvCxnSpPr>
      <xdr:spPr>
        <a:xfrm>
          <a:off x="14592300" y="180964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589" name="楕円 588">
          <a:extLst>
            <a:ext uri="{FF2B5EF4-FFF2-40B4-BE49-F238E27FC236}">
              <a16:creationId xmlns:a16="http://schemas.microsoft.com/office/drawing/2014/main" id="{F7DCCAF1-BBF8-4644-8086-C674948EC1BE}"/>
            </a:ext>
          </a:extLst>
        </xdr:cNvPr>
        <xdr:cNvSpPr/>
      </xdr:nvSpPr>
      <xdr:spPr>
        <a:xfrm>
          <a:off x="13652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59871</xdr:rowOff>
    </xdr:from>
    <xdr:to>
      <xdr:col>76</xdr:col>
      <xdr:colOff>114300</xdr:colOff>
      <xdr:row>105</xdr:row>
      <xdr:rowOff>94162</xdr:rowOff>
    </xdr:to>
    <xdr:cxnSp macro="">
      <xdr:nvCxnSpPr>
        <xdr:cNvPr id="590" name="直線コネクタ 589">
          <a:extLst>
            <a:ext uri="{FF2B5EF4-FFF2-40B4-BE49-F238E27FC236}">
              <a16:creationId xmlns:a16="http://schemas.microsoft.com/office/drawing/2014/main" id="{FA924322-D2EC-4F84-970B-17DD5C7B6C0E}"/>
            </a:ext>
          </a:extLst>
        </xdr:cNvPr>
        <xdr:cNvCxnSpPr/>
      </xdr:nvCxnSpPr>
      <xdr:spPr>
        <a:xfrm>
          <a:off x="13703300" y="180621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147864</xdr:rowOff>
    </xdr:from>
    <xdr:to>
      <xdr:col>67</xdr:col>
      <xdr:colOff>101600</xdr:colOff>
      <xdr:row>105</xdr:row>
      <xdr:rowOff>78014</xdr:rowOff>
    </xdr:to>
    <xdr:sp macro="" textlink="">
      <xdr:nvSpPr>
        <xdr:cNvPr id="591" name="楕円 590">
          <a:extLst>
            <a:ext uri="{FF2B5EF4-FFF2-40B4-BE49-F238E27FC236}">
              <a16:creationId xmlns:a16="http://schemas.microsoft.com/office/drawing/2014/main" id="{44A17CF6-9B31-4C4E-9F84-52F7A64F6624}"/>
            </a:ext>
          </a:extLst>
        </xdr:cNvPr>
        <xdr:cNvSpPr/>
      </xdr:nvSpPr>
      <xdr:spPr>
        <a:xfrm>
          <a:off x="12763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27214</xdr:rowOff>
    </xdr:from>
    <xdr:to>
      <xdr:col>71</xdr:col>
      <xdr:colOff>177800</xdr:colOff>
      <xdr:row>105</xdr:row>
      <xdr:rowOff>59871</xdr:rowOff>
    </xdr:to>
    <xdr:cxnSp macro="">
      <xdr:nvCxnSpPr>
        <xdr:cNvPr id="592" name="直線コネクタ 591">
          <a:extLst>
            <a:ext uri="{FF2B5EF4-FFF2-40B4-BE49-F238E27FC236}">
              <a16:creationId xmlns:a16="http://schemas.microsoft.com/office/drawing/2014/main" id="{5DB47F04-F8A0-4B4F-A9BF-FF5D32AD5111}"/>
            </a:ext>
          </a:extLst>
        </xdr:cNvPr>
        <xdr:cNvCxnSpPr/>
      </xdr:nvCxnSpPr>
      <xdr:spPr>
        <a:xfrm>
          <a:off x="12814300" y="180294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29953</xdr:rowOff>
    </xdr:from>
    <xdr:ext cx="405111" cy="259045"/>
    <xdr:sp macro="" textlink="">
      <xdr:nvSpPr>
        <xdr:cNvPr id="593" name="n_1aveValue【公民館】&#10;有形固定資産減価償却率">
          <a:extLst>
            <a:ext uri="{FF2B5EF4-FFF2-40B4-BE49-F238E27FC236}">
              <a16:creationId xmlns:a16="http://schemas.microsoft.com/office/drawing/2014/main" id="{83F5A827-1CD9-47AC-B6FA-D36A31B5C283}"/>
            </a:ext>
          </a:extLst>
        </xdr:cNvPr>
        <xdr:cNvSpPr txBox="1"/>
      </xdr:nvSpPr>
      <xdr:spPr>
        <a:xfrm>
          <a:off x="15266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69141</xdr:rowOff>
    </xdr:from>
    <xdr:ext cx="405111" cy="259045"/>
    <xdr:sp macro="" textlink="">
      <xdr:nvSpPr>
        <xdr:cNvPr id="594" name="n_2aveValue【公民館】&#10;有形固定資産減価償却率">
          <a:extLst>
            <a:ext uri="{FF2B5EF4-FFF2-40B4-BE49-F238E27FC236}">
              <a16:creationId xmlns:a16="http://schemas.microsoft.com/office/drawing/2014/main" id="{1FCAE3C3-91AD-4BEA-993F-860D0B67AA97}"/>
            </a:ext>
          </a:extLst>
        </xdr:cNvPr>
        <xdr:cNvSpPr txBox="1"/>
      </xdr:nvSpPr>
      <xdr:spPr>
        <a:xfrm>
          <a:off x="14389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62609</xdr:rowOff>
    </xdr:from>
    <xdr:ext cx="405111" cy="259045"/>
    <xdr:sp macro="" textlink="">
      <xdr:nvSpPr>
        <xdr:cNvPr id="595" name="n_3aveValue【公民館】&#10;有形固定資産減価償却率">
          <a:extLst>
            <a:ext uri="{FF2B5EF4-FFF2-40B4-BE49-F238E27FC236}">
              <a16:creationId xmlns:a16="http://schemas.microsoft.com/office/drawing/2014/main" id="{1724F194-BB93-4B7A-8BA5-E5DC408EEDD8}"/>
            </a:ext>
          </a:extLst>
        </xdr:cNvPr>
        <xdr:cNvSpPr txBox="1"/>
      </xdr:nvSpPr>
      <xdr:spPr>
        <a:xfrm>
          <a:off x="13500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154957</xdr:rowOff>
    </xdr:from>
    <xdr:ext cx="405111" cy="259045"/>
    <xdr:sp macro="" textlink="">
      <xdr:nvSpPr>
        <xdr:cNvPr id="596" name="n_4aveValue【公民館】&#10;有形固定資産減価償却率">
          <a:extLst>
            <a:ext uri="{FF2B5EF4-FFF2-40B4-BE49-F238E27FC236}">
              <a16:creationId xmlns:a16="http://schemas.microsoft.com/office/drawing/2014/main" id="{D622A8B1-FF8C-4F49-AA39-C884C53FCB6F}"/>
            </a:ext>
          </a:extLst>
        </xdr:cNvPr>
        <xdr:cNvSpPr txBox="1"/>
      </xdr:nvSpPr>
      <xdr:spPr>
        <a:xfrm>
          <a:off x="12611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24328</xdr:rowOff>
    </xdr:from>
    <xdr:ext cx="405111" cy="259045"/>
    <xdr:sp macro="" textlink="">
      <xdr:nvSpPr>
        <xdr:cNvPr id="597" name="n_1mainValue【公民館】&#10;有形固定資産減価償却率">
          <a:extLst>
            <a:ext uri="{FF2B5EF4-FFF2-40B4-BE49-F238E27FC236}">
              <a16:creationId xmlns:a16="http://schemas.microsoft.com/office/drawing/2014/main" id="{B516686B-C86C-47E9-BAB5-DFEE34F1818C}"/>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598" name="n_2mainValue【公民館】&#10;有形固定資産減価償却率">
          <a:extLst>
            <a:ext uri="{FF2B5EF4-FFF2-40B4-BE49-F238E27FC236}">
              <a16:creationId xmlns:a16="http://schemas.microsoft.com/office/drawing/2014/main" id="{8B52E35F-48D1-41E5-9CFA-F1E5D2B307D5}"/>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127198</xdr:rowOff>
    </xdr:from>
    <xdr:ext cx="405111" cy="259045"/>
    <xdr:sp macro="" textlink="">
      <xdr:nvSpPr>
        <xdr:cNvPr id="599" name="n_3mainValue【公民館】&#10;有形固定資産減価償却率">
          <a:extLst>
            <a:ext uri="{FF2B5EF4-FFF2-40B4-BE49-F238E27FC236}">
              <a16:creationId xmlns:a16="http://schemas.microsoft.com/office/drawing/2014/main" id="{BEB8F834-99AC-472E-86AF-66731C163837}"/>
            </a:ext>
          </a:extLst>
        </xdr:cNvPr>
        <xdr:cNvSpPr txBox="1"/>
      </xdr:nvSpPr>
      <xdr:spPr>
        <a:xfrm>
          <a:off x="13500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600" name="n_4mainValue【公民館】&#10;有形固定資産減価償却率">
          <a:extLst>
            <a:ext uri="{FF2B5EF4-FFF2-40B4-BE49-F238E27FC236}">
              <a16:creationId xmlns:a16="http://schemas.microsoft.com/office/drawing/2014/main" id="{4B3B83B4-7240-4A14-AB99-807273800509}"/>
            </a:ext>
          </a:extLst>
        </xdr:cNvPr>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83B7DB4A-6D48-459D-9770-E8CBDE73F09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0F4FF3D2-A35B-45F3-BB30-0FCC0FFAEA3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0953BE2-BA4D-4A70-B118-0D0E9C60DE7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B7EEA142-E31E-4BD1-9C05-7C05A94AAA5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526D5459-FFCA-4F82-918E-6EF90C31870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BF9BE8D5-FA02-4A91-A899-F58CDCBE54F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6C550C5C-92AB-4BD5-91A8-550945159BA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7397A6F7-2EEF-4C08-94BA-B04FD387B6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3E077686-BD41-499E-BEFF-1294185A5BA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FFB4ED92-D83E-47A4-9D94-E0957524AC1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a:extLst>
            <a:ext uri="{FF2B5EF4-FFF2-40B4-BE49-F238E27FC236}">
              <a16:creationId xmlns:a16="http://schemas.microsoft.com/office/drawing/2014/main" id="{FDF89207-E7D3-4EDE-B68D-E721E059A04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a:extLst>
            <a:ext uri="{FF2B5EF4-FFF2-40B4-BE49-F238E27FC236}">
              <a16:creationId xmlns:a16="http://schemas.microsoft.com/office/drawing/2014/main" id="{C2CB9EA2-EC65-45F4-A235-2D9A7371C65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a:extLst>
            <a:ext uri="{FF2B5EF4-FFF2-40B4-BE49-F238E27FC236}">
              <a16:creationId xmlns:a16="http://schemas.microsoft.com/office/drawing/2014/main" id="{D813AC15-1AAC-4E71-A6E3-836A538C5D6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a:extLst>
            <a:ext uri="{FF2B5EF4-FFF2-40B4-BE49-F238E27FC236}">
              <a16:creationId xmlns:a16="http://schemas.microsoft.com/office/drawing/2014/main" id="{B5DAD37E-2B73-41CE-AC9C-8EF74B97B42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a:extLst>
            <a:ext uri="{FF2B5EF4-FFF2-40B4-BE49-F238E27FC236}">
              <a16:creationId xmlns:a16="http://schemas.microsoft.com/office/drawing/2014/main" id="{036C25A3-256E-4AC1-A7AE-FBDD0E372D1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a:extLst>
            <a:ext uri="{FF2B5EF4-FFF2-40B4-BE49-F238E27FC236}">
              <a16:creationId xmlns:a16="http://schemas.microsoft.com/office/drawing/2014/main" id="{3BFEAB91-CA0C-4817-9ACA-DFB8D7C0EF9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a:extLst>
            <a:ext uri="{FF2B5EF4-FFF2-40B4-BE49-F238E27FC236}">
              <a16:creationId xmlns:a16="http://schemas.microsoft.com/office/drawing/2014/main" id="{EA001561-751C-4265-B55F-FDF1B461873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a:extLst>
            <a:ext uri="{FF2B5EF4-FFF2-40B4-BE49-F238E27FC236}">
              <a16:creationId xmlns:a16="http://schemas.microsoft.com/office/drawing/2014/main" id="{F6EDB6DA-42C4-4A22-8489-67B0E010BC3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a:extLst>
            <a:ext uri="{FF2B5EF4-FFF2-40B4-BE49-F238E27FC236}">
              <a16:creationId xmlns:a16="http://schemas.microsoft.com/office/drawing/2014/main" id="{F05F52CA-C41B-494C-9FF6-DCA9F8D61B5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a:extLst>
            <a:ext uri="{FF2B5EF4-FFF2-40B4-BE49-F238E27FC236}">
              <a16:creationId xmlns:a16="http://schemas.microsoft.com/office/drawing/2014/main" id="{9383D326-F3D2-4D55-BFA7-C5649B97876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a:extLst>
            <a:ext uri="{FF2B5EF4-FFF2-40B4-BE49-F238E27FC236}">
              <a16:creationId xmlns:a16="http://schemas.microsoft.com/office/drawing/2014/main" id="{A2F7C7C7-EE4C-4E4B-BA60-D1E85078F49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a:extLst>
            <a:ext uri="{FF2B5EF4-FFF2-40B4-BE49-F238E27FC236}">
              <a16:creationId xmlns:a16="http://schemas.microsoft.com/office/drawing/2014/main" id="{1FBD3B0D-6546-48B5-B018-2BE1FA45566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B883FD1C-EE67-4254-A679-EE6A6BA1BB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C3F63F71-1B7B-4996-B0CD-C8A27B74C14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a:extLst>
            <a:ext uri="{FF2B5EF4-FFF2-40B4-BE49-F238E27FC236}">
              <a16:creationId xmlns:a16="http://schemas.microsoft.com/office/drawing/2014/main" id="{0B6888DE-AE49-42B8-9031-7F0B5AC845E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626" name="直線コネクタ 625">
          <a:extLst>
            <a:ext uri="{FF2B5EF4-FFF2-40B4-BE49-F238E27FC236}">
              <a16:creationId xmlns:a16="http://schemas.microsoft.com/office/drawing/2014/main" id="{9BE15AC0-1E5A-4E34-903B-A7C96A8059B5}"/>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27" name="【公民館】&#10;一人当たり面積最小値テキスト">
          <a:extLst>
            <a:ext uri="{FF2B5EF4-FFF2-40B4-BE49-F238E27FC236}">
              <a16:creationId xmlns:a16="http://schemas.microsoft.com/office/drawing/2014/main" id="{AD0A75D9-BCA7-431D-90F1-5FBE62CF4A33}"/>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28" name="直線コネクタ 627">
          <a:extLst>
            <a:ext uri="{FF2B5EF4-FFF2-40B4-BE49-F238E27FC236}">
              <a16:creationId xmlns:a16="http://schemas.microsoft.com/office/drawing/2014/main" id="{09D04FA3-A34A-49B5-96D2-F895A3F8CE23}"/>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629" name="【公民館】&#10;一人当たり面積最大値テキスト">
          <a:extLst>
            <a:ext uri="{FF2B5EF4-FFF2-40B4-BE49-F238E27FC236}">
              <a16:creationId xmlns:a16="http://schemas.microsoft.com/office/drawing/2014/main" id="{28D66CF9-669C-42CD-83E3-52263130E261}"/>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630" name="直線コネクタ 629">
          <a:extLst>
            <a:ext uri="{FF2B5EF4-FFF2-40B4-BE49-F238E27FC236}">
              <a16:creationId xmlns:a16="http://schemas.microsoft.com/office/drawing/2014/main" id="{E0DD6A5D-50D1-4E9E-93EB-1B79996B9E82}"/>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152961</xdr:rowOff>
    </xdr:from>
    <xdr:ext cx="469744" cy="259045"/>
    <xdr:sp macro="" textlink="">
      <xdr:nvSpPr>
        <xdr:cNvPr id="631" name="【公民館】&#10;一人当たり面積平均値テキスト">
          <a:extLst>
            <a:ext uri="{FF2B5EF4-FFF2-40B4-BE49-F238E27FC236}">
              <a16:creationId xmlns:a16="http://schemas.microsoft.com/office/drawing/2014/main" id="{BCE7A3B1-FAF8-4ABC-9D3D-47043DE3F65F}"/>
            </a:ext>
          </a:extLst>
        </xdr:cNvPr>
        <xdr:cNvSpPr txBox="1"/>
      </xdr:nvSpPr>
      <xdr:spPr>
        <a:xfrm>
          <a:off x="22199600" y="18326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632" name="フローチャート: 判断 631">
          <a:extLst>
            <a:ext uri="{FF2B5EF4-FFF2-40B4-BE49-F238E27FC236}">
              <a16:creationId xmlns:a16="http://schemas.microsoft.com/office/drawing/2014/main" id="{C64285FC-B0A3-49D3-B275-AE49055E1663}"/>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633" name="フローチャート: 判断 632">
          <a:extLst>
            <a:ext uri="{FF2B5EF4-FFF2-40B4-BE49-F238E27FC236}">
              <a16:creationId xmlns:a16="http://schemas.microsoft.com/office/drawing/2014/main" id="{3217D08A-948E-4625-87BC-FEA2AB9FC75C}"/>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166914</xdr:rowOff>
    </xdr:from>
    <xdr:to>
      <xdr:col>107</xdr:col>
      <xdr:colOff>101600</xdr:colOff>
      <xdr:row>107</xdr:row>
      <xdr:rowOff>97064</xdr:rowOff>
    </xdr:to>
    <xdr:sp macro="" textlink="">
      <xdr:nvSpPr>
        <xdr:cNvPr id="634" name="フローチャート: 判断 633">
          <a:extLst>
            <a:ext uri="{FF2B5EF4-FFF2-40B4-BE49-F238E27FC236}">
              <a16:creationId xmlns:a16="http://schemas.microsoft.com/office/drawing/2014/main" id="{02EA6A97-0069-44E7-8887-3109D3AD4E7E}"/>
            </a:ext>
          </a:extLst>
        </xdr:cNvPr>
        <xdr:cNvSpPr/>
      </xdr:nvSpPr>
      <xdr:spPr>
        <a:xfrm>
          <a:off x="20383500" y="1834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635" name="フローチャート: 判断 634">
          <a:extLst>
            <a:ext uri="{FF2B5EF4-FFF2-40B4-BE49-F238E27FC236}">
              <a16:creationId xmlns:a16="http://schemas.microsoft.com/office/drawing/2014/main" id="{834702A1-9D54-4F90-ACE6-E465A4D32368}"/>
            </a:ext>
          </a:extLst>
        </xdr:cNvPr>
        <xdr:cNvSpPr/>
      </xdr:nvSpPr>
      <xdr:spPr>
        <a:xfrm>
          <a:off x="19494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138612</xdr:rowOff>
    </xdr:from>
    <xdr:to>
      <xdr:col>98</xdr:col>
      <xdr:colOff>38100</xdr:colOff>
      <xdr:row>107</xdr:row>
      <xdr:rowOff>68762</xdr:rowOff>
    </xdr:to>
    <xdr:sp macro="" textlink="">
      <xdr:nvSpPr>
        <xdr:cNvPr id="636" name="フローチャート: 判断 635">
          <a:extLst>
            <a:ext uri="{FF2B5EF4-FFF2-40B4-BE49-F238E27FC236}">
              <a16:creationId xmlns:a16="http://schemas.microsoft.com/office/drawing/2014/main" id="{0435F68C-53CB-4A14-9D00-E22B519D63EA}"/>
            </a:ext>
          </a:extLst>
        </xdr:cNvPr>
        <xdr:cNvSpPr/>
      </xdr:nvSpPr>
      <xdr:spPr>
        <a:xfrm>
          <a:off x="18605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601E8DA0-AF68-4D67-AAE2-7817F09C8C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7C33F8BA-191B-4BCD-A160-78D07C455C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D6A7B8F3-51E6-497E-93C8-6C69EFDB0A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C8A83A0F-3B8D-4608-A25B-9936895F24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B0CB8DF6-AD76-4AFF-AB6E-76033FBFC8E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16692</xdr:rowOff>
    </xdr:from>
    <xdr:to>
      <xdr:col>116</xdr:col>
      <xdr:colOff>114300</xdr:colOff>
      <xdr:row>100</xdr:row>
      <xdr:rowOff>118292</xdr:rowOff>
    </xdr:to>
    <xdr:sp macro="" textlink="">
      <xdr:nvSpPr>
        <xdr:cNvPr id="642" name="楕円 641">
          <a:extLst>
            <a:ext uri="{FF2B5EF4-FFF2-40B4-BE49-F238E27FC236}">
              <a16:creationId xmlns:a16="http://schemas.microsoft.com/office/drawing/2014/main" id="{175097B2-B7D0-40B7-B008-80A9C7703014}"/>
            </a:ext>
          </a:extLst>
        </xdr:cNvPr>
        <xdr:cNvSpPr/>
      </xdr:nvSpPr>
      <xdr:spPr>
        <a:xfrm>
          <a:off x="22110700" y="171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141169</xdr:rowOff>
    </xdr:from>
    <xdr:ext cx="469744" cy="259045"/>
    <xdr:sp macro="" textlink="">
      <xdr:nvSpPr>
        <xdr:cNvPr id="643" name="【公民館】&#10;一人当たり面積該当値テキスト">
          <a:extLst>
            <a:ext uri="{FF2B5EF4-FFF2-40B4-BE49-F238E27FC236}">
              <a16:creationId xmlns:a16="http://schemas.microsoft.com/office/drawing/2014/main" id="{222E90F8-1126-4B6C-BE2A-B785073A49A4}"/>
            </a:ext>
          </a:extLst>
        </xdr:cNvPr>
        <xdr:cNvSpPr txBox="1"/>
      </xdr:nvSpPr>
      <xdr:spPr>
        <a:xfrm>
          <a:off x="22199600" y="1711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55880</xdr:rowOff>
    </xdr:from>
    <xdr:to>
      <xdr:col>112</xdr:col>
      <xdr:colOff>38100</xdr:colOff>
      <xdr:row>100</xdr:row>
      <xdr:rowOff>157480</xdr:rowOff>
    </xdr:to>
    <xdr:sp macro="" textlink="">
      <xdr:nvSpPr>
        <xdr:cNvPr id="644" name="楕円 643">
          <a:extLst>
            <a:ext uri="{FF2B5EF4-FFF2-40B4-BE49-F238E27FC236}">
              <a16:creationId xmlns:a16="http://schemas.microsoft.com/office/drawing/2014/main" id="{F93ABD45-69E6-4A72-9B97-B2AB7438439F}"/>
            </a:ext>
          </a:extLst>
        </xdr:cNvPr>
        <xdr:cNvSpPr/>
      </xdr:nvSpPr>
      <xdr:spPr>
        <a:xfrm>
          <a:off x="21272500" y="172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67492</xdr:rowOff>
    </xdr:from>
    <xdr:to>
      <xdr:col>116</xdr:col>
      <xdr:colOff>63500</xdr:colOff>
      <xdr:row>100</xdr:row>
      <xdr:rowOff>106680</xdr:rowOff>
    </xdr:to>
    <xdr:cxnSp macro="">
      <xdr:nvCxnSpPr>
        <xdr:cNvPr id="645" name="直線コネクタ 644">
          <a:extLst>
            <a:ext uri="{FF2B5EF4-FFF2-40B4-BE49-F238E27FC236}">
              <a16:creationId xmlns:a16="http://schemas.microsoft.com/office/drawing/2014/main" id="{CCC8C4CB-EB40-48C3-B388-9EAA804765B7}"/>
            </a:ext>
          </a:extLst>
        </xdr:cNvPr>
        <xdr:cNvCxnSpPr/>
      </xdr:nvCxnSpPr>
      <xdr:spPr>
        <a:xfrm flipV="1">
          <a:off x="21323300" y="1721249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87449</xdr:rowOff>
    </xdr:from>
    <xdr:to>
      <xdr:col>107</xdr:col>
      <xdr:colOff>101600</xdr:colOff>
      <xdr:row>101</xdr:row>
      <xdr:rowOff>17599</xdr:rowOff>
    </xdr:to>
    <xdr:sp macro="" textlink="">
      <xdr:nvSpPr>
        <xdr:cNvPr id="646" name="楕円 645">
          <a:extLst>
            <a:ext uri="{FF2B5EF4-FFF2-40B4-BE49-F238E27FC236}">
              <a16:creationId xmlns:a16="http://schemas.microsoft.com/office/drawing/2014/main" id="{0660230F-BF26-4946-AD7C-C798045811AD}"/>
            </a:ext>
          </a:extLst>
        </xdr:cNvPr>
        <xdr:cNvSpPr/>
      </xdr:nvSpPr>
      <xdr:spPr>
        <a:xfrm>
          <a:off x="203835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106680</xdr:rowOff>
    </xdr:from>
    <xdr:to>
      <xdr:col>111</xdr:col>
      <xdr:colOff>177800</xdr:colOff>
      <xdr:row>100</xdr:row>
      <xdr:rowOff>138249</xdr:rowOff>
    </xdr:to>
    <xdr:cxnSp macro="">
      <xdr:nvCxnSpPr>
        <xdr:cNvPr id="647" name="直線コネクタ 646">
          <a:extLst>
            <a:ext uri="{FF2B5EF4-FFF2-40B4-BE49-F238E27FC236}">
              <a16:creationId xmlns:a16="http://schemas.microsoft.com/office/drawing/2014/main" id="{16605089-C002-4C26-9A94-09D0496DFB3A}"/>
            </a:ext>
          </a:extLst>
        </xdr:cNvPr>
        <xdr:cNvCxnSpPr/>
      </xdr:nvCxnSpPr>
      <xdr:spPr>
        <a:xfrm flipV="1">
          <a:off x="20434300" y="17251680"/>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119018</xdr:rowOff>
    </xdr:from>
    <xdr:to>
      <xdr:col>102</xdr:col>
      <xdr:colOff>165100</xdr:colOff>
      <xdr:row>101</xdr:row>
      <xdr:rowOff>49168</xdr:rowOff>
    </xdr:to>
    <xdr:sp macro="" textlink="">
      <xdr:nvSpPr>
        <xdr:cNvPr id="648" name="楕円 647">
          <a:extLst>
            <a:ext uri="{FF2B5EF4-FFF2-40B4-BE49-F238E27FC236}">
              <a16:creationId xmlns:a16="http://schemas.microsoft.com/office/drawing/2014/main" id="{37EAA9F6-B193-4027-96B5-B6C906D3FBEA}"/>
            </a:ext>
          </a:extLst>
        </xdr:cNvPr>
        <xdr:cNvSpPr/>
      </xdr:nvSpPr>
      <xdr:spPr>
        <a:xfrm>
          <a:off x="19494500" y="1726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138249</xdr:rowOff>
    </xdr:from>
    <xdr:to>
      <xdr:col>107</xdr:col>
      <xdr:colOff>50800</xdr:colOff>
      <xdr:row>100</xdr:row>
      <xdr:rowOff>169818</xdr:rowOff>
    </xdr:to>
    <xdr:cxnSp macro="">
      <xdr:nvCxnSpPr>
        <xdr:cNvPr id="649" name="直線コネクタ 648">
          <a:extLst>
            <a:ext uri="{FF2B5EF4-FFF2-40B4-BE49-F238E27FC236}">
              <a16:creationId xmlns:a16="http://schemas.microsoft.com/office/drawing/2014/main" id="{D95DAED5-04D8-484A-9700-CBFC5DACE3A4}"/>
            </a:ext>
          </a:extLst>
        </xdr:cNvPr>
        <xdr:cNvCxnSpPr/>
      </xdr:nvCxnSpPr>
      <xdr:spPr>
        <a:xfrm flipV="1">
          <a:off x="19545300" y="17283249"/>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151674</xdr:rowOff>
    </xdr:from>
    <xdr:to>
      <xdr:col>98</xdr:col>
      <xdr:colOff>38100</xdr:colOff>
      <xdr:row>101</xdr:row>
      <xdr:rowOff>81824</xdr:rowOff>
    </xdr:to>
    <xdr:sp macro="" textlink="">
      <xdr:nvSpPr>
        <xdr:cNvPr id="650" name="楕円 649">
          <a:extLst>
            <a:ext uri="{FF2B5EF4-FFF2-40B4-BE49-F238E27FC236}">
              <a16:creationId xmlns:a16="http://schemas.microsoft.com/office/drawing/2014/main" id="{6FE0E211-EA32-42D1-A91E-6E6DF4F4585A}"/>
            </a:ext>
          </a:extLst>
        </xdr:cNvPr>
        <xdr:cNvSpPr/>
      </xdr:nvSpPr>
      <xdr:spPr>
        <a:xfrm>
          <a:off x="18605500" y="1729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169818</xdr:rowOff>
    </xdr:from>
    <xdr:to>
      <xdr:col>102</xdr:col>
      <xdr:colOff>114300</xdr:colOff>
      <xdr:row>101</xdr:row>
      <xdr:rowOff>31024</xdr:rowOff>
    </xdr:to>
    <xdr:cxnSp macro="">
      <xdr:nvCxnSpPr>
        <xdr:cNvPr id="651" name="直線コネクタ 650">
          <a:extLst>
            <a:ext uri="{FF2B5EF4-FFF2-40B4-BE49-F238E27FC236}">
              <a16:creationId xmlns:a16="http://schemas.microsoft.com/office/drawing/2014/main" id="{34EC7A46-1065-4393-98D1-9471322C72F5}"/>
            </a:ext>
          </a:extLst>
        </xdr:cNvPr>
        <xdr:cNvCxnSpPr/>
      </xdr:nvCxnSpPr>
      <xdr:spPr>
        <a:xfrm flipV="1">
          <a:off x="18656300" y="173148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652" name="n_1aveValue【公民館】&#10;一人当たり面積">
          <a:extLst>
            <a:ext uri="{FF2B5EF4-FFF2-40B4-BE49-F238E27FC236}">
              <a16:creationId xmlns:a16="http://schemas.microsoft.com/office/drawing/2014/main" id="{83927F7C-F328-4CAA-81D2-C095AF983912}"/>
            </a:ext>
          </a:extLst>
        </xdr:cNvPr>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88191</xdr:rowOff>
    </xdr:from>
    <xdr:ext cx="469744" cy="259045"/>
    <xdr:sp macro="" textlink="">
      <xdr:nvSpPr>
        <xdr:cNvPr id="653" name="n_2aveValue【公民館】&#10;一人当たり面積">
          <a:extLst>
            <a:ext uri="{FF2B5EF4-FFF2-40B4-BE49-F238E27FC236}">
              <a16:creationId xmlns:a16="http://schemas.microsoft.com/office/drawing/2014/main" id="{092107E0-F484-49B3-9205-1695A5985315}"/>
            </a:ext>
          </a:extLst>
        </xdr:cNvPr>
        <xdr:cNvSpPr txBox="1"/>
      </xdr:nvSpPr>
      <xdr:spPr>
        <a:xfrm>
          <a:off x="20199427" y="184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87103</xdr:rowOff>
    </xdr:from>
    <xdr:ext cx="469744" cy="259045"/>
    <xdr:sp macro="" textlink="">
      <xdr:nvSpPr>
        <xdr:cNvPr id="654" name="n_3aveValue【公民館】&#10;一人当たり面積">
          <a:extLst>
            <a:ext uri="{FF2B5EF4-FFF2-40B4-BE49-F238E27FC236}">
              <a16:creationId xmlns:a16="http://schemas.microsoft.com/office/drawing/2014/main" id="{C8B8DED5-A1C0-4EDB-9FEE-E76BFE5A2B65}"/>
            </a:ext>
          </a:extLst>
        </xdr:cNvPr>
        <xdr:cNvSpPr txBox="1"/>
      </xdr:nvSpPr>
      <xdr:spPr>
        <a:xfrm>
          <a:off x="19310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59889</xdr:rowOff>
    </xdr:from>
    <xdr:ext cx="469744" cy="259045"/>
    <xdr:sp macro="" textlink="">
      <xdr:nvSpPr>
        <xdr:cNvPr id="655" name="n_4aveValue【公民館】&#10;一人当たり面積">
          <a:extLst>
            <a:ext uri="{FF2B5EF4-FFF2-40B4-BE49-F238E27FC236}">
              <a16:creationId xmlns:a16="http://schemas.microsoft.com/office/drawing/2014/main" id="{DC0C0B0F-7C63-4FDE-9E67-AC2953D293D4}"/>
            </a:ext>
          </a:extLst>
        </xdr:cNvPr>
        <xdr:cNvSpPr txBox="1"/>
      </xdr:nvSpPr>
      <xdr:spPr>
        <a:xfrm>
          <a:off x="18421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2557</xdr:rowOff>
    </xdr:from>
    <xdr:ext cx="469744" cy="259045"/>
    <xdr:sp macro="" textlink="">
      <xdr:nvSpPr>
        <xdr:cNvPr id="656" name="n_1mainValue【公民館】&#10;一人当たり面積">
          <a:extLst>
            <a:ext uri="{FF2B5EF4-FFF2-40B4-BE49-F238E27FC236}">
              <a16:creationId xmlns:a16="http://schemas.microsoft.com/office/drawing/2014/main" id="{11E47439-F91C-4159-9795-CE534DE26E48}"/>
            </a:ext>
          </a:extLst>
        </xdr:cNvPr>
        <xdr:cNvSpPr txBox="1"/>
      </xdr:nvSpPr>
      <xdr:spPr>
        <a:xfrm>
          <a:off x="21075727" y="1697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34126</xdr:rowOff>
    </xdr:from>
    <xdr:ext cx="469744" cy="259045"/>
    <xdr:sp macro="" textlink="">
      <xdr:nvSpPr>
        <xdr:cNvPr id="657" name="n_2mainValue【公民館】&#10;一人当たり面積">
          <a:extLst>
            <a:ext uri="{FF2B5EF4-FFF2-40B4-BE49-F238E27FC236}">
              <a16:creationId xmlns:a16="http://schemas.microsoft.com/office/drawing/2014/main" id="{DBAF8CC2-1DE6-43B9-9C23-F21CE8D2EF6A}"/>
            </a:ext>
          </a:extLst>
        </xdr:cNvPr>
        <xdr:cNvSpPr txBox="1"/>
      </xdr:nvSpPr>
      <xdr:spPr>
        <a:xfrm>
          <a:off x="20199427" y="1700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65695</xdr:rowOff>
    </xdr:from>
    <xdr:ext cx="469744" cy="259045"/>
    <xdr:sp macro="" textlink="">
      <xdr:nvSpPr>
        <xdr:cNvPr id="658" name="n_3mainValue【公民館】&#10;一人当たり面積">
          <a:extLst>
            <a:ext uri="{FF2B5EF4-FFF2-40B4-BE49-F238E27FC236}">
              <a16:creationId xmlns:a16="http://schemas.microsoft.com/office/drawing/2014/main" id="{ADDB8F8A-50B4-4BA8-AEBF-A081C0074A9E}"/>
            </a:ext>
          </a:extLst>
        </xdr:cNvPr>
        <xdr:cNvSpPr txBox="1"/>
      </xdr:nvSpPr>
      <xdr:spPr>
        <a:xfrm>
          <a:off x="19310427" y="1703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98351</xdr:rowOff>
    </xdr:from>
    <xdr:ext cx="469744" cy="259045"/>
    <xdr:sp macro="" textlink="">
      <xdr:nvSpPr>
        <xdr:cNvPr id="659" name="n_4mainValue【公民館】&#10;一人当たり面積">
          <a:extLst>
            <a:ext uri="{FF2B5EF4-FFF2-40B4-BE49-F238E27FC236}">
              <a16:creationId xmlns:a16="http://schemas.microsoft.com/office/drawing/2014/main" id="{6882C303-105C-4801-BCF6-BC170F4692EA}"/>
            </a:ext>
          </a:extLst>
        </xdr:cNvPr>
        <xdr:cNvSpPr txBox="1"/>
      </xdr:nvSpPr>
      <xdr:spPr>
        <a:xfrm>
          <a:off x="18421427" y="1707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3AC270EA-94E5-4F69-8AFB-494A6839E1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7605D05C-71DA-4ABE-888A-4332CECD401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255E97FE-3592-4273-93F0-1DE58B85D1A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道路については、有形固定資産減価償却率が類似団体内平均値を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ポイント下回っているものの、前年度より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ポイント増加している。当町は豪雪地帯であり、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融雪剤の散布や融雪水の発生による道路の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劣化が進んでいる路線もあることから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計画的に道路改良等を行っていく。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認定こども園・幼稚園・保育所については、有形固定資産減価償却率が類似団体内平均値を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ポイント増加している。少子化による入園者の減少に加え老朽化した施設もあることから、令和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年度には１施設を閉園して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施設の屋根の塗装工事を行っている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学校施設については、有形固定資産減価償却率が類似団体内平均値を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ポイント増加している。小中学校は平成２８年度に統廃合をしており、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ほかの既存施設についても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羽後町公共施設等総合管理計画に基づいて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適切に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維持管理を行っていく。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公営住宅については、有形固定資産減価償却率は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ポイントと老朽化が進んでいる。老朽化が著しい施設については、羽後町公共施設等総合管理計画に基づいて入居者の退去後は順次閉鎖することとして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比較的新しい公営住宅については、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計画的に外壁や屋根などの修繕を実施していく。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公民館については、有形固定資産減価償却率が類似団体内平均値を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ポイント下回っているものの、前年度より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多くの施設で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老朽化が進んでいる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コミュニティの維持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に必要な施設も多数あることから、羽後町公共施設等総合管理計画に基づいて修繕等を実施し機能の維持に努める。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3C8429-0D30-4EF9-A447-D42715B1D6E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ED5024D-DA06-47EB-A63E-020774E497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28A66FB-F9BF-46D6-A0DC-AD0200C9ED2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01BB249-2345-4285-92DA-E52A6138CAC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秋田県羽後町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9105F0B-B383-4D11-9D5B-F6AF883C55E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713AB2D-47A6-4602-BA07-8D1FF93913C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6C4848A-85CF-44A5-90C8-A3B7DEF936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0846C3-BDE3-4C1E-B502-83F91371E38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1EC6774-FC6F-4C2A-AA39-71318E85376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D1AC684-6955-490D-975E-70C64F6054A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13,963
13,861
230.78
9,385,922
8,985,388
391,527
5,666,385
7,508,164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821E885-3681-4480-93A8-CC0AD9266A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232365-E831-44CE-9B7C-0024127D24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ADD40C9-7419-4E43-8496-6C2BAAEF1E3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FE5710-8A53-4A73-9FE1-3096F194A6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C7F8BD-96E9-4FB9-AD21-B8A78FC42D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22D43D5-0DD6-4518-AB04-C9E889837C7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E825C2-70F7-4083-9F6F-FFFB9A5A263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CADDA9B-8474-4957-874F-E1C3275A25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3B4307E-B0FC-4A72-919D-5354ECECEE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6930F0-6D22-43D5-929C-9208D2D53A8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0E2F087-9116-4B16-8CA5-80B36AEA97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9F19DB7-F203-41D0-9324-7ADBE3DC19C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51AC111-4082-4004-948A-AE0298061B4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CAF0517-679D-48EF-9226-DBCF2419FD0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FF32974-956B-4734-939F-F4DED4FB2BD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BBAB9D5-870B-452F-A6CB-3413824D9F3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8094FB0-D11A-48B3-A379-CF7281D902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D67DDF-F18B-495D-B50A-0632F9B358F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5290F6-6293-41C4-92CD-14AD4BEE2C9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4504A59-CA1A-4631-9DD8-9976D40DE84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D75A06-673F-4D5C-A2BA-66ABC7B4186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3CF5E30-908F-4D27-954E-0F4A9DF9FC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D4909E7-9F77-4FA5-A70B-BFCC7F216F1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25A8B22-B7AE-4F41-B9B6-D4405B32BED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ECDE259-FA08-4324-AF7F-D7B16447E19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97375E4-FE10-4976-8719-457ECDE2DED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A578597-CFC6-4626-B72E-D408F9B7B7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7E189F3-46EE-4FA2-85AB-0B6F9E9FC2A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FA87CC6-C35D-41FA-8680-5EA3A73D958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4B67F6B-F090-4BDF-BF09-15D53D32968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1CE8673-16EA-41F5-9FE8-8BB6BFE8E80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53E9CEF-2B76-476B-814E-D367F7552D3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A6926D7-1661-4823-A28A-8F093BE8364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0A45939-59F5-4EA0-9C1D-38FE413F01D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C8E761B-8764-4B8C-BC67-C9F347A24A3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EFB69B1-D101-4238-BC2B-A82A778FEEF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2874F97-C30A-4011-843B-64FEE6287D4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66CCAB9-832A-4761-95AC-A7C899BF485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C309FDC-890D-4134-A37F-39341C32944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0AC89CC-7601-44AB-8595-DAFB9F715AD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E3A196D-40A7-45B4-8F07-5EABFA5C3E4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D8EA111-82E2-460C-92C5-06AA78BE4A4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F2F89E1-B667-41FD-A802-5B0E344EDBA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599E9DB-1BB9-49EF-9A04-63645BF6BE7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E822321-46F3-45AC-8DDA-F5F4518B4A9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8D85EEC-C5AF-45AD-9F73-9924DEC4A12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3EC0F6F6-88EE-4EA6-AAFE-EB7A6B5B7D33}"/>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6FEC40DC-82EE-4E58-892E-10B23C61A0D3}"/>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BFFA4C61-FCC2-4484-B736-BB192430C348}"/>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19ADC675-E55B-45EE-BACB-46BEB3AE2F98}"/>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0E5D406D-B24C-4626-8A44-3A2FA9ECD760}"/>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88735</xdr:rowOff>
    </xdr:from>
    <xdr:ext cx="405111" cy="259045"/>
    <xdr:sp macro="" textlink="">
      <xdr:nvSpPr>
        <xdr:cNvPr id="63" name="【図書館】&#10;有形固定資産減価償却率平均値テキスト">
          <a:extLst>
            <a:ext uri="{FF2B5EF4-FFF2-40B4-BE49-F238E27FC236}">
              <a16:creationId xmlns:a16="http://schemas.microsoft.com/office/drawing/2014/main" id="{0B35F388-DA0D-4004-A675-71420040F793}"/>
            </a:ext>
          </a:extLst>
        </xdr:cNvPr>
        <xdr:cNvSpPr txBox="1"/>
      </xdr:nvSpPr>
      <xdr:spPr>
        <a:xfrm>
          <a:off x="4673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9C0490EE-E800-419F-969D-AB6D746BA473}"/>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6ABE9689-88F8-4A38-8087-78ED770B1B5F}"/>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4E275CD0-7AE8-4AB0-B3F8-F280CEB9D4CB}"/>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7" name="フローチャート: 判断 66">
          <a:extLst>
            <a:ext uri="{FF2B5EF4-FFF2-40B4-BE49-F238E27FC236}">
              <a16:creationId xmlns:a16="http://schemas.microsoft.com/office/drawing/2014/main" id="{CA474A6C-AE99-4469-ADC1-DC391C3EA9F4}"/>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a:extLst>
            <a:ext uri="{FF2B5EF4-FFF2-40B4-BE49-F238E27FC236}">
              <a16:creationId xmlns:a16="http://schemas.microsoft.com/office/drawing/2014/main" id="{7746E6BA-6B72-4023-920A-1FB9C59AB9D0}"/>
            </a:ext>
          </a:extLst>
        </xdr:cNvPr>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37EB62E-765C-43F8-9B59-466E26C7BDF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3C29635-DE1A-4BE4-A716-814151A4326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9010988-07A0-4C27-8B48-C616BB733FD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69E5E2B-46D7-4991-B590-CBE584E8A13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37C4D15-136E-4A6F-A21E-4CD2855B32B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134801</xdr:rowOff>
    </xdr:from>
    <xdr:to>
      <xdr:col>24</xdr:col>
      <xdr:colOff>114300</xdr:colOff>
      <xdr:row>36</xdr:row>
      <xdr:rowOff>64951</xdr:rowOff>
    </xdr:to>
    <xdr:sp macro="" textlink="">
      <xdr:nvSpPr>
        <xdr:cNvPr id="74" name="楕円 73">
          <a:extLst>
            <a:ext uri="{FF2B5EF4-FFF2-40B4-BE49-F238E27FC236}">
              <a16:creationId xmlns:a16="http://schemas.microsoft.com/office/drawing/2014/main" id="{2A491687-D96E-47AD-A39A-F1C578B236C0}"/>
            </a:ext>
          </a:extLst>
        </xdr:cNvPr>
        <xdr:cNvSpPr/>
      </xdr:nvSpPr>
      <xdr:spPr>
        <a:xfrm>
          <a:off x="4584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157678</xdr:rowOff>
    </xdr:from>
    <xdr:ext cx="405111" cy="259045"/>
    <xdr:sp macro="" textlink="">
      <xdr:nvSpPr>
        <xdr:cNvPr id="75" name="【図書館】&#10;有形固定資産減価償却率該当値テキスト">
          <a:extLst>
            <a:ext uri="{FF2B5EF4-FFF2-40B4-BE49-F238E27FC236}">
              <a16:creationId xmlns:a16="http://schemas.microsoft.com/office/drawing/2014/main" id="{578DE5EF-3245-4268-B2F7-C845E2E28B39}"/>
            </a:ext>
          </a:extLst>
        </xdr:cNvPr>
        <xdr:cNvSpPr txBox="1"/>
      </xdr:nvSpPr>
      <xdr:spPr>
        <a:xfrm>
          <a:off x="4673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102144</xdr:rowOff>
    </xdr:from>
    <xdr:to>
      <xdr:col>20</xdr:col>
      <xdr:colOff>38100</xdr:colOff>
      <xdr:row>36</xdr:row>
      <xdr:rowOff>32294</xdr:rowOff>
    </xdr:to>
    <xdr:sp macro="" textlink="">
      <xdr:nvSpPr>
        <xdr:cNvPr id="76" name="楕円 75">
          <a:extLst>
            <a:ext uri="{FF2B5EF4-FFF2-40B4-BE49-F238E27FC236}">
              <a16:creationId xmlns:a16="http://schemas.microsoft.com/office/drawing/2014/main" id="{1E81C034-0F6C-4715-AACA-00D86174D61D}"/>
            </a:ext>
          </a:extLst>
        </xdr:cNvPr>
        <xdr:cNvSpPr/>
      </xdr:nvSpPr>
      <xdr:spPr>
        <a:xfrm>
          <a:off x="3746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152944</xdr:rowOff>
    </xdr:from>
    <xdr:to>
      <xdr:col>24</xdr:col>
      <xdr:colOff>63500</xdr:colOff>
      <xdr:row>36</xdr:row>
      <xdr:rowOff>14151</xdr:rowOff>
    </xdr:to>
    <xdr:cxnSp macro="">
      <xdr:nvCxnSpPr>
        <xdr:cNvPr id="77" name="直線コネクタ 76">
          <a:extLst>
            <a:ext uri="{FF2B5EF4-FFF2-40B4-BE49-F238E27FC236}">
              <a16:creationId xmlns:a16="http://schemas.microsoft.com/office/drawing/2014/main" id="{DDB16B46-088C-4079-86A6-1F86C67DFAA5}"/>
            </a:ext>
          </a:extLst>
        </xdr:cNvPr>
        <xdr:cNvCxnSpPr/>
      </xdr:nvCxnSpPr>
      <xdr:spPr>
        <a:xfrm>
          <a:off x="3797300" y="61536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69487</xdr:rowOff>
    </xdr:from>
    <xdr:to>
      <xdr:col>15</xdr:col>
      <xdr:colOff>101600</xdr:colOff>
      <xdr:row>35</xdr:row>
      <xdr:rowOff>171087</xdr:rowOff>
    </xdr:to>
    <xdr:sp macro="" textlink="">
      <xdr:nvSpPr>
        <xdr:cNvPr id="78" name="楕円 77">
          <a:extLst>
            <a:ext uri="{FF2B5EF4-FFF2-40B4-BE49-F238E27FC236}">
              <a16:creationId xmlns:a16="http://schemas.microsoft.com/office/drawing/2014/main" id="{261F7262-EBEB-4BBB-B8A8-043E71AD8CA9}"/>
            </a:ext>
          </a:extLst>
        </xdr:cNvPr>
        <xdr:cNvSpPr/>
      </xdr:nvSpPr>
      <xdr:spPr>
        <a:xfrm>
          <a:off x="2857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120287</xdr:rowOff>
    </xdr:from>
    <xdr:to>
      <xdr:col>19</xdr:col>
      <xdr:colOff>177800</xdr:colOff>
      <xdr:row>35</xdr:row>
      <xdr:rowOff>152944</xdr:rowOff>
    </xdr:to>
    <xdr:cxnSp macro="">
      <xdr:nvCxnSpPr>
        <xdr:cNvPr id="79" name="直線コネクタ 78">
          <a:extLst>
            <a:ext uri="{FF2B5EF4-FFF2-40B4-BE49-F238E27FC236}">
              <a16:creationId xmlns:a16="http://schemas.microsoft.com/office/drawing/2014/main" id="{765647C9-9941-4CE9-B89A-FA1BB185C344}"/>
            </a:ext>
          </a:extLst>
        </xdr:cNvPr>
        <xdr:cNvCxnSpPr/>
      </xdr:nvCxnSpPr>
      <xdr:spPr>
        <a:xfrm>
          <a:off x="2908300" y="61210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80" name="楕円 79">
          <a:extLst>
            <a:ext uri="{FF2B5EF4-FFF2-40B4-BE49-F238E27FC236}">
              <a16:creationId xmlns:a16="http://schemas.microsoft.com/office/drawing/2014/main" id="{E9C54EC7-EF22-478D-9DD0-89C90C0BC7FE}"/>
            </a:ext>
          </a:extLst>
        </xdr:cNvPr>
        <xdr:cNvSpPr/>
      </xdr:nvSpPr>
      <xdr:spPr>
        <a:xfrm>
          <a:off x="1968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87630</xdr:rowOff>
    </xdr:from>
    <xdr:to>
      <xdr:col>15</xdr:col>
      <xdr:colOff>50800</xdr:colOff>
      <xdr:row>35</xdr:row>
      <xdr:rowOff>120287</xdr:rowOff>
    </xdr:to>
    <xdr:cxnSp macro="">
      <xdr:nvCxnSpPr>
        <xdr:cNvPr id="81" name="直線コネクタ 80">
          <a:extLst>
            <a:ext uri="{FF2B5EF4-FFF2-40B4-BE49-F238E27FC236}">
              <a16:creationId xmlns:a16="http://schemas.microsoft.com/office/drawing/2014/main" id="{52AC71D6-CDE6-4DDA-B2C8-DC150E5C2CDC}"/>
            </a:ext>
          </a:extLst>
        </xdr:cNvPr>
        <xdr:cNvCxnSpPr/>
      </xdr:nvCxnSpPr>
      <xdr:spPr>
        <a:xfrm>
          <a:off x="2019300" y="60883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4173</xdr:rowOff>
    </xdr:from>
    <xdr:to>
      <xdr:col>6</xdr:col>
      <xdr:colOff>38100</xdr:colOff>
      <xdr:row>35</xdr:row>
      <xdr:rowOff>105773</xdr:rowOff>
    </xdr:to>
    <xdr:sp macro="" textlink="">
      <xdr:nvSpPr>
        <xdr:cNvPr id="82" name="楕円 81">
          <a:extLst>
            <a:ext uri="{FF2B5EF4-FFF2-40B4-BE49-F238E27FC236}">
              <a16:creationId xmlns:a16="http://schemas.microsoft.com/office/drawing/2014/main" id="{8885A39E-19D4-4DD2-8DB0-617949DE498B}"/>
            </a:ext>
          </a:extLst>
        </xdr:cNvPr>
        <xdr:cNvSpPr/>
      </xdr:nvSpPr>
      <xdr:spPr>
        <a:xfrm>
          <a:off x="1079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54973</xdr:rowOff>
    </xdr:from>
    <xdr:to>
      <xdr:col>10</xdr:col>
      <xdr:colOff>114300</xdr:colOff>
      <xdr:row>35</xdr:row>
      <xdr:rowOff>87630</xdr:rowOff>
    </xdr:to>
    <xdr:cxnSp macro="">
      <xdr:nvCxnSpPr>
        <xdr:cNvPr id="83" name="直線コネクタ 82">
          <a:extLst>
            <a:ext uri="{FF2B5EF4-FFF2-40B4-BE49-F238E27FC236}">
              <a16:creationId xmlns:a16="http://schemas.microsoft.com/office/drawing/2014/main" id="{942E738B-953F-4C4A-8FA6-8450F0E1BF20}"/>
            </a:ext>
          </a:extLst>
        </xdr:cNvPr>
        <xdr:cNvCxnSpPr/>
      </xdr:nvCxnSpPr>
      <xdr:spPr>
        <a:xfrm>
          <a:off x="1130300" y="60557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561</xdr:rowOff>
    </xdr:from>
    <xdr:ext cx="405111" cy="259045"/>
    <xdr:sp macro="" textlink="">
      <xdr:nvSpPr>
        <xdr:cNvPr id="84" name="n_1aveValue【図書館】&#10;有形固定資産減価償却率">
          <a:extLst>
            <a:ext uri="{FF2B5EF4-FFF2-40B4-BE49-F238E27FC236}">
              <a16:creationId xmlns:a16="http://schemas.microsoft.com/office/drawing/2014/main" id="{C6077E9B-235C-4A7F-B34E-B84365CEB32A}"/>
            </a:ext>
          </a:extLst>
        </xdr:cNvPr>
        <xdr:cNvSpPr txBox="1"/>
      </xdr:nvSpPr>
      <xdr:spPr>
        <a:xfrm>
          <a:off x="35820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5" name="n_2aveValue【図書館】&#10;有形固定資産減価償却率">
          <a:extLst>
            <a:ext uri="{FF2B5EF4-FFF2-40B4-BE49-F238E27FC236}">
              <a16:creationId xmlns:a16="http://schemas.microsoft.com/office/drawing/2014/main" id="{D80219A5-7AB2-458A-85CF-A87C4E8CB916}"/>
            </a:ext>
          </a:extLst>
        </xdr:cNvPr>
        <xdr:cNvSpPr txBox="1"/>
      </xdr:nvSpPr>
      <xdr:spPr>
        <a:xfrm>
          <a:off x="2705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75673</xdr:rowOff>
    </xdr:from>
    <xdr:ext cx="405111" cy="259045"/>
    <xdr:sp macro="" textlink="">
      <xdr:nvSpPr>
        <xdr:cNvPr id="86" name="n_3aveValue【図書館】&#10;有形固定資産減価償却率">
          <a:extLst>
            <a:ext uri="{FF2B5EF4-FFF2-40B4-BE49-F238E27FC236}">
              <a16:creationId xmlns:a16="http://schemas.microsoft.com/office/drawing/2014/main" id="{C05E4440-1052-4734-A139-A2308124E563}"/>
            </a:ext>
          </a:extLst>
        </xdr:cNvPr>
        <xdr:cNvSpPr txBox="1"/>
      </xdr:nvSpPr>
      <xdr:spPr>
        <a:xfrm>
          <a:off x="1816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82204</xdr:rowOff>
    </xdr:from>
    <xdr:ext cx="405111" cy="259045"/>
    <xdr:sp macro="" textlink="">
      <xdr:nvSpPr>
        <xdr:cNvPr id="87" name="n_4aveValue【図書館】&#10;有形固定資産減価償却率">
          <a:extLst>
            <a:ext uri="{FF2B5EF4-FFF2-40B4-BE49-F238E27FC236}">
              <a16:creationId xmlns:a16="http://schemas.microsoft.com/office/drawing/2014/main" id="{C6F8021E-D0B2-470C-83CF-A7D26099114B}"/>
            </a:ext>
          </a:extLst>
        </xdr:cNvPr>
        <xdr:cNvSpPr txBox="1"/>
      </xdr:nvSpPr>
      <xdr:spPr>
        <a:xfrm>
          <a:off x="927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48821</xdr:rowOff>
    </xdr:from>
    <xdr:ext cx="405111" cy="259045"/>
    <xdr:sp macro="" textlink="">
      <xdr:nvSpPr>
        <xdr:cNvPr id="88" name="n_1mainValue【図書館】&#10;有形固定資産減価償却率">
          <a:extLst>
            <a:ext uri="{FF2B5EF4-FFF2-40B4-BE49-F238E27FC236}">
              <a16:creationId xmlns:a16="http://schemas.microsoft.com/office/drawing/2014/main" id="{524F684A-9DD3-4535-8614-7A6E84FF1C0B}"/>
            </a:ext>
          </a:extLst>
        </xdr:cNvPr>
        <xdr:cNvSpPr txBox="1"/>
      </xdr:nvSpPr>
      <xdr:spPr>
        <a:xfrm>
          <a:off x="3582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16164</xdr:rowOff>
    </xdr:from>
    <xdr:ext cx="405111" cy="259045"/>
    <xdr:sp macro="" textlink="">
      <xdr:nvSpPr>
        <xdr:cNvPr id="89" name="n_2mainValue【図書館】&#10;有形固定資産減価償却率">
          <a:extLst>
            <a:ext uri="{FF2B5EF4-FFF2-40B4-BE49-F238E27FC236}">
              <a16:creationId xmlns:a16="http://schemas.microsoft.com/office/drawing/2014/main" id="{7C8EE11B-C230-46D9-B420-0C7BA7255557}"/>
            </a:ext>
          </a:extLst>
        </xdr:cNvPr>
        <xdr:cNvSpPr txBox="1"/>
      </xdr:nvSpPr>
      <xdr:spPr>
        <a:xfrm>
          <a:off x="2705744"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154957</xdr:rowOff>
    </xdr:from>
    <xdr:ext cx="405111" cy="259045"/>
    <xdr:sp macro="" textlink="">
      <xdr:nvSpPr>
        <xdr:cNvPr id="90" name="n_3mainValue【図書館】&#10;有形固定資産減価償却率">
          <a:extLst>
            <a:ext uri="{FF2B5EF4-FFF2-40B4-BE49-F238E27FC236}">
              <a16:creationId xmlns:a16="http://schemas.microsoft.com/office/drawing/2014/main" id="{2AD354E9-7A55-4957-95E7-801299AA0B80}"/>
            </a:ext>
          </a:extLst>
        </xdr:cNvPr>
        <xdr:cNvSpPr txBox="1"/>
      </xdr:nvSpPr>
      <xdr:spPr>
        <a:xfrm>
          <a:off x="1816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122300</xdr:rowOff>
    </xdr:from>
    <xdr:ext cx="405111" cy="259045"/>
    <xdr:sp macro="" textlink="">
      <xdr:nvSpPr>
        <xdr:cNvPr id="91" name="n_4mainValue【図書館】&#10;有形固定資産減価償却率">
          <a:extLst>
            <a:ext uri="{FF2B5EF4-FFF2-40B4-BE49-F238E27FC236}">
              <a16:creationId xmlns:a16="http://schemas.microsoft.com/office/drawing/2014/main" id="{172A7400-E16F-43E4-AA5E-7FF9BF04C29E}"/>
            </a:ext>
          </a:extLst>
        </xdr:cNvPr>
        <xdr:cNvSpPr txBox="1"/>
      </xdr:nvSpPr>
      <xdr:spPr>
        <a:xfrm>
          <a:off x="927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C9DBAC9-B375-46EF-9333-F8B227CED17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11D9AE5-BD30-4B3D-A18A-A15FDFF3016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5144D57-AEC2-47F4-9572-C361FC54A90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D722E26-A177-456C-9096-7BC2EEB7416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7071911-5599-4083-9B16-23208708AFB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FBC1E55-E664-4116-809A-F8208CC6340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EE32DB4-1863-4FDB-AE63-00C5D716A5B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16BA866-D5B1-4F30-9537-C8B92B47ED7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C175772-7106-4D0B-A1CA-49F89669324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5781192-7E04-46C3-B43F-141B4C891ED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C58CC5C-C055-4624-A6DD-C00ED54C49B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0A50485-B3EB-4BDD-ABD3-F60EB175FC6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E5186752-AB46-425B-A37B-91D6C446A64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A8D1D6D5-FC03-4FE1-A443-84C2D7207818}"/>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DEC0A80-211B-4FEA-8F8E-11E278B92F4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DC7F2A33-3E5E-4A19-A401-13AAF543A7D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82A7820-6C0B-4512-B34E-38736DC92D3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DE6CDE71-E11B-4454-973D-F8789E8AC5EC}"/>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5AE9D3C-646C-475B-BC8E-752E80E6FEB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64063F33-C8F6-4D68-B0E4-E6BF5EE7624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ADD432DA-B830-438A-BBED-F9276F075EC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91185136-BC86-4302-882E-E5EE1931B06C}"/>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A1E40715-B756-48A6-A747-46D3F765F85C}"/>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BB28275D-1225-4D9B-8160-268EDB06FBB5}"/>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E1DD5717-FEA8-418C-A1F0-6C8EFFFFD04F}"/>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0D2881B6-CB06-430C-B193-D6377019138E}"/>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8" name="【図書館】&#10;一人当たり面積平均値テキスト">
          <a:extLst>
            <a:ext uri="{FF2B5EF4-FFF2-40B4-BE49-F238E27FC236}">
              <a16:creationId xmlns:a16="http://schemas.microsoft.com/office/drawing/2014/main" id="{427C8310-D796-4748-AE1C-F9280E7B6209}"/>
            </a:ext>
          </a:extLst>
        </xdr:cNvPr>
        <xdr:cNvSpPr txBox="1"/>
      </xdr:nvSpPr>
      <xdr:spPr>
        <a:xfrm>
          <a:off x="105156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5C1BD324-464C-49C3-9014-4B89B471C943}"/>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91CD3A6A-71DC-4599-B485-28A97BCD5499}"/>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141986</xdr:rowOff>
    </xdr:from>
    <xdr:to>
      <xdr:col>46</xdr:col>
      <xdr:colOff>38100</xdr:colOff>
      <xdr:row>40</xdr:row>
      <xdr:rowOff>72136</xdr:rowOff>
    </xdr:to>
    <xdr:sp macro="" textlink="">
      <xdr:nvSpPr>
        <xdr:cNvPr id="121" name="フローチャート: 判断 120">
          <a:extLst>
            <a:ext uri="{FF2B5EF4-FFF2-40B4-BE49-F238E27FC236}">
              <a16:creationId xmlns:a16="http://schemas.microsoft.com/office/drawing/2014/main" id="{73B90B75-3766-4197-A2CB-6A0B62515869}"/>
            </a:ext>
          </a:extLst>
        </xdr:cNvPr>
        <xdr:cNvSpPr/>
      </xdr:nvSpPr>
      <xdr:spPr>
        <a:xfrm>
          <a:off x="8699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155702</xdr:rowOff>
    </xdr:from>
    <xdr:to>
      <xdr:col>41</xdr:col>
      <xdr:colOff>101600</xdr:colOff>
      <xdr:row>40</xdr:row>
      <xdr:rowOff>85852</xdr:rowOff>
    </xdr:to>
    <xdr:sp macro="" textlink="">
      <xdr:nvSpPr>
        <xdr:cNvPr id="122" name="フローチャート: 判断 121">
          <a:extLst>
            <a:ext uri="{FF2B5EF4-FFF2-40B4-BE49-F238E27FC236}">
              <a16:creationId xmlns:a16="http://schemas.microsoft.com/office/drawing/2014/main" id="{1F7C53E7-CD7A-461D-8FBD-E19331399066}"/>
            </a:ext>
          </a:extLst>
        </xdr:cNvPr>
        <xdr:cNvSpPr/>
      </xdr:nvSpPr>
      <xdr:spPr>
        <a:xfrm>
          <a:off x="7810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23" name="フローチャート: 判断 122">
          <a:extLst>
            <a:ext uri="{FF2B5EF4-FFF2-40B4-BE49-F238E27FC236}">
              <a16:creationId xmlns:a16="http://schemas.microsoft.com/office/drawing/2014/main" id="{07CE58C1-025B-41D6-B777-4089B52E0BF8}"/>
            </a:ext>
          </a:extLst>
        </xdr:cNvPr>
        <xdr:cNvSpPr/>
      </xdr:nvSpPr>
      <xdr:spPr>
        <a:xfrm>
          <a:off x="6921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0DB0EBD-32DD-4413-80F8-82930F19E80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96942F0-A694-4A3D-A2B5-9065EE433D8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30242CB-22B5-46F9-AEBB-D36E9515B26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53DEAE4-F430-48BC-9C04-C905401D6AA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ADE22DB-F2C0-40ED-A064-1179F7C8965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xdr:rowOff>
    </xdr:from>
    <xdr:to>
      <xdr:col>55</xdr:col>
      <xdr:colOff>50800</xdr:colOff>
      <xdr:row>41</xdr:row>
      <xdr:rowOff>101854</xdr:rowOff>
    </xdr:to>
    <xdr:sp macro="" textlink="">
      <xdr:nvSpPr>
        <xdr:cNvPr id="129" name="楕円 128">
          <a:extLst>
            <a:ext uri="{FF2B5EF4-FFF2-40B4-BE49-F238E27FC236}">
              <a16:creationId xmlns:a16="http://schemas.microsoft.com/office/drawing/2014/main" id="{51FC86F2-64DD-47DC-941D-A3C00D278177}"/>
            </a:ext>
          </a:extLst>
        </xdr:cNvPr>
        <xdr:cNvSpPr/>
      </xdr:nvSpPr>
      <xdr:spPr>
        <a:xfrm>
          <a:off x="104267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86631</xdr:rowOff>
    </xdr:from>
    <xdr:ext cx="469744" cy="259045"/>
    <xdr:sp macro="" textlink="">
      <xdr:nvSpPr>
        <xdr:cNvPr id="130" name="【図書館】&#10;一人当たり面積該当値テキスト">
          <a:extLst>
            <a:ext uri="{FF2B5EF4-FFF2-40B4-BE49-F238E27FC236}">
              <a16:creationId xmlns:a16="http://schemas.microsoft.com/office/drawing/2014/main" id="{DA71349E-3ECF-40D8-A4C2-1F2815635DF7}"/>
            </a:ext>
          </a:extLst>
        </xdr:cNvPr>
        <xdr:cNvSpPr txBox="1"/>
      </xdr:nvSpPr>
      <xdr:spPr>
        <a:xfrm>
          <a:off x="10515600" y="69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4826</xdr:rowOff>
    </xdr:from>
    <xdr:to>
      <xdr:col>50</xdr:col>
      <xdr:colOff>165100</xdr:colOff>
      <xdr:row>41</xdr:row>
      <xdr:rowOff>106426</xdr:rowOff>
    </xdr:to>
    <xdr:sp macro="" textlink="">
      <xdr:nvSpPr>
        <xdr:cNvPr id="131" name="楕円 130">
          <a:extLst>
            <a:ext uri="{FF2B5EF4-FFF2-40B4-BE49-F238E27FC236}">
              <a16:creationId xmlns:a16="http://schemas.microsoft.com/office/drawing/2014/main" id="{63708806-3F0E-4A54-9AB5-6FD3A76F33D4}"/>
            </a:ext>
          </a:extLst>
        </xdr:cNvPr>
        <xdr:cNvSpPr/>
      </xdr:nvSpPr>
      <xdr:spPr>
        <a:xfrm>
          <a:off x="9588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51054</xdr:rowOff>
    </xdr:from>
    <xdr:to>
      <xdr:col>55</xdr:col>
      <xdr:colOff>0</xdr:colOff>
      <xdr:row>41</xdr:row>
      <xdr:rowOff>55626</xdr:rowOff>
    </xdr:to>
    <xdr:cxnSp macro="">
      <xdr:nvCxnSpPr>
        <xdr:cNvPr id="132" name="直線コネクタ 131">
          <a:extLst>
            <a:ext uri="{FF2B5EF4-FFF2-40B4-BE49-F238E27FC236}">
              <a16:creationId xmlns:a16="http://schemas.microsoft.com/office/drawing/2014/main" id="{68DE12F5-D0FA-4B55-BBDB-D8481FD6166C}"/>
            </a:ext>
          </a:extLst>
        </xdr:cNvPr>
        <xdr:cNvCxnSpPr/>
      </xdr:nvCxnSpPr>
      <xdr:spPr>
        <a:xfrm flipV="1">
          <a:off x="9639300" y="7080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4826</xdr:rowOff>
    </xdr:from>
    <xdr:to>
      <xdr:col>46</xdr:col>
      <xdr:colOff>38100</xdr:colOff>
      <xdr:row>41</xdr:row>
      <xdr:rowOff>106426</xdr:rowOff>
    </xdr:to>
    <xdr:sp macro="" textlink="">
      <xdr:nvSpPr>
        <xdr:cNvPr id="133" name="楕円 132">
          <a:extLst>
            <a:ext uri="{FF2B5EF4-FFF2-40B4-BE49-F238E27FC236}">
              <a16:creationId xmlns:a16="http://schemas.microsoft.com/office/drawing/2014/main" id="{75F19C88-4919-45E2-853B-E873D8847BF2}"/>
            </a:ext>
          </a:extLst>
        </xdr:cNvPr>
        <xdr:cNvSpPr/>
      </xdr:nvSpPr>
      <xdr:spPr>
        <a:xfrm>
          <a:off x="8699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55626</xdr:rowOff>
    </xdr:from>
    <xdr:to>
      <xdr:col>50</xdr:col>
      <xdr:colOff>114300</xdr:colOff>
      <xdr:row>41</xdr:row>
      <xdr:rowOff>55626</xdr:rowOff>
    </xdr:to>
    <xdr:cxnSp macro="">
      <xdr:nvCxnSpPr>
        <xdr:cNvPr id="134" name="直線コネクタ 133">
          <a:extLst>
            <a:ext uri="{FF2B5EF4-FFF2-40B4-BE49-F238E27FC236}">
              <a16:creationId xmlns:a16="http://schemas.microsoft.com/office/drawing/2014/main" id="{AD6BF46D-CAEE-4E27-92A6-84DF6C216C54}"/>
            </a:ext>
          </a:extLst>
        </xdr:cNvPr>
        <xdr:cNvCxnSpPr/>
      </xdr:nvCxnSpPr>
      <xdr:spPr>
        <a:xfrm>
          <a:off x="8750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9398</xdr:rowOff>
    </xdr:from>
    <xdr:to>
      <xdr:col>41</xdr:col>
      <xdr:colOff>101600</xdr:colOff>
      <xdr:row>41</xdr:row>
      <xdr:rowOff>110998</xdr:rowOff>
    </xdr:to>
    <xdr:sp macro="" textlink="">
      <xdr:nvSpPr>
        <xdr:cNvPr id="135" name="楕円 134">
          <a:extLst>
            <a:ext uri="{FF2B5EF4-FFF2-40B4-BE49-F238E27FC236}">
              <a16:creationId xmlns:a16="http://schemas.microsoft.com/office/drawing/2014/main" id="{937D475E-B9F0-4C98-958B-896953976660}"/>
            </a:ext>
          </a:extLst>
        </xdr:cNvPr>
        <xdr:cNvSpPr/>
      </xdr:nvSpPr>
      <xdr:spPr>
        <a:xfrm>
          <a:off x="7810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55626</xdr:rowOff>
    </xdr:from>
    <xdr:to>
      <xdr:col>45</xdr:col>
      <xdr:colOff>177800</xdr:colOff>
      <xdr:row>41</xdr:row>
      <xdr:rowOff>60198</xdr:rowOff>
    </xdr:to>
    <xdr:cxnSp macro="">
      <xdr:nvCxnSpPr>
        <xdr:cNvPr id="136" name="直線コネクタ 135">
          <a:extLst>
            <a:ext uri="{FF2B5EF4-FFF2-40B4-BE49-F238E27FC236}">
              <a16:creationId xmlns:a16="http://schemas.microsoft.com/office/drawing/2014/main" id="{63CFC62B-33D6-473C-86CC-84F8BCABEFB3}"/>
            </a:ext>
          </a:extLst>
        </xdr:cNvPr>
        <xdr:cNvCxnSpPr/>
      </xdr:nvCxnSpPr>
      <xdr:spPr>
        <a:xfrm flipV="1">
          <a:off x="7861300" y="7085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9398</xdr:rowOff>
    </xdr:from>
    <xdr:to>
      <xdr:col>36</xdr:col>
      <xdr:colOff>165100</xdr:colOff>
      <xdr:row>41</xdr:row>
      <xdr:rowOff>110998</xdr:rowOff>
    </xdr:to>
    <xdr:sp macro="" textlink="">
      <xdr:nvSpPr>
        <xdr:cNvPr id="137" name="楕円 136">
          <a:extLst>
            <a:ext uri="{FF2B5EF4-FFF2-40B4-BE49-F238E27FC236}">
              <a16:creationId xmlns:a16="http://schemas.microsoft.com/office/drawing/2014/main" id="{20057843-20F8-4F3A-AF2F-3B5D0ADE58AA}"/>
            </a:ext>
          </a:extLst>
        </xdr:cNvPr>
        <xdr:cNvSpPr/>
      </xdr:nvSpPr>
      <xdr:spPr>
        <a:xfrm>
          <a:off x="6921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60198</xdr:rowOff>
    </xdr:from>
    <xdr:to>
      <xdr:col>41</xdr:col>
      <xdr:colOff>50800</xdr:colOff>
      <xdr:row>41</xdr:row>
      <xdr:rowOff>60198</xdr:rowOff>
    </xdr:to>
    <xdr:cxnSp macro="">
      <xdr:nvCxnSpPr>
        <xdr:cNvPr id="138" name="直線コネクタ 137">
          <a:extLst>
            <a:ext uri="{FF2B5EF4-FFF2-40B4-BE49-F238E27FC236}">
              <a16:creationId xmlns:a16="http://schemas.microsoft.com/office/drawing/2014/main" id="{F2E90D0D-500A-45A4-92FA-7B50D13476EA}"/>
            </a:ext>
          </a:extLst>
        </xdr:cNvPr>
        <xdr:cNvCxnSpPr/>
      </xdr:nvCxnSpPr>
      <xdr:spPr>
        <a:xfrm>
          <a:off x="6972300" y="708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75C4D6F6-BBDD-4CFE-B675-9AECBC2AD5AF}"/>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88663</xdr:rowOff>
    </xdr:from>
    <xdr:ext cx="469744" cy="259045"/>
    <xdr:sp macro="" textlink="">
      <xdr:nvSpPr>
        <xdr:cNvPr id="140" name="n_2aveValue【図書館】&#10;一人当たり面積">
          <a:extLst>
            <a:ext uri="{FF2B5EF4-FFF2-40B4-BE49-F238E27FC236}">
              <a16:creationId xmlns:a16="http://schemas.microsoft.com/office/drawing/2014/main" id="{3573B85B-0177-46F5-8E87-C55251D61885}"/>
            </a:ext>
          </a:extLst>
        </xdr:cNvPr>
        <xdr:cNvSpPr txBox="1"/>
      </xdr:nvSpPr>
      <xdr:spPr>
        <a:xfrm>
          <a:off x="8515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102379</xdr:rowOff>
    </xdr:from>
    <xdr:ext cx="469744" cy="259045"/>
    <xdr:sp macro="" textlink="">
      <xdr:nvSpPr>
        <xdr:cNvPr id="141" name="n_3aveValue【図書館】&#10;一人当たり面積">
          <a:extLst>
            <a:ext uri="{FF2B5EF4-FFF2-40B4-BE49-F238E27FC236}">
              <a16:creationId xmlns:a16="http://schemas.microsoft.com/office/drawing/2014/main" id="{BE583FD2-8AB0-472F-B43F-CCBFA0AF4F31}"/>
            </a:ext>
          </a:extLst>
        </xdr:cNvPr>
        <xdr:cNvSpPr txBox="1"/>
      </xdr:nvSpPr>
      <xdr:spPr>
        <a:xfrm>
          <a:off x="7626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74947</xdr:rowOff>
    </xdr:from>
    <xdr:ext cx="469744" cy="259045"/>
    <xdr:sp macro="" textlink="">
      <xdr:nvSpPr>
        <xdr:cNvPr id="142" name="n_4aveValue【図書館】&#10;一人当たり面積">
          <a:extLst>
            <a:ext uri="{FF2B5EF4-FFF2-40B4-BE49-F238E27FC236}">
              <a16:creationId xmlns:a16="http://schemas.microsoft.com/office/drawing/2014/main" id="{A023C38C-7E87-47C5-94D9-59DEFE1C736C}"/>
            </a:ext>
          </a:extLst>
        </xdr:cNvPr>
        <xdr:cNvSpPr txBox="1"/>
      </xdr:nvSpPr>
      <xdr:spPr>
        <a:xfrm>
          <a:off x="6737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97553</xdr:rowOff>
    </xdr:from>
    <xdr:ext cx="469744" cy="259045"/>
    <xdr:sp macro="" textlink="">
      <xdr:nvSpPr>
        <xdr:cNvPr id="143" name="n_1mainValue【図書館】&#10;一人当たり面積">
          <a:extLst>
            <a:ext uri="{FF2B5EF4-FFF2-40B4-BE49-F238E27FC236}">
              <a16:creationId xmlns:a16="http://schemas.microsoft.com/office/drawing/2014/main" id="{FCD275B8-0399-476D-BF77-811416C097F5}"/>
            </a:ext>
          </a:extLst>
        </xdr:cNvPr>
        <xdr:cNvSpPr txBox="1"/>
      </xdr:nvSpPr>
      <xdr:spPr>
        <a:xfrm>
          <a:off x="93917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97553</xdr:rowOff>
    </xdr:from>
    <xdr:ext cx="469744" cy="259045"/>
    <xdr:sp macro="" textlink="">
      <xdr:nvSpPr>
        <xdr:cNvPr id="144" name="n_2mainValue【図書館】&#10;一人当たり面積">
          <a:extLst>
            <a:ext uri="{FF2B5EF4-FFF2-40B4-BE49-F238E27FC236}">
              <a16:creationId xmlns:a16="http://schemas.microsoft.com/office/drawing/2014/main" id="{2F78398D-8A35-488D-89D0-74CBBE19B309}"/>
            </a:ext>
          </a:extLst>
        </xdr:cNvPr>
        <xdr:cNvSpPr txBox="1"/>
      </xdr:nvSpPr>
      <xdr:spPr>
        <a:xfrm>
          <a:off x="8515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102125</xdr:rowOff>
    </xdr:from>
    <xdr:ext cx="469744" cy="259045"/>
    <xdr:sp macro="" textlink="">
      <xdr:nvSpPr>
        <xdr:cNvPr id="145" name="n_3mainValue【図書館】&#10;一人当たり面積">
          <a:extLst>
            <a:ext uri="{FF2B5EF4-FFF2-40B4-BE49-F238E27FC236}">
              <a16:creationId xmlns:a16="http://schemas.microsoft.com/office/drawing/2014/main" id="{FF4048F8-EDFD-4044-96FB-C4B9686CC1AA}"/>
            </a:ext>
          </a:extLst>
        </xdr:cNvPr>
        <xdr:cNvSpPr txBox="1"/>
      </xdr:nvSpPr>
      <xdr:spPr>
        <a:xfrm>
          <a:off x="76264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102125</xdr:rowOff>
    </xdr:from>
    <xdr:ext cx="469744" cy="259045"/>
    <xdr:sp macro="" textlink="">
      <xdr:nvSpPr>
        <xdr:cNvPr id="146" name="n_4mainValue【図書館】&#10;一人当たり面積">
          <a:extLst>
            <a:ext uri="{FF2B5EF4-FFF2-40B4-BE49-F238E27FC236}">
              <a16:creationId xmlns:a16="http://schemas.microsoft.com/office/drawing/2014/main" id="{7621A48F-C252-477A-BEAA-371D22D4F1A0}"/>
            </a:ext>
          </a:extLst>
        </xdr:cNvPr>
        <xdr:cNvSpPr txBox="1"/>
      </xdr:nvSpPr>
      <xdr:spPr>
        <a:xfrm>
          <a:off x="67374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55C43C9-916E-4161-925C-4D373969605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30A3043-F02B-4C22-BBEE-1E2AD8BE6B1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EA5C4AD7-5910-42CE-A946-55A123388E4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F729BF79-F2F7-44CD-A558-8656564D02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5DF6A97C-7D11-4671-9720-7DBC3693C62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6C89CA33-F74C-48D3-BFBD-98AB09D1558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AE3F1A8D-EC43-42B1-B7A7-8CCBCE28343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AD54DBD-2C37-4398-88C3-7B187E4C960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F1830E2-11E6-4801-9B1D-CA3BC91590E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5A200062-A90F-4233-945F-F7086BDA645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0D76F10-0DC0-4C2F-B16F-88DA7077B97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1F8BC6A3-742B-453F-9F63-C470793FF24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4A558051-4005-43E6-86EE-18C85BD798A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A1BE89E8-B8E4-4E53-98A5-B9DDE1D40E6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446454F0-1721-4291-9ACB-63854179047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4C36C441-DD6F-49E3-815B-442A96B6BEB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7C819441-2EF3-4EA4-A9F7-B89FF138CBE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D552BAD5-CD79-49A9-8C5D-1B6A0D6696C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43B684AD-1352-4F44-841A-82F89F36D35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592E7E58-BB80-4D32-897E-02A3862F4B2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5F9325EF-0496-4D39-9475-1643304510E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5C7E11A-77DB-44D5-834F-AD71EB4072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CCFCF0AC-47D1-4BE8-9316-F0B952BA7B7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D882D587-E55F-49CF-80BA-45E439ECDCB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FEAA6C1D-2C76-4097-A258-3E1B42229BE6}"/>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8E9EC176-BB39-454F-A06C-76977AFB6E8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1B47D9E1-FF69-4993-95A8-6612B1521AD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6D49CC9D-FBE5-467C-B70D-5CED2D356135}"/>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95064F3C-64C4-4B9E-BC85-3065ACDBCB36}"/>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AE66C29E-4232-4335-A944-304970158F03}"/>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F77CE5BE-8F9E-4D9F-8BEE-66F227245973}"/>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35D8FD1B-AFBE-40B9-90CC-54AFA1874AE3}"/>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79" name="フローチャート: 判断 178">
          <a:extLst>
            <a:ext uri="{FF2B5EF4-FFF2-40B4-BE49-F238E27FC236}">
              <a16:creationId xmlns:a16="http://schemas.microsoft.com/office/drawing/2014/main" id="{C4CCB931-D339-49B0-933E-0B1F91ACF83D}"/>
            </a:ext>
          </a:extLst>
        </xdr:cNvPr>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80" name="フローチャート: 判断 179">
          <a:extLst>
            <a:ext uri="{FF2B5EF4-FFF2-40B4-BE49-F238E27FC236}">
              <a16:creationId xmlns:a16="http://schemas.microsoft.com/office/drawing/2014/main" id="{49C5CAE3-2D7E-45C5-A27A-76FC6A519DB3}"/>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81" name="フローチャート: 判断 180">
          <a:extLst>
            <a:ext uri="{FF2B5EF4-FFF2-40B4-BE49-F238E27FC236}">
              <a16:creationId xmlns:a16="http://schemas.microsoft.com/office/drawing/2014/main" id="{32950892-D3F1-4882-92AF-45FFD98D792D}"/>
            </a:ext>
          </a:extLst>
        </xdr:cNvPr>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AAA4DD5-0CDB-4F83-ACB4-B0ECDCCC6C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146B947-CDBC-4939-A916-8C2D843509B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3FAD627-98FE-4911-8E7B-3E385BA877B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322718F-6AB6-4CBC-9A0A-4506EDED01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157ACD5-7598-4EA1-948C-521CF2F3024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143510</xdr:rowOff>
    </xdr:from>
    <xdr:to>
      <xdr:col>24</xdr:col>
      <xdr:colOff>114300</xdr:colOff>
      <xdr:row>64</xdr:row>
      <xdr:rowOff>73660</xdr:rowOff>
    </xdr:to>
    <xdr:sp macro="" textlink="">
      <xdr:nvSpPr>
        <xdr:cNvPr id="187" name="楕円 186">
          <a:extLst>
            <a:ext uri="{FF2B5EF4-FFF2-40B4-BE49-F238E27FC236}">
              <a16:creationId xmlns:a16="http://schemas.microsoft.com/office/drawing/2014/main" id="{0DB4E96D-25B7-4C4A-8192-86E87DB96B2D}"/>
            </a:ext>
          </a:extLst>
        </xdr:cNvPr>
        <xdr:cNvSpPr/>
      </xdr:nvSpPr>
      <xdr:spPr>
        <a:xfrm>
          <a:off x="4584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58437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63C38CF8-B7F4-449B-A7DB-2793C1D67392}"/>
            </a:ext>
          </a:extLst>
        </xdr:cNvPr>
        <xdr:cNvSpPr txBox="1"/>
      </xdr:nvSpPr>
      <xdr:spPr>
        <a:xfrm>
          <a:off x="4673600" y="1085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19685</xdr:rowOff>
    </xdr:from>
    <xdr:to>
      <xdr:col>20</xdr:col>
      <xdr:colOff>38100</xdr:colOff>
      <xdr:row>64</xdr:row>
      <xdr:rowOff>121285</xdr:rowOff>
    </xdr:to>
    <xdr:sp macro="" textlink="">
      <xdr:nvSpPr>
        <xdr:cNvPr id="189" name="楕円 188">
          <a:extLst>
            <a:ext uri="{FF2B5EF4-FFF2-40B4-BE49-F238E27FC236}">
              <a16:creationId xmlns:a16="http://schemas.microsoft.com/office/drawing/2014/main" id="{C100238A-FD3E-435A-830C-0B36A4EEB545}"/>
            </a:ext>
          </a:extLst>
        </xdr:cNvPr>
        <xdr:cNvSpPr/>
      </xdr:nvSpPr>
      <xdr:spPr>
        <a:xfrm>
          <a:off x="37465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22860</xdr:rowOff>
    </xdr:from>
    <xdr:to>
      <xdr:col>24</xdr:col>
      <xdr:colOff>63500</xdr:colOff>
      <xdr:row>64</xdr:row>
      <xdr:rowOff>70485</xdr:rowOff>
    </xdr:to>
    <xdr:cxnSp macro="">
      <xdr:nvCxnSpPr>
        <xdr:cNvPr id="190" name="直線コネクタ 189">
          <a:extLst>
            <a:ext uri="{FF2B5EF4-FFF2-40B4-BE49-F238E27FC236}">
              <a16:creationId xmlns:a16="http://schemas.microsoft.com/office/drawing/2014/main" id="{4D566D8C-B532-4FAE-8299-32592812B938}"/>
            </a:ext>
          </a:extLst>
        </xdr:cNvPr>
        <xdr:cNvCxnSpPr/>
      </xdr:nvCxnSpPr>
      <xdr:spPr>
        <a:xfrm flipV="1">
          <a:off x="3797300" y="109956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17780</xdr:rowOff>
    </xdr:from>
    <xdr:to>
      <xdr:col>15</xdr:col>
      <xdr:colOff>101600</xdr:colOff>
      <xdr:row>64</xdr:row>
      <xdr:rowOff>119380</xdr:rowOff>
    </xdr:to>
    <xdr:sp macro="" textlink="">
      <xdr:nvSpPr>
        <xdr:cNvPr id="191" name="楕円 190">
          <a:extLst>
            <a:ext uri="{FF2B5EF4-FFF2-40B4-BE49-F238E27FC236}">
              <a16:creationId xmlns:a16="http://schemas.microsoft.com/office/drawing/2014/main" id="{DDB5E04A-D2C5-4633-B3B6-D009FF14BCBD}"/>
            </a:ext>
          </a:extLst>
        </xdr:cNvPr>
        <xdr:cNvSpPr/>
      </xdr:nvSpPr>
      <xdr:spPr>
        <a:xfrm>
          <a:off x="2857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68580</xdr:rowOff>
    </xdr:from>
    <xdr:to>
      <xdr:col>19</xdr:col>
      <xdr:colOff>177800</xdr:colOff>
      <xdr:row>64</xdr:row>
      <xdr:rowOff>70485</xdr:rowOff>
    </xdr:to>
    <xdr:cxnSp macro="">
      <xdr:nvCxnSpPr>
        <xdr:cNvPr id="192" name="直線コネクタ 191">
          <a:extLst>
            <a:ext uri="{FF2B5EF4-FFF2-40B4-BE49-F238E27FC236}">
              <a16:creationId xmlns:a16="http://schemas.microsoft.com/office/drawing/2014/main" id="{CE16A3A5-CC35-44BF-B352-12DC4817A08C}"/>
            </a:ext>
          </a:extLst>
        </xdr:cNvPr>
        <xdr:cNvCxnSpPr/>
      </xdr:nvCxnSpPr>
      <xdr:spPr>
        <a:xfrm>
          <a:off x="2908300" y="110413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153035</xdr:rowOff>
    </xdr:from>
    <xdr:to>
      <xdr:col>10</xdr:col>
      <xdr:colOff>165100</xdr:colOff>
      <xdr:row>64</xdr:row>
      <xdr:rowOff>83185</xdr:rowOff>
    </xdr:to>
    <xdr:sp macro="" textlink="">
      <xdr:nvSpPr>
        <xdr:cNvPr id="193" name="楕円 192">
          <a:extLst>
            <a:ext uri="{FF2B5EF4-FFF2-40B4-BE49-F238E27FC236}">
              <a16:creationId xmlns:a16="http://schemas.microsoft.com/office/drawing/2014/main" id="{E5F311F6-C508-4497-B969-C1A02E701EC8}"/>
            </a:ext>
          </a:extLst>
        </xdr:cNvPr>
        <xdr:cNvSpPr/>
      </xdr:nvSpPr>
      <xdr:spPr>
        <a:xfrm>
          <a:off x="1968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32385</xdr:rowOff>
    </xdr:from>
    <xdr:to>
      <xdr:col>15</xdr:col>
      <xdr:colOff>50800</xdr:colOff>
      <xdr:row>64</xdr:row>
      <xdr:rowOff>68580</xdr:rowOff>
    </xdr:to>
    <xdr:cxnSp macro="">
      <xdr:nvCxnSpPr>
        <xdr:cNvPr id="194" name="直線コネクタ 193">
          <a:extLst>
            <a:ext uri="{FF2B5EF4-FFF2-40B4-BE49-F238E27FC236}">
              <a16:creationId xmlns:a16="http://schemas.microsoft.com/office/drawing/2014/main" id="{F8AC725E-4973-4B7D-889A-8FCB01474818}"/>
            </a:ext>
          </a:extLst>
        </xdr:cNvPr>
        <xdr:cNvCxnSpPr/>
      </xdr:nvCxnSpPr>
      <xdr:spPr>
        <a:xfrm>
          <a:off x="2019300" y="110051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111125</xdr:rowOff>
    </xdr:from>
    <xdr:to>
      <xdr:col>6</xdr:col>
      <xdr:colOff>38100</xdr:colOff>
      <xdr:row>64</xdr:row>
      <xdr:rowOff>41275</xdr:rowOff>
    </xdr:to>
    <xdr:sp macro="" textlink="">
      <xdr:nvSpPr>
        <xdr:cNvPr id="195" name="楕円 194">
          <a:extLst>
            <a:ext uri="{FF2B5EF4-FFF2-40B4-BE49-F238E27FC236}">
              <a16:creationId xmlns:a16="http://schemas.microsoft.com/office/drawing/2014/main" id="{389C1043-3535-4172-8E58-AB79A45F4A78}"/>
            </a:ext>
          </a:extLst>
        </xdr:cNvPr>
        <xdr:cNvSpPr/>
      </xdr:nvSpPr>
      <xdr:spPr>
        <a:xfrm>
          <a:off x="1079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161925</xdr:rowOff>
    </xdr:from>
    <xdr:to>
      <xdr:col>10</xdr:col>
      <xdr:colOff>114300</xdr:colOff>
      <xdr:row>64</xdr:row>
      <xdr:rowOff>32385</xdr:rowOff>
    </xdr:to>
    <xdr:cxnSp macro="">
      <xdr:nvCxnSpPr>
        <xdr:cNvPr id="196" name="直線コネクタ 195">
          <a:extLst>
            <a:ext uri="{FF2B5EF4-FFF2-40B4-BE49-F238E27FC236}">
              <a16:creationId xmlns:a16="http://schemas.microsoft.com/office/drawing/2014/main" id="{9E6A5913-B4EA-4CC6-B255-ABE40FD22E15}"/>
            </a:ext>
          </a:extLst>
        </xdr:cNvPr>
        <xdr:cNvCxnSpPr/>
      </xdr:nvCxnSpPr>
      <xdr:spPr>
        <a:xfrm>
          <a:off x="1130300" y="109632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a:extLst>
            <a:ext uri="{FF2B5EF4-FFF2-40B4-BE49-F238E27FC236}">
              <a16:creationId xmlns:a16="http://schemas.microsoft.com/office/drawing/2014/main" id="{9ED4058C-6EB5-4450-A54C-1137F349C1CE}"/>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84472</xdr:rowOff>
    </xdr:from>
    <xdr:ext cx="405111" cy="259045"/>
    <xdr:sp macro="" textlink="">
      <xdr:nvSpPr>
        <xdr:cNvPr id="198" name="n_2aveValue【体育館・プール】&#10;有形固定資産減価償却率">
          <a:extLst>
            <a:ext uri="{FF2B5EF4-FFF2-40B4-BE49-F238E27FC236}">
              <a16:creationId xmlns:a16="http://schemas.microsoft.com/office/drawing/2014/main" id="{0A3DEBFD-8AF5-43A7-A868-BE32B2180192}"/>
            </a:ext>
          </a:extLst>
        </xdr:cNvPr>
        <xdr:cNvSpPr txBox="1"/>
      </xdr:nvSpPr>
      <xdr:spPr>
        <a:xfrm>
          <a:off x="27057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199" name="n_3aveValue【体育館・プール】&#10;有形固定資産減価償却率">
          <a:extLst>
            <a:ext uri="{FF2B5EF4-FFF2-40B4-BE49-F238E27FC236}">
              <a16:creationId xmlns:a16="http://schemas.microsoft.com/office/drawing/2014/main" id="{887F327F-1D90-4F40-987B-F3A6482B1D76}"/>
            </a:ext>
          </a:extLst>
        </xdr:cNvPr>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25417</xdr:rowOff>
    </xdr:from>
    <xdr:ext cx="405111" cy="259045"/>
    <xdr:sp macro="" textlink="">
      <xdr:nvSpPr>
        <xdr:cNvPr id="200" name="n_4aveValue【体育館・プール】&#10;有形固定資産減価償却率">
          <a:extLst>
            <a:ext uri="{FF2B5EF4-FFF2-40B4-BE49-F238E27FC236}">
              <a16:creationId xmlns:a16="http://schemas.microsoft.com/office/drawing/2014/main" id="{1B8A97BF-5CDA-48B4-B760-F3615F84F911}"/>
            </a:ext>
          </a:extLst>
        </xdr:cNvPr>
        <xdr:cNvSpPr txBox="1"/>
      </xdr:nvSpPr>
      <xdr:spPr>
        <a:xfrm>
          <a:off x="927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112412</xdr:rowOff>
    </xdr:from>
    <xdr:ext cx="405111" cy="259045"/>
    <xdr:sp macro="" textlink="">
      <xdr:nvSpPr>
        <xdr:cNvPr id="201" name="n_1mainValue【体育館・プール】&#10;有形固定資産減価償却率">
          <a:extLst>
            <a:ext uri="{FF2B5EF4-FFF2-40B4-BE49-F238E27FC236}">
              <a16:creationId xmlns:a16="http://schemas.microsoft.com/office/drawing/2014/main" id="{3CA2E4A7-22EC-450C-9E7E-71C3A31400A0}"/>
            </a:ext>
          </a:extLst>
        </xdr:cNvPr>
        <xdr:cNvSpPr txBox="1"/>
      </xdr:nvSpPr>
      <xdr:spPr>
        <a:xfrm>
          <a:off x="3582044" y="1108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110507</xdr:rowOff>
    </xdr:from>
    <xdr:ext cx="405111" cy="259045"/>
    <xdr:sp macro="" textlink="">
      <xdr:nvSpPr>
        <xdr:cNvPr id="202" name="n_2mainValue【体育館・プール】&#10;有形固定資産減価償却率">
          <a:extLst>
            <a:ext uri="{FF2B5EF4-FFF2-40B4-BE49-F238E27FC236}">
              <a16:creationId xmlns:a16="http://schemas.microsoft.com/office/drawing/2014/main" id="{27B9F0A1-6AE9-4D31-B63B-FA2680126729}"/>
            </a:ext>
          </a:extLst>
        </xdr:cNvPr>
        <xdr:cNvSpPr txBox="1"/>
      </xdr:nvSpPr>
      <xdr:spPr>
        <a:xfrm>
          <a:off x="27057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74312</xdr:rowOff>
    </xdr:from>
    <xdr:ext cx="405111" cy="259045"/>
    <xdr:sp macro="" textlink="">
      <xdr:nvSpPr>
        <xdr:cNvPr id="203" name="n_3mainValue【体育館・プール】&#10;有形固定資産減価償却率">
          <a:extLst>
            <a:ext uri="{FF2B5EF4-FFF2-40B4-BE49-F238E27FC236}">
              <a16:creationId xmlns:a16="http://schemas.microsoft.com/office/drawing/2014/main" id="{B239D751-0FD5-4BE0-A156-9FE4B1681282}"/>
            </a:ext>
          </a:extLst>
        </xdr:cNvPr>
        <xdr:cNvSpPr txBox="1"/>
      </xdr:nvSpPr>
      <xdr:spPr>
        <a:xfrm>
          <a:off x="1816744"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32402</xdr:rowOff>
    </xdr:from>
    <xdr:ext cx="405111" cy="259045"/>
    <xdr:sp macro="" textlink="">
      <xdr:nvSpPr>
        <xdr:cNvPr id="204" name="n_4mainValue【体育館・プール】&#10;有形固定資産減価償却率">
          <a:extLst>
            <a:ext uri="{FF2B5EF4-FFF2-40B4-BE49-F238E27FC236}">
              <a16:creationId xmlns:a16="http://schemas.microsoft.com/office/drawing/2014/main" id="{1C9E52E0-04E1-4400-8A54-C3F150A32933}"/>
            </a:ext>
          </a:extLst>
        </xdr:cNvPr>
        <xdr:cNvSpPr txBox="1"/>
      </xdr:nvSpPr>
      <xdr:spPr>
        <a:xfrm>
          <a:off x="927744"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4B29D57-73AF-41B8-A59F-7AE31AC898E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547386F-9009-42C8-9DAF-A39DEB3F1D6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802D1A0-65FB-4F9F-ADE7-81833E8C9F4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E26EE74-6A7E-40DF-81DE-3F525EF9F76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4B40A02-5D2C-49BE-9404-88834CF70F1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70CC730-4113-4895-B18D-640D2D42A77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981923F-AAC7-404C-8088-D9B2A288C3A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93534C2-BCC7-40AC-AD89-3A074D7059F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AEE2E42-1FA4-48FF-96D5-8C90E70AF84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D5A50A2-F2FA-4795-BDD3-387586A344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32AC562D-A195-445C-B674-C569693FA2C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5AA47549-F214-40F4-B32D-9A10CC36CB2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71EFBE5D-9689-4AB7-ACD8-2AC7D33EA5C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AF90E217-256D-4322-9DB4-647B76D975D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65E5C6B6-D19B-4042-A52E-5FD0E419FCD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8367320F-64FF-4B17-B697-0D175237126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E263BDF0-C88C-4DE5-BF64-4809F18D1EB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E3B07AF4-BBEB-4F13-BBAC-B1B7D6B0A1A4}"/>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5C945B88-B322-4BE0-992C-DD12EF2B946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C6983904-D469-4070-B82F-A10AE43C0C8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A59395CE-08F7-4F5C-BAE8-F69109E5491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6737DFD0-59BE-4864-B10C-23C2BF0FE8FF}"/>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11F84108-2F0B-42B5-B1AA-17A84D28B0AD}"/>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E167A3CC-6B56-4F65-99A7-B5CFE601DF63}"/>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6396A918-2E50-4C20-95FA-756C3EB7ABC4}"/>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D040B1D1-9A00-4ADC-BDF4-8250C180EFE8}"/>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31" name="【体育館・プール】&#10;一人当たり面積平均値テキスト">
          <a:extLst>
            <a:ext uri="{FF2B5EF4-FFF2-40B4-BE49-F238E27FC236}">
              <a16:creationId xmlns:a16="http://schemas.microsoft.com/office/drawing/2014/main" id="{A5EE3AE8-6C2B-43B3-81A2-A8F81047A1E3}"/>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01B05FD2-4F16-4DDF-B4F4-ADF2A1343D84}"/>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D157AD45-BE78-4448-8323-B9FF44955902}"/>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139853</xdr:rowOff>
    </xdr:from>
    <xdr:to>
      <xdr:col>46</xdr:col>
      <xdr:colOff>38100</xdr:colOff>
      <xdr:row>62</xdr:row>
      <xdr:rowOff>70003</xdr:rowOff>
    </xdr:to>
    <xdr:sp macro="" textlink="">
      <xdr:nvSpPr>
        <xdr:cNvPr id="234" name="フローチャート: 判断 233">
          <a:extLst>
            <a:ext uri="{FF2B5EF4-FFF2-40B4-BE49-F238E27FC236}">
              <a16:creationId xmlns:a16="http://schemas.microsoft.com/office/drawing/2014/main" id="{0CCF4E41-3ACE-4444-A0B9-57D13A1DAD5B}"/>
            </a:ext>
          </a:extLst>
        </xdr:cNvPr>
        <xdr:cNvSpPr/>
      </xdr:nvSpPr>
      <xdr:spPr>
        <a:xfrm>
          <a:off x="8699500" y="1059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154483</xdr:rowOff>
    </xdr:from>
    <xdr:to>
      <xdr:col>41</xdr:col>
      <xdr:colOff>101600</xdr:colOff>
      <xdr:row>62</xdr:row>
      <xdr:rowOff>84633</xdr:rowOff>
    </xdr:to>
    <xdr:sp macro="" textlink="">
      <xdr:nvSpPr>
        <xdr:cNvPr id="235" name="フローチャート: 判断 234">
          <a:extLst>
            <a:ext uri="{FF2B5EF4-FFF2-40B4-BE49-F238E27FC236}">
              <a16:creationId xmlns:a16="http://schemas.microsoft.com/office/drawing/2014/main" id="{BB18B3AE-4139-415C-A629-D9C44E25D75B}"/>
            </a:ext>
          </a:extLst>
        </xdr:cNvPr>
        <xdr:cNvSpPr/>
      </xdr:nvSpPr>
      <xdr:spPr>
        <a:xfrm>
          <a:off x="7810500" y="1061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159969</xdr:rowOff>
    </xdr:from>
    <xdr:to>
      <xdr:col>36</xdr:col>
      <xdr:colOff>165100</xdr:colOff>
      <xdr:row>62</xdr:row>
      <xdr:rowOff>90119</xdr:rowOff>
    </xdr:to>
    <xdr:sp macro="" textlink="">
      <xdr:nvSpPr>
        <xdr:cNvPr id="236" name="フローチャート: 判断 235">
          <a:extLst>
            <a:ext uri="{FF2B5EF4-FFF2-40B4-BE49-F238E27FC236}">
              <a16:creationId xmlns:a16="http://schemas.microsoft.com/office/drawing/2014/main" id="{5EE1479B-0E09-4A55-9BA7-83C43001D36E}"/>
            </a:ext>
          </a:extLst>
        </xdr:cNvPr>
        <xdr:cNvSpPr/>
      </xdr:nvSpPr>
      <xdr:spPr>
        <a:xfrm>
          <a:off x="6921500" y="1061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1F7A80C-7223-4718-844D-BE48BF84DE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A416A5E-A7AF-479C-8AFB-B3B0D6931E3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538BF1C-D2A5-4FD1-AEBF-E3AC97089F8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CF0A5C3-C5DC-4400-9A16-45CF311A8D8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57C4268-8F63-41CF-9EAA-F685A523279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42" name="楕円 241">
          <a:extLst>
            <a:ext uri="{FF2B5EF4-FFF2-40B4-BE49-F238E27FC236}">
              <a16:creationId xmlns:a16="http://schemas.microsoft.com/office/drawing/2014/main" id="{CFDD29DA-C4EA-4ABB-992F-5E33A715C138}"/>
            </a:ext>
          </a:extLst>
        </xdr:cNvPr>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19067</xdr:rowOff>
    </xdr:from>
    <xdr:ext cx="469744" cy="259045"/>
    <xdr:sp macro="" textlink="">
      <xdr:nvSpPr>
        <xdr:cNvPr id="243" name="【体育館・プール】&#10;一人当たり面積該当値テキスト">
          <a:extLst>
            <a:ext uri="{FF2B5EF4-FFF2-40B4-BE49-F238E27FC236}">
              <a16:creationId xmlns:a16="http://schemas.microsoft.com/office/drawing/2014/main" id="{3155ACC7-9DB9-4342-9AA6-9243B4AE5A6B}"/>
            </a:ext>
          </a:extLst>
        </xdr:cNvPr>
        <xdr:cNvSpPr txBox="1"/>
      </xdr:nvSpPr>
      <xdr:spPr>
        <a:xfrm>
          <a:off x="10515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47041</xdr:rowOff>
    </xdr:from>
    <xdr:to>
      <xdr:col>50</xdr:col>
      <xdr:colOff>165100</xdr:colOff>
      <xdr:row>62</xdr:row>
      <xdr:rowOff>148641</xdr:rowOff>
    </xdr:to>
    <xdr:sp macro="" textlink="">
      <xdr:nvSpPr>
        <xdr:cNvPr id="244" name="楕円 243">
          <a:extLst>
            <a:ext uri="{FF2B5EF4-FFF2-40B4-BE49-F238E27FC236}">
              <a16:creationId xmlns:a16="http://schemas.microsoft.com/office/drawing/2014/main" id="{12BA646C-B5DF-4F25-B19D-1EE14195D0D9}"/>
            </a:ext>
          </a:extLst>
        </xdr:cNvPr>
        <xdr:cNvSpPr/>
      </xdr:nvSpPr>
      <xdr:spPr>
        <a:xfrm>
          <a:off x="9588500" y="106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97841</xdr:rowOff>
    </xdr:to>
    <xdr:cxnSp macro="">
      <xdr:nvCxnSpPr>
        <xdr:cNvPr id="245" name="直線コネクタ 244">
          <a:extLst>
            <a:ext uri="{FF2B5EF4-FFF2-40B4-BE49-F238E27FC236}">
              <a16:creationId xmlns:a16="http://schemas.microsoft.com/office/drawing/2014/main" id="{12E254BE-BA2B-4712-A721-64AEE7D594B5}"/>
            </a:ext>
          </a:extLst>
        </xdr:cNvPr>
        <xdr:cNvCxnSpPr/>
      </xdr:nvCxnSpPr>
      <xdr:spPr>
        <a:xfrm flipV="1">
          <a:off x="9639300" y="10721340"/>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52527</xdr:rowOff>
    </xdr:from>
    <xdr:to>
      <xdr:col>46</xdr:col>
      <xdr:colOff>38100</xdr:colOff>
      <xdr:row>62</xdr:row>
      <xdr:rowOff>154127</xdr:rowOff>
    </xdr:to>
    <xdr:sp macro="" textlink="">
      <xdr:nvSpPr>
        <xdr:cNvPr id="246" name="楕円 245">
          <a:extLst>
            <a:ext uri="{FF2B5EF4-FFF2-40B4-BE49-F238E27FC236}">
              <a16:creationId xmlns:a16="http://schemas.microsoft.com/office/drawing/2014/main" id="{412F5037-D60C-4070-A68F-408B02B121DC}"/>
            </a:ext>
          </a:extLst>
        </xdr:cNvPr>
        <xdr:cNvSpPr/>
      </xdr:nvSpPr>
      <xdr:spPr>
        <a:xfrm>
          <a:off x="8699500" y="106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97841</xdr:rowOff>
    </xdr:from>
    <xdr:to>
      <xdr:col>50</xdr:col>
      <xdr:colOff>114300</xdr:colOff>
      <xdr:row>62</xdr:row>
      <xdr:rowOff>103327</xdr:rowOff>
    </xdr:to>
    <xdr:cxnSp macro="">
      <xdr:nvCxnSpPr>
        <xdr:cNvPr id="247" name="直線コネクタ 246">
          <a:extLst>
            <a:ext uri="{FF2B5EF4-FFF2-40B4-BE49-F238E27FC236}">
              <a16:creationId xmlns:a16="http://schemas.microsoft.com/office/drawing/2014/main" id="{EBC1CD00-065D-41DD-BBFE-3AA8B6ECFDF2}"/>
            </a:ext>
          </a:extLst>
        </xdr:cNvPr>
        <xdr:cNvCxnSpPr/>
      </xdr:nvCxnSpPr>
      <xdr:spPr>
        <a:xfrm flipV="1">
          <a:off x="8750300" y="1072774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57099</xdr:rowOff>
    </xdr:from>
    <xdr:to>
      <xdr:col>41</xdr:col>
      <xdr:colOff>101600</xdr:colOff>
      <xdr:row>62</xdr:row>
      <xdr:rowOff>158699</xdr:rowOff>
    </xdr:to>
    <xdr:sp macro="" textlink="">
      <xdr:nvSpPr>
        <xdr:cNvPr id="248" name="楕円 247">
          <a:extLst>
            <a:ext uri="{FF2B5EF4-FFF2-40B4-BE49-F238E27FC236}">
              <a16:creationId xmlns:a16="http://schemas.microsoft.com/office/drawing/2014/main" id="{663FDF47-61FB-4777-AD5B-22F1CE226AAE}"/>
            </a:ext>
          </a:extLst>
        </xdr:cNvPr>
        <xdr:cNvSpPr/>
      </xdr:nvSpPr>
      <xdr:spPr>
        <a:xfrm>
          <a:off x="7810500" y="106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103327</xdr:rowOff>
    </xdr:from>
    <xdr:to>
      <xdr:col>45</xdr:col>
      <xdr:colOff>177800</xdr:colOff>
      <xdr:row>62</xdr:row>
      <xdr:rowOff>107899</xdr:rowOff>
    </xdr:to>
    <xdr:cxnSp macro="">
      <xdr:nvCxnSpPr>
        <xdr:cNvPr id="249" name="直線コネクタ 248">
          <a:extLst>
            <a:ext uri="{FF2B5EF4-FFF2-40B4-BE49-F238E27FC236}">
              <a16:creationId xmlns:a16="http://schemas.microsoft.com/office/drawing/2014/main" id="{2A14C2B6-AC7B-480F-825D-89DFC1A85E5C}"/>
            </a:ext>
          </a:extLst>
        </xdr:cNvPr>
        <xdr:cNvCxnSpPr/>
      </xdr:nvCxnSpPr>
      <xdr:spPr>
        <a:xfrm flipV="1">
          <a:off x="7861300" y="1073322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62585</xdr:rowOff>
    </xdr:from>
    <xdr:to>
      <xdr:col>36</xdr:col>
      <xdr:colOff>165100</xdr:colOff>
      <xdr:row>62</xdr:row>
      <xdr:rowOff>164185</xdr:rowOff>
    </xdr:to>
    <xdr:sp macro="" textlink="">
      <xdr:nvSpPr>
        <xdr:cNvPr id="250" name="楕円 249">
          <a:extLst>
            <a:ext uri="{FF2B5EF4-FFF2-40B4-BE49-F238E27FC236}">
              <a16:creationId xmlns:a16="http://schemas.microsoft.com/office/drawing/2014/main" id="{56AB620D-0278-42A0-9487-61C0C45EA920}"/>
            </a:ext>
          </a:extLst>
        </xdr:cNvPr>
        <xdr:cNvSpPr/>
      </xdr:nvSpPr>
      <xdr:spPr>
        <a:xfrm>
          <a:off x="6921500" y="106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107899</xdr:rowOff>
    </xdr:from>
    <xdr:to>
      <xdr:col>41</xdr:col>
      <xdr:colOff>50800</xdr:colOff>
      <xdr:row>62</xdr:row>
      <xdr:rowOff>113385</xdr:rowOff>
    </xdr:to>
    <xdr:cxnSp macro="">
      <xdr:nvCxnSpPr>
        <xdr:cNvPr id="251" name="直線コネクタ 250">
          <a:extLst>
            <a:ext uri="{FF2B5EF4-FFF2-40B4-BE49-F238E27FC236}">
              <a16:creationId xmlns:a16="http://schemas.microsoft.com/office/drawing/2014/main" id="{E1457A8D-9911-4222-A63F-090CE645FD7B}"/>
            </a:ext>
          </a:extLst>
        </xdr:cNvPr>
        <xdr:cNvCxnSpPr/>
      </xdr:nvCxnSpPr>
      <xdr:spPr>
        <a:xfrm flipV="1">
          <a:off x="6972300" y="1073779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a:extLst>
            <a:ext uri="{FF2B5EF4-FFF2-40B4-BE49-F238E27FC236}">
              <a16:creationId xmlns:a16="http://schemas.microsoft.com/office/drawing/2014/main" id="{F3327ED5-D596-4942-B5C8-DAA337E8C5F5}"/>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86530</xdr:rowOff>
    </xdr:from>
    <xdr:ext cx="469744" cy="259045"/>
    <xdr:sp macro="" textlink="">
      <xdr:nvSpPr>
        <xdr:cNvPr id="253" name="n_2aveValue【体育館・プール】&#10;一人当たり面積">
          <a:extLst>
            <a:ext uri="{FF2B5EF4-FFF2-40B4-BE49-F238E27FC236}">
              <a16:creationId xmlns:a16="http://schemas.microsoft.com/office/drawing/2014/main" id="{9193AF62-1D38-4A0B-94AB-6F135F71CF8C}"/>
            </a:ext>
          </a:extLst>
        </xdr:cNvPr>
        <xdr:cNvSpPr txBox="1"/>
      </xdr:nvSpPr>
      <xdr:spPr>
        <a:xfrm>
          <a:off x="8515427" y="1037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101160</xdr:rowOff>
    </xdr:from>
    <xdr:ext cx="469744" cy="259045"/>
    <xdr:sp macro="" textlink="">
      <xdr:nvSpPr>
        <xdr:cNvPr id="254" name="n_3aveValue【体育館・プール】&#10;一人当たり面積">
          <a:extLst>
            <a:ext uri="{FF2B5EF4-FFF2-40B4-BE49-F238E27FC236}">
              <a16:creationId xmlns:a16="http://schemas.microsoft.com/office/drawing/2014/main" id="{B72B5D78-6A62-4447-A58D-023079032B9E}"/>
            </a:ext>
          </a:extLst>
        </xdr:cNvPr>
        <xdr:cNvSpPr txBox="1"/>
      </xdr:nvSpPr>
      <xdr:spPr>
        <a:xfrm>
          <a:off x="7626427" y="1038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106646</xdr:rowOff>
    </xdr:from>
    <xdr:ext cx="469744" cy="259045"/>
    <xdr:sp macro="" textlink="">
      <xdr:nvSpPr>
        <xdr:cNvPr id="255" name="n_4aveValue【体育館・プール】&#10;一人当たり面積">
          <a:extLst>
            <a:ext uri="{FF2B5EF4-FFF2-40B4-BE49-F238E27FC236}">
              <a16:creationId xmlns:a16="http://schemas.microsoft.com/office/drawing/2014/main" id="{C0990134-7FAA-4D38-A9A6-905F6349F68E}"/>
            </a:ext>
          </a:extLst>
        </xdr:cNvPr>
        <xdr:cNvSpPr txBox="1"/>
      </xdr:nvSpPr>
      <xdr:spPr>
        <a:xfrm>
          <a:off x="6737427" y="103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139768</xdr:rowOff>
    </xdr:from>
    <xdr:ext cx="469744" cy="259045"/>
    <xdr:sp macro="" textlink="">
      <xdr:nvSpPr>
        <xdr:cNvPr id="256" name="n_1mainValue【体育館・プール】&#10;一人当たり面積">
          <a:extLst>
            <a:ext uri="{FF2B5EF4-FFF2-40B4-BE49-F238E27FC236}">
              <a16:creationId xmlns:a16="http://schemas.microsoft.com/office/drawing/2014/main" id="{71521565-EE10-4C4C-A22D-57986EAB8E2D}"/>
            </a:ext>
          </a:extLst>
        </xdr:cNvPr>
        <xdr:cNvSpPr txBox="1"/>
      </xdr:nvSpPr>
      <xdr:spPr>
        <a:xfrm>
          <a:off x="9391727" y="1076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145254</xdr:rowOff>
    </xdr:from>
    <xdr:ext cx="469744" cy="259045"/>
    <xdr:sp macro="" textlink="">
      <xdr:nvSpPr>
        <xdr:cNvPr id="257" name="n_2mainValue【体育館・プール】&#10;一人当たり面積">
          <a:extLst>
            <a:ext uri="{FF2B5EF4-FFF2-40B4-BE49-F238E27FC236}">
              <a16:creationId xmlns:a16="http://schemas.microsoft.com/office/drawing/2014/main" id="{B32FE6CF-523A-4E38-9FB8-546EB5A831C1}"/>
            </a:ext>
          </a:extLst>
        </xdr:cNvPr>
        <xdr:cNvSpPr txBox="1"/>
      </xdr:nvSpPr>
      <xdr:spPr>
        <a:xfrm>
          <a:off x="8515427" y="1077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149826</xdr:rowOff>
    </xdr:from>
    <xdr:ext cx="469744" cy="259045"/>
    <xdr:sp macro="" textlink="">
      <xdr:nvSpPr>
        <xdr:cNvPr id="258" name="n_3mainValue【体育館・プール】&#10;一人当たり面積">
          <a:extLst>
            <a:ext uri="{FF2B5EF4-FFF2-40B4-BE49-F238E27FC236}">
              <a16:creationId xmlns:a16="http://schemas.microsoft.com/office/drawing/2014/main" id="{4F08DE4D-67A7-415B-9A21-09A6FED86BC2}"/>
            </a:ext>
          </a:extLst>
        </xdr:cNvPr>
        <xdr:cNvSpPr txBox="1"/>
      </xdr:nvSpPr>
      <xdr:spPr>
        <a:xfrm>
          <a:off x="7626427" y="1077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155312</xdr:rowOff>
    </xdr:from>
    <xdr:ext cx="469744" cy="259045"/>
    <xdr:sp macro="" textlink="">
      <xdr:nvSpPr>
        <xdr:cNvPr id="259" name="n_4mainValue【体育館・プール】&#10;一人当たり面積">
          <a:extLst>
            <a:ext uri="{FF2B5EF4-FFF2-40B4-BE49-F238E27FC236}">
              <a16:creationId xmlns:a16="http://schemas.microsoft.com/office/drawing/2014/main" id="{FA2D4515-C9C5-4BDC-8EFC-9647AE36128B}"/>
            </a:ext>
          </a:extLst>
        </xdr:cNvPr>
        <xdr:cNvSpPr txBox="1"/>
      </xdr:nvSpPr>
      <xdr:spPr>
        <a:xfrm>
          <a:off x="6737427" y="1078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9011F870-2329-4A4A-BCA9-26326938F4C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8F4A5B2D-0CC7-4BE8-A8EE-63257A9038E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F10D8260-0218-488A-B754-5970D50541B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D6D79772-1913-4A83-A7AF-61E48278CE6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534E6217-0CBF-4BA7-8C8C-C5D384001B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5544B5CC-A1EA-49B9-A054-A36FF0DCA5F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A9876AF6-75CE-4EAB-9D29-76DE34101E5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CAEDCF6E-723B-4470-BA5E-E009B06D761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5A0C9CAA-58B0-4B17-B726-E7A6DB63342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226DC2B9-8FD0-4EF5-B027-682C14AB39F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A7D48D79-2AE1-4DED-B8E0-135AD597368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A0C9DA9E-D9B3-4C70-B7DC-EA1C0B14770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6CCA291B-C55E-4837-A61C-3551AEEBF81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1AC827D7-B019-4C03-901E-23181633D0D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EC087E86-D1A9-420B-96D4-A5F7C1892CD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48E035A3-55EC-4F28-A39E-9E138B8C070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CF3DF5FC-ED9D-43B0-AFB7-A2699C689C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5C129711-B123-43B7-ABD5-23BA2570CD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EB1B0D1E-15C7-42ED-B04F-BAE5E940679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66679337-DEB8-42CA-8CD9-8E1AAA7B6D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B90CD959-5CF8-4B43-82E6-738F0F0403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D5984009-BE51-4645-A06C-B97405ED167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DC2BA478-4AEC-4A62-B164-DB277D2AB87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3BCB73CA-E1BA-4AD3-BC1D-C8D0B1D2B15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85A60722-2528-40FC-8CB0-2DA8E60B50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142BA6BE-017C-41D1-A798-DC8E5143426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5AAD536B-2316-4887-9A39-906F92D8C2B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3BB91C09-BF73-4A4D-8313-0C65C9072FD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DBF6DD8C-88AF-42FF-8CA7-3DC6FF73FD1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2D6709E7-D937-4983-A922-247C329733D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8C036E90-EFB2-431D-98D0-F2512D22FFD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CA450CFA-908F-438E-849A-871585C59CD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320517CD-5781-4549-9DE2-8B850CF9D9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F7FCF425-16BA-4152-82BA-B7C495498D0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1862287D-28A5-4CFE-94A3-B6B9967B9D8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F6CD3E1E-C700-46C6-86EA-1E797FB4037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E3607C39-8AB8-4228-9B24-E909B8781C3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4E80C9A5-6CB0-4BBA-8EE5-C7BABFDD4B8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D61FF2F2-1259-4E35-917B-DBF14F48710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F45B8655-F796-4984-9EB9-FF28F7B76E7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D73DF819-4F74-424E-ABD3-A6B162161C1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A71AC45E-6A81-4255-8724-8EEBCB75003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77B5E455-65D5-4828-A82E-CB2D9DE6067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a:extLst>
            <a:ext uri="{FF2B5EF4-FFF2-40B4-BE49-F238E27FC236}">
              <a16:creationId xmlns:a16="http://schemas.microsoft.com/office/drawing/2014/main" id="{DF887BD3-2E79-48E0-8F53-87108E5FD74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4" name="テキスト ボックス 303">
          <a:extLst>
            <a:ext uri="{FF2B5EF4-FFF2-40B4-BE49-F238E27FC236}">
              <a16:creationId xmlns:a16="http://schemas.microsoft.com/office/drawing/2014/main" id="{4C0CB129-F764-4DDE-9014-3E7012518EC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a:extLst>
            <a:ext uri="{FF2B5EF4-FFF2-40B4-BE49-F238E27FC236}">
              <a16:creationId xmlns:a16="http://schemas.microsoft.com/office/drawing/2014/main" id="{746FFFE5-4EFD-4AFF-9E2B-C28AF955615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a:extLst>
            <a:ext uri="{FF2B5EF4-FFF2-40B4-BE49-F238E27FC236}">
              <a16:creationId xmlns:a16="http://schemas.microsoft.com/office/drawing/2014/main" id="{E269FA60-9D53-4047-AD91-603BD5B3E42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a:extLst>
            <a:ext uri="{FF2B5EF4-FFF2-40B4-BE49-F238E27FC236}">
              <a16:creationId xmlns:a16="http://schemas.microsoft.com/office/drawing/2014/main" id="{FD180873-525E-4793-BC0B-C51F47EB1BE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a:extLst>
            <a:ext uri="{FF2B5EF4-FFF2-40B4-BE49-F238E27FC236}">
              <a16:creationId xmlns:a16="http://schemas.microsoft.com/office/drawing/2014/main" id="{D2A29DCA-4FB4-4578-A7AE-E1C5192EE65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a:extLst>
            <a:ext uri="{FF2B5EF4-FFF2-40B4-BE49-F238E27FC236}">
              <a16:creationId xmlns:a16="http://schemas.microsoft.com/office/drawing/2014/main" id="{F4B064E6-3560-430C-911E-7C897C7291D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a:extLst>
            <a:ext uri="{FF2B5EF4-FFF2-40B4-BE49-F238E27FC236}">
              <a16:creationId xmlns:a16="http://schemas.microsoft.com/office/drawing/2014/main" id="{AEF4418E-0D4A-4B74-9836-17168D74DFE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a:extLst>
            <a:ext uri="{FF2B5EF4-FFF2-40B4-BE49-F238E27FC236}">
              <a16:creationId xmlns:a16="http://schemas.microsoft.com/office/drawing/2014/main" id="{C3959B17-BE2E-4783-847E-FFDF8E065E9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2" name="テキスト ボックス 311">
          <a:extLst>
            <a:ext uri="{FF2B5EF4-FFF2-40B4-BE49-F238E27FC236}">
              <a16:creationId xmlns:a16="http://schemas.microsoft.com/office/drawing/2014/main" id="{C95E2656-CE2E-4C85-B51E-25357D3ADC7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a:extLst>
            <a:ext uri="{FF2B5EF4-FFF2-40B4-BE49-F238E27FC236}">
              <a16:creationId xmlns:a16="http://schemas.microsoft.com/office/drawing/2014/main" id="{4B5A8DCD-9810-411A-BAF5-4EB2CA23BC2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4" name="テキスト ボックス 313">
          <a:extLst>
            <a:ext uri="{FF2B5EF4-FFF2-40B4-BE49-F238E27FC236}">
              <a16:creationId xmlns:a16="http://schemas.microsoft.com/office/drawing/2014/main" id="{AD55F4F3-70C7-4CF0-B6CE-0517193BD81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a:extLst>
            <a:ext uri="{FF2B5EF4-FFF2-40B4-BE49-F238E27FC236}">
              <a16:creationId xmlns:a16="http://schemas.microsoft.com/office/drawing/2014/main" id="{79D368C3-73CB-46B2-8E37-C08B0DA33F5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316" name="直線コネクタ 315">
          <a:extLst>
            <a:ext uri="{FF2B5EF4-FFF2-40B4-BE49-F238E27FC236}">
              <a16:creationId xmlns:a16="http://schemas.microsoft.com/office/drawing/2014/main" id="{99587E95-DCE0-4D1E-9305-477104997EC0}"/>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7" name="【一般廃棄物処理施設】&#10;有形固定資産減価償却率最小値テキスト">
          <a:extLst>
            <a:ext uri="{FF2B5EF4-FFF2-40B4-BE49-F238E27FC236}">
              <a16:creationId xmlns:a16="http://schemas.microsoft.com/office/drawing/2014/main" id="{5061C62F-6410-4665-8551-B08469C7968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8" name="直線コネクタ 317">
          <a:extLst>
            <a:ext uri="{FF2B5EF4-FFF2-40B4-BE49-F238E27FC236}">
              <a16:creationId xmlns:a16="http://schemas.microsoft.com/office/drawing/2014/main" id="{A5E98F4E-1D54-4C82-BEB5-FBCE35ED76F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319" name="【一般廃棄物処理施設】&#10;有形固定資産減価償却率最大値テキスト">
          <a:extLst>
            <a:ext uri="{FF2B5EF4-FFF2-40B4-BE49-F238E27FC236}">
              <a16:creationId xmlns:a16="http://schemas.microsoft.com/office/drawing/2014/main" id="{1BACF5AB-1027-406F-996E-BFBD0CCEF6F8}"/>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320" name="直線コネクタ 319">
          <a:extLst>
            <a:ext uri="{FF2B5EF4-FFF2-40B4-BE49-F238E27FC236}">
              <a16:creationId xmlns:a16="http://schemas.microsoft.com/office/drawing/2014/main" id="{018C10AB-DE61-4CC7-9808-0EC7EBF64C81}"/>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21" name="【一般廃棄物処理施設】&#10;有形固定資産減価償却率平均値テキスト">
          <a:extLst>
            <a:ext uri="{FF2B5EF4-FFF2-40B4-BE49-F238E27FC236}">
              <a16:creationId xmlns:a16="http://schemas.microsoft.com/office/drawing/2014/main" id="{CFBB8E80-97FC-4714-93C7-BB535A905F44}"/>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2" name="フローチャート: 判断 321">
          <a:extLst>
            <a:ext uri="{FF2B5EF4-FFF2-40B4-BE49-F238E27FC236}">
              <a16:creationId xmlns:a16="http://schemas.microsoft.com/office/drawing/2014/main" id="{5D407D34-82EF-426D-991D-2C82CD06A6D9}"/>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23" name="フローチャート: 判断 322">
          <a:extLst>
            <a:ext uri="{FF2B5EF4-FFF2-40B4-BE49-F238E27FC236}">
              <a16:creationId xmlns:a16="http://schemas.microsoft.com/office/drawing/2014/main" id="{1AE38872-3D30-4F99-B7B5-484DEB0D2048}"/>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24" name="フローチャート: 判断 323">
          <a:extLst>
            <a:ext uri="{FF2B5EF4-FFF2-40B4-BE49-F238E27FC236}">
              <a16:creationId xmlns:a16="http://schemas.microsoft.com/office/drawing/2014/main" id="{73E7D6DA-68F3-4599-9465-C332E7978FD8}"/>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116840</xdr:rowOff>
    </xdr:from>
    <xdr:to>
      <xdr:col>72</xdr:col>
      <xdr:colOff>38100</xdr:colOff>
      <xdr:row>38</xdr:row>
      <xdr:rowOff>46990</xdr:rowOff>
    </xdr:to>
    <xdr:sp macro="" textlink="">
      <xdr:nvSpPr>
        <xdr:cNvPr id="325" name="フローチャート: 判断 324">
          <a:extLst>
            <a:ext uri="{FF2B5EF4-FFF2-40B4-BE49-F238E27FC236}">
              <a16:creationId xmlns:a16="http://schemas.microsoft.com/office/drawing/2014/main" id="{7234FF6C-7EAB-4F45-9458-B275CDD8883C}"/>
            </a:ext>
          </a:extLst>
        </xdr:cNvPr>
        <xdr:cNvSpPr/>
      </xdr:nvSpPr>
      <xdr:spPr>
        <a:xfrm>
          <a:off x="13652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124460</xdr:rowOff>
    </xdr:from>
    <xdr:to>
      <xdr:col>67</xdr:col>
      <xdr:colOff>101600</xdr:colOff>
      <xdr:row>38</xdr:row>
      <xdr:rowOff>54610</xdr:rowOff>
    </xdr:to>
    <xdr:sp macro="" textlink="">
      <xdr:nvSpPr>
        <xdr:cNvPr id="326" name="フローチャート: 判断 325">
          <a:extLst>
            <a:ext uri="{FF2B5EF4-FFF2-40B4-BE49-F238E27FC236}">
              <a16:creationId xmlns:a16="http://schemas.microsoft.com/office/drawing/2014/main" id="{9B5216BC-9448-4C36-B56F-F3AAF336F007}"/>
            </a:ext>
          </a:extLst>
        </xdr:cNvPr>
        <xdr:cNvSpPr/>
      </xdr:nvSpPr>
      <xdr:spPr>
        <a:xfrm>
          <a:off x="12763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E4B4A71-495A-4467-9661-1CDD413557D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9D8E281D-A7B3-4D15-95D9-302ED451473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ADCB3460-88A2-483E-9608-455376F1FBC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B407F299-B6C8-4997-9707-B8EDF39A943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5C14DE39-0942-4D51-8F84-8A73731CAB1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332" name="楕円 331">
          <a:extLst>
            <a:ext uri="{FF2B5EF4-FFF2-40B4-BE49-F238E27FC236}">
              <a16:creationId xmlns:a16="http://schemas.microsoft.com/office/drawing/2014/main" id="{767674AE-463D-4A16-8611-E8C7F9513D39}"/>
            </a:ext>
          </a:extLst>
        </xdr:cNvPr>
        <xdr:cNvSpPr/>
      </xdr:nvSpPr>
      <xdr:spPr>
        <a:xfrm>
          <a:off x="162687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74312</xdr:rowOff>
    </xdr:from>
    <xdr:ext cx="405111" cy="259045"/>
    <xdr:sp macro="" textlink="">
      <xdr:nvSpPr>
        <xdr:cNvPr id="333" name="【一般廃棄物処理施設】&#10;有形固定資産減価償却率該当値テキスト">
          <a:extLst>
            <a:ext uri="{FF2B5EF4-FFF2-40B4-BE49-F238E27FC236}">
              <a16:creationId xmlns:a16="http://schemas.microsoft.com/office/drawing/2014/main" id="{8CDDD165-58BC-4F76-B840-D41C5C6FA805}"/>
            </a:ext>
          </a:extLst>
        </xdr:cNvPr>
        <xdr:cNvSpPr txBox="1"/>
      </xdr:nvSpPr>
      <xdr:spPr>
        <a:xfrm>
          <a:off x="16357600"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334" name="楕円 333">
          <a:extLst>
            <a:ext uri="{FF2B5EF4-FFF2-40B4-BE49-F238E27FC236}">
              <a16:creationId xmlns:a16="http://schemas.microsoft.com/office/drawing/2014/main" id="{7CE7E209-7356-4658-A0B7-E104602DD702}"/>
            </a:ext>
          </a:extLst>
        </xdr:cNvPr>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99060</xdr:rowOff>
    </xdr:from>
    <xdr:to>
      <xdr:col>85</xdr:col>
      <xdr:colOff>127000</xdr:colOff>
      <xdr:row>38</xdr:row>
      <xdr:rowOff>146685</xdr:rowOff>
    </xdr:to>
    <xdr:cxnSp macro="">
      <xdr:nvCxnSpPr>
        <xdr:cNvPr id="335" name="直線コネクタ 334">
          <a:extLst>
            <a:ext uri="{FF2B5EF4-FFF2-40B4-BE49-F238E27FC236}">
              <a16:creationId xmlns:a16="http://schemas.microsoft.com/office/drawing/2014/main" id="{8447BA7B-4935-4A6D-8BA2-D425AF9B52E0}"/>
            </a:ext>
          </a:extLst>
        </xdr:cNvPr>
        <xdr:cNvCxnSpPr/>
      </xdr:nvCxnSpPr>
      <xdr:spPr>
        <a:xfrm>
          <a:off x="15481300" y="66141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36" name="楕円 335">
          <a:extLst>
            <a:ext uri="{FF2B5EF4-FFF2-40B4-BE49-F238E27FC236}">
              <a16:creationId xmlns:a16="http://schemas.microsoft.com/office/drawing/2014/main" id="{70EAD230-0E4B-4878-859B-C88C20E3780E}"/>
            </a:ext>
          </a:extLst>
        </xdr:cNvPr>
        <xdr:cNvSpPr/>
      </xdr:nvSpPr>
      <xdr:spPr>
        <a:xfrm>
          <a:off x="14541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38</xdr:row>
      <xdr:rowOff>99060</xdr:rowOff>
    </xdr:to>
    <xdr:cxnSp macro="">
      <xdr:nvCxnSpPr>
        <xdr:cNvPr id="337" name="直線コネクタ 336">
          <a:extLst>
            <a:ext uri="{FF2B5EF4-FFF2-40B4-BE49-F238E27FC236}">
              <a16:creationId xmlns:a16="http://schemas.microsoft.com/office/drawing/2014/main" id="{3DC83D3F-0FFC-4BD3-A921-5DFE8CA6B1CF}"/>
            </a:ext>
          </a:extLst>
        </xdr:cNvPr>
        <xdr:cNvCxnSpPr/>
      </xdr:nvCxnSpPr>
      <xdr:spPr>
        <a:xfrm>
          <a:off x="14592300" y="65627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116840</xdr:rowOff>
    </xdr:from>
    <xdr:to>
      <xdr:col>72</xdr:col>
      <xdr:colOff>38100</xdr:colOff>
      <xdr:row>38</xdr:row>
      <xdr:rowOff>46990</xdr:rowOff>
    </xdr:to>
    <xdr:sp macro="" textlink="">
      <xdr:nvSpPr>
        <xdr:cNvPr id="338" name="楕円 337">
          <a:extLst>
            <a:ext uri="{FF2B5EF4-FFF2-40B4-BE49-F238E27FC236}">
              <a16:creationId xmlns:a16="http://schemas.microsoft.com/office/drawing/2014/main" id="{06FFC087-829A-48A1-965B-B4498A6C0773}"/>
            </a:ext>
          </a:extLst>
        </xdr:cNvPr>
        <xdr:cNvSpPr/>
      </xdr:nvSpPr>
      <xdr:spPr>
        <a:xfrm>
          <a:off x="1365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38</xdr:row>
      <xdr:rowOff>47625</xdr:rowOff>
    </xdr:to>
    <xdr:cxnSp macro="">
      <xdr:nvCxnSpPr>
        <xdr:cNvPr id="339" name="直線コネクタ 338">
          <a:extLst>
            <a:ext uri="{FF2B5EF4-FFF2-40B4-BE49-F238E27FC236}">
              <a16:creationId xmlns:a16="http://schemas.microsoft.com/office/drawing/2014/main" id="{DD00AD79-7579-426F-BC1B-725D6AC8E7CE}"/>
            </a:ext>
          </a:extLst>
        </xdr:cNvPr>
        <xdr:cNvCxnSpPr/>
      </xdr:nvCxnSpPr>
      <xdr:spPr>
        <a:xfrm>
          <a:off x="13703300" y="65112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65405</xdr:rowOff>
    </xdr:from>
    <xdr:to>
      <xdr:col>67</xdr:col>
      <xdr:colOff>101600</xdr:colOff>
      <xdr:row>37</xdr:row>
      <xdr:rowOff>167005</xdr:rowOff>
    </xdr:to>
    <xdr:sp macro="" textlink="">
      <xdr:nvSpPr>
        <xdr:cNvPr id="340" name="楕円 339">
          <a:extLst>
            <a:ext uri="{FF2B5EF4-FFF2-40B4-BE49-F238E27FC236}">
              <a16:creationId xmlns:a16="http://schemas.microsoft.com/office/drawing/2014/main" id="{201933D7-5BE7-452B-B7E3-1F2A8DDF6AFE}"/>
            </a:ext>
          </a:extLst>
        </xdr:cNvPr>
        <xdr:cNvSpPr/>
      </xdr:nvSpPr>
      <xdr:spPr>
        <a:xfrm>
          <a:off x="12763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116205</xdr:rowOff>
    </xdr:from>
    <xdr:to>
      <xdr:col>71</xdr:col>
      <xdr:colOff>177800</xdr:colOff>
      <xdr:row>37</xdr:row>
      <xdr:rowOff>167640</xdr:rowOff>
    </xdr:to>
    <xdr:cxnSp macro="">
      <xdr:nvCxnSpPr>
        <xdr:cNvPr id="341" name="直線コネクタ 340">
          <a:extLst>
            <a:ext uri="{FF2B5EF4-FFF2-40B4-BE49-F238E27FC236}">
              <a16:creationId xmlns:a16="http://schemas.microsoft.com/office/drawing/2014/main" id="{4185D1D7-EEE0-42EA-8179-25BC587052E6}"/>
            </a:ext>
          </a:extLst>
        </xdr:cNvPr>
        <xdr:cNvCxnSpPr/>
      </xdr:nvCxnSpPr>
      <xdr:spPr>
        <a:xfrm>
          <a:off x="12814300" y="64598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90726E6E-514C-42CF-8B07-5AE671674596}"/>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A0BFA9E1-0AF8-4C68-A16C-810609C166C7}"/>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38117</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B9603B8F-AFDC-4935-B40E-AB784EEE8B85}"/>
            </a:ext>
          </a:extLst>
        </xdr:cNvPr>
        <xdr:cNvSpPr txBox="1"/>
      </xdr:nvSpPr>
      <xdr:spPr>
        <a:xfrm>
          <a:off x="13500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45737</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FE8CC2CB-B955-46DB-8F53-78217AF52C14}"/>
            </a:ext>
          </a:extLst>
        </xdr:cNvPr>
        <xdr:cNvSpPr txBox="1"/>
      </xdr:nvSpPr>
      <xdr:spPr>
        <a:xfrm>
          <a:off x="12611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346" name="n_1mainValue【一般廃棄物処理施設】&#10;有形固定資産減価償却率">
          <a:extLst>
            <a:ext uri="{FF2B5EF4-FFF2-40B4-BE49-F238E27FC236}">
              <a16:creationId xmlns:a16="http://schemas.microsoft.com/office/drawing/2014/main" id="{456666E4-4157-4249-A855-F2182692B50E}"/>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347" name="n_2mainValue【一般廃棄物処理施設】&#10;有形固定資産減価償却率">
          <a:extLst>
            <a:ext uri="{FF2B5EF4-FFF2-40B4-BE49-F238E27FC236}">
              <a16:creationId xmlns:a16="http://schemas.microsoft.com/office/drawing/2014/main" id="{E845A118-25B8-4366-B50D-472C1675571B}"/>
            </a:ext>
          </a:extLst>
        </xdr:cNvPr>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63517</xdr:rowOff>
    </xdr:from>
    <xdr:ext cx="405111" cy="259045"/>
    <xdr:sp macro="" textlink="">
      <xdr:nvSpPr>
        <xdr:cNvPr id="348" name="n_3mainValue【一般廃棄物処理施設】&#10;有形固定資産減価償却率">
          <a:extLst>
            <a:ext uri="{FF2B5EF4-FFF2-40B4-BE49-F238E27FC236}">
              <a16:creationId xmlns:a16="http://schemas.microsoft.com/office/drawing/2014/main" id="{8910E492-DD93-424E-8737-1F2659AA03D0}"/>
            </a:ext>
          </a:extLst>
        </xdr:cNvPr>
        <xdr:cNvSpPr txBox="1"/>
      </xdr:nvSpPr>
      <xdr:spPr>
        <a:xfrm>
          <a:off x="13500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349" name="n_4mainValue【一般廃棄物処理施設】&#10;有形固定資産減価償却率">
          <a:extLst>
            <a:ext uri="{FF2B5EF4-FFF2-40B4-BE49-F238E27FC236}">
              <a16:creationId xmlns:a16="http://schemas.microsoft.com/office/drawing/2014/main" id="{31B75637-DDE9-467D-B057-82BE11080B0B}"/>
            </a:ext>
          </a:extLst>
        </xdr:cNvPr>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a:extLst>
            <a:ext uri="{FF2B5EF4-FFF2-40B4-BE49-F238E27FC236}">
              <a16:creationId xmlns:a16="http://schemas.microsoft.com/office/drawing/2014/main" id="{FC00FE6D-7D5E-480E-8EB5-1658B86D3C2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a:extLst>
            <a:ext uri="{FF2B5EF4-FFF2-40B4-BE49-F238E27FC236}">
              <a16:creationId xmlns:a16="http://schemas.microsoft.com/office/drawing/2014/main" id="{547845F2-3076-4A8D-85B3-41C50198CC7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a:extLst>
            <a:ext uri="{FF2B5EF4-FFF2-40B4-BE49-F238E27FC236}">
              <a16:creationId xmlns:a16="http://schemas.microsoft.com/office/drawing/2014/main" id="{BDDAF626-8FD1-41EF-ABBF-8A11E96951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a:extLst>
            <a:ext uri="{FF2B5EF4-FFF2-40B4-BE49-F238E27FC236}">
              <a16:creationId xmlns:a16="http://schemas.microsoft.com/office/drawing/2014/main" id="{DD86DAD3-5EE0-47E0-B01A-8969E4E5178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a:extLst>
            <a:ext uri="{FF2B5EF4-FFF2-40B4-BE49-F238E27FC236}">
              <a16:creationId xmlns:a16="http://schemas.microsoft.com/office/drawing/2014/main" id="{8C9F47C1-FED6-4065-A166-222E21B8AF0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a:extLst>
            <a:ext uri="{FF2B5EF4-FFF2-40B4-BE49-F238E27FC236}">
              <a16:creationId xmlns:a16="http://schemas.microsoft.com/office/drawing/2014/main" id="{DC67950A-24C1-42A2-827E-808858CD3A8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a:extLst>
            <a:ext uri="{FF2B5EF4-FFF2-40B4-BE49-F238E27FC236}">
              <a16:creationId xmlns:a16="http://schemas.microsoft.com/office/drawing/2014/main" id="{44EE332A-A125-46D8-8FCE-0574881606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a:extLst>
            <a:ext uri="{FF2B5EF4-FFF2-40B4-BE49-F238E27FC236}">
              <a16:creationId xmlns:a16="http://schemas.microsoft.com/office/drawing/2014/main" id="{64970B0D-C7EC-48DF-95BB-EFDCA4337A5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a:extLst>
            <a:ext uri="{FF2B5EF4-FFF2-40B4-BE49-F238E27FC236}">
              <a16:creationId xmlns:a16="http://schemas.microsoft.com/office/drawing/2014/main" id="{6AF49183-B787-45FD-ABC1-485ED985B5D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a:extLst>
            <a:ext uri="{FF2B5EF4-FFF2-40B4-BE49-F238E27FC236}">
              <a16:creationId xmlns:a16="http://schemas.microsoft.com/office/drawing/2014/main" id="{2D1C2CF4-9C7A-4D80-B6DA-6821BEF6A35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0" name="直線コネクタ 359">
          <a:extLst>
            <a:ext uri="{FF2B5EF4-FFF2-40B4-BE49-F238E27FC236}">
              <a16:creationId xmlns:a16="http://schemas.microsoft.com/office/drawing/2014/main" id="{7C12AFBD-2C1A-4661-BE98-D913DA99CDF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1" name="テキスト ボックス 360">
          <a:extLst>
            <a:ext uri="{FF2B5EF4-FFF2-40B4-BE49-F238E27FC236}">
              <a16:creationId xmlns:a16="http://schemas.microsoft.com/office/drawing/2014/main" id="{DE6ED0F9-C548-4AF5-82C6-5CE62F19724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2" name="直線コネクタ 361">
          <a:extLst>
            <a:ext uri="{FF2B5EF4-FFF2-40B4-BE49-F238E27FC236}">
              <a16:creationId xmlns:a16="http://schemas.microsoft.com/office/drawing/2014/main" id="{75C8BD1E-4475-4F38-A254-E87115FD794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3" name="テキスト ボックス 362">
          <a:extLst>
            <a:ext uri="{FF2B5EF4-FFF2-40B4-BE49-F238E27FC236}">
              <a16:creationId xmlns:a16="http://schemas.microsoft.com/office/drawing/2014/main" id="{CFD2E36E-81A1-4A1C-885E-A073DCB59C9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a:extLst>
            <a:ext uri="{FF2B5EF4-FFF2-40B4-BE49-F238E27FC236}">
              <a16:creationId xmlns:a16="http://schemas.microsoft.com/office/drawing/2014/main" id="{1C4BE004-6722-4EFE-8956-52AE309F393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5" name="テキスト ボックス 364">
          <a:extLst>
            <a:ext uri="{FF2B5EF4-FFF2-40B4-BE49-F238E27FC236}">
              <a16:creationId xmlns:a16="http://schemas.microsoft.com/office/drawing/2014/main" id="{58866603-DCF4-49C9-826D-FDA14EE24DB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6" name="直線コネクタ 365">
          <a:extLst>
            <a:ext uri="{FF2B5EF4-FFF2-40B4-BE49-F238E27FC236}">
              <a16:creationId xmlns:a16="http://schemas.microsoft.com/office/drawing/2014/main" id="{8C622ED8-EE48-4EB5-84E5-1DC7951E720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7" name="テキスト ボックス 366">
          <a:extLst>
            <a:ext uri="{FF2B5EF4-FFF2-40B4-BE49-F238E27FC236}">
              <a16:creationId xmlns:a16="http://schemas.microsoft.com/office/drawing/2014/main" id="{713156CB-AFE8-43FE-83F4-5983AB30A89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8" name="直線コネクタ 367">
          <a:extLst>
            <a:ext uri="{FF2B5EF4-FFF2-40B4-BE49-F238E27FC236}">
              <a16:creationId xmlns:a16="http://schemas.microsoft.com/office/drawing/2014/main" id="{913ECD21-F49C-44E7-BE6C-0883433E833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9" name="テキスト ボックス 368">
          <a:extLst>
            <a:ext uri="{FF2B5EF4-FFF2-40B4-BE49-F238E27FC236}">
              <a16:creationId xmlns:a16="http://schemas.microsoft.com/office/drawing/2014/main" id="{83C6FB9C-2DC0-4F19-B85C-DEFC5C3A56D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8FEA3489-87F3-4E45-ACD6-3120C076776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a:extLst>
            <a:ext uri="{FF2B5EF4-FFF2-40B4-BE49-F238E27FC236}">
              <a16:creationId xmlns:a16="http://schemas.microsoft.com/office/drawing/2014/main" id="{4D53B1AB-543A-403B-B615-0EF66852EE8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1B6D129A-AE44-4F45-AA27-B1C40C48342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373" name="直線コネクタ 372">
          <a:extLst>
            <a:ext uri="{FF2B5EF4-FFF2-40B4-BE49-F238E27FC236}">
              <a16:creationId xmlns:a16="http://schemas.microsoft.com/office/drawing/2014/main" id="{75F97AFF-ECCD-4DD1-BE05-077237975061}"/>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51365516-568A-484F-BC32-5247F75BB5A1}"/>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375" name="直線コネクタ 374">
          <a:extLst>
            <a:ext uri="{FF2B5EF4-FFF2-40B4-BE49-F238E27FC236}">
              <a16:creationId xmlns:a16="http://schemas.microsoft.com/office/drawing/2014/main" id="{002A1024-40A3-4D24-BDB8-87A3E8989A10}"/>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376" name="【一般廃棄物処理施設】&#10;一人当たり有形固定資産（償却資産）額最大値テキスト">
          <a:extLst>
            <a:ext uri="{FF2B5EF4-FFF2-40B4-BE49-F238E27FC236}">
              <a16:creationId xmlns:a16="http://schemas.microsoft.com/office/drawing/2014/main" id="{DCA4A3C2-7BBC-4620-97B0-C94949E4C489}"/>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377" name="直線コネクタ 376">
          <a:extLst>
            <a:ext uri="{FF2B5EF4-FFF2-40B4-BE49-F238E27FC236}">
              <a16:creationId xmlns:a16="http://schemas.microsoft.com/office/drawing/2014/main" id="{2E84B0A7-1967-414F-BC01-13B217BAA15D}"/>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8AEE8E37-0EC1-45D6-AB2C-5DFEB2665AD1}"/>
            </a:ext>
          </a:extLst>
        </xdr:cNvPr>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379" name="フローチャート: 判断 378">
          <a:extLst>
            <a:ext uri="{FF2B5EF4-FFF2-40B4-BE49-F238E27FC236}">
              <a16:creationId xmlns:a16="http://schemas.microsoft.com/office/drawing/2014/main" id="{17D6ED7B-9021-4251-A074-E9E4C975A499}"/>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380" name="フローチャート: 判断 379">
          <a:extLst>
            <a:ext uri="{FF2B5EF4-FFF2-40B4-BE49-F238E27FC236}">
              <a16:creationId xmlns:a16="http://schemas.microsoft.com/office/drawing/2014/main" id="{6D565C3F-EF90-4136-A2B9-DDF642F88A5C}"/>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63854</xdr:rowOff>
    </xdr:from>
    <xdr:to>
      <xdr:col>107</xdr:col>
      <xdr:colOff>101600</xdr:colOff>
      <xdr:row>39</xdr:row>
      <xdr:rowOff>165454</xdr:rowOff>
    </xdr:to>
    <xdr:sp macro="" textlink="">
      <xdr:nvSpPr>
        <xdr:cNvPr id="381" name="フローチャート: 判断 380">
          <a:extLst>
            <a:ext uri="{FF2B5EF4-FFF2-40B4-BE49-F238E27FC236}">
              <a16:creationId xmlns:a16="http://schemas.microsoft.com/office/drawing/2014/main" id="{0FF50CCC-1638-43CB-AC7D-FA4E81EFEC08}"/>
            </a:ext>
          </a:extLst>
        </xdr:cNvPr>
        <xdr:cNvSpPr/>
      </xdr:nvSpPr>
      <xdr:spPr>
        <a:xfrm>
          <a:off x="20383500" y="675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87549</xdr:rowOff>
    </xdr:from>
    <xdr:to>
      <xdr:col>102</xdr:col>
      <xdr:colOff>165100</xdr:colOff>
      <xdr:row>40</xdr:row>
      <xdr:rowOff>17699</xdr:rowOff>
    </xdr:to>
    <xdr:sp macro="" textlink="">
      <xdr:nvSpPr>
        <xdr:cNvPr id="382" name="フローチャート: 判断 381">
          <a:extLst>
            <a:ext uri="{FF2B5EF4-FFF2-40B4-BE49-F238E27FC236}">
              <a16:creationId xmlns:a16="http://schemas.microsoft.com/office/drawing/2014/main" id="{D5DB306A-B15C-43F3-AFE9-F18C3A675C4F}"/>
            </a:ext>
          </a:extLst>
        </xdr:cNvPr>
        <xdr:cNvSpPr/>
      </xdr:nvSpPr>
      <xdr:spPr>
        <a:xfrm>
          <a:off x="19494500" y="677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127169</xdr:rowOff>
    </xdr:from>
    <xdr:to>
      <xdr:col>98</xdr:col>
      <xdr:colOff>38100</xdr:colOff>
      <xdr:row>40</xdr:row>
      <xdr:rowOff>57319</xdr:rowOff>
    </xdr:to>
    <xdr:sp macro="" textlink="">
      <xdr:nvSpPr>
        <xdr:cNvPr id="383" name="フローチャート: 判断 382">
          <a:extLst>
            <a:ext uri="{FF2B5EF4-FFF2-40B4-BE49-F238E27FC236}">
              <a16:creationId xmlns:a16="http://schemas.microsoft.com/office/drawing/2014/main" id="{9CE3D33E-5264-45EE-AD52-20797BBB97D5}"/>
            </a:ext>
          </a:extLst>
        </xdr:cNvPr>
        <xdr:cNvSpPr/>
      </xdr:nvSpPr>
      <xdr:spPr>
        <a:xfrm>
          <a:off x="18605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6CABD671-AF85-4B6A-9F14-E898B0B13C2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13DD54E6-A3E0-44D1-874C-4F626B93A5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7382DD37-3C3F-4171-84B1-78A7D46E085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589F4A8F-1624-472B-915A-E03D0C1FC1F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FE71CDDC-3D91-4862-AB60-07F74BFC3C1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20112</xdr:rowOff>
    </xdr:from>
    <xdr:to>
      <xdr:col>116</xdr:col>
      <xdr:colOff>114300</xdr:colOff>
      <xdr:row>37</xdr:row>
      <xdr:rowOff>121712</xdr:rowOff>
    </xdr:to>
    <xdr:sp macro="" textlink="">
      <xdr:nvSpPr>
        <xdr:cNvPr id="389" name="楕円 388">
          <a:extLst>
            <a:ext uri="{FF2B5EF4-FFF2-40B4-BE49-F238E27FC236}">
              <a16:creationId xmlns:a16="http://schemas.microsoft.com/office/drawing/2014/main" id="{2D8A1872-0661-4D20-9986-315B09D615BF}"/>
            </a:ext>
          </a:extLst>
        </xdr:cNvPr>
        <xdr:cNvSpPr/>
      </xdr:nvSpPr>
      <xdr:spPr>
        <a:xfrm>
          <a:off x="22110700" y="636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42989</xdr:rowOff>
    </xdr:from>
    <xdr:ext cx="599010" cy="259045"/>
    <xdr:sp macro="" textlink="">
      <xdr:nvSpPr>
        <xdr:cNvPr id="390" name="【一般廃棄物処理施設】&#10;一人当たり有形固定資産（償却資産）額該当値テキスト">
          <a:extLst>
            <a:ext uri="{FF2B5EF4-FFF2-40B4-BE49-F238E27FC236}">
              <a16:creationId xmlns:a16="http://schemas.microsoft.com/office/drawing/2014/main" id="{07814AE7-AA7F-4B00-9DFE-021026E45C44}"/>
            </a:ext>
          </a:extLst>
        </xdr:cNvPr>
        <xdr:cNvSpPr txBox="1"/>
      </xdr:nvSpPr>
      <xdr:spPr>
        <a:xfrm>
          <a:off x="22199600" y="621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85849</xdr:rowOff>
    </xdr:from>
    <xdr:to>
      <xdr:col>112</xdr:col>
      <xdr:colOff>38100</xdr:colOff>
      <xdr:row>38</xdr:row>
      <xdr:rowOff>15999</xdr:rowOff>
    </xdr:to>
    <xdr:sp macro="" textlink="">
      <xdr:nvSpPr>
        <xdr:cNvPr id="391" name="楕円 390">
          <a:extLst>
            <a:ext uri="{FF2B5EF4-FFF2-40B4-BE49-F238E27FC236}">
              <a16:creationId xmlns:a16="http://schemas.microsoft.com/office/drawing/2014/main" id="{6B90DE37-1452-40C3-8EA4-4A5AC7F74E81}"/>
            </a:ext>
          </a:extLst>
        </xdr:cNvPr>
        <xdr:cNvSpPr/>
      </xdr:nvSpPr>
      <xdr:spPr>
        <a:xfrm>
          <a:off x="21272500" y="64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70912</xdr:rowOff>
    </xdr:from>
    <xdr:to>
      <xdr:col>116</xdr:col>
      <xdr:colOff>63500</xdr:colOff>
      <xdr:row>37</xdr:row>
      <xdr:rowOff>136649</xdr:rowOff>
    </xdr:to>
    <xdr:cxnSp macro="">
      <xdr:nvCxnSpPr>
        <xdr:cNvPr id="392" name="直線コネクタ 391">
          <a:extLst>
            <a:ext uri="{FF2B5EF4-FFF2-40B4-BE49-F238E27FC236}">
              <a16:creationId xmlns:a16="http://schemas.microsoft.com/office/drawing/2014/main" id="{BBB531EF-CFF5-4DDB-9C69-FE655EFD8207}"/>
            </a:ext>
          </a:extLst>
        </xdr:cNvPr>
        <xdr:cNvCxnSpPr/>
      </xdr:nvCxnSpPr>
      <xdr:spPr>
        <a:xfrm flipV="1">
          <a:off x="21323300" y="6414562"/>
          <a:ext cx="838200" cy="6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82097</xdr:rowOff>
    </xdr:from>
    <xdr:to>
      <xdr:col>107</xdr:col>
      <xdr:colOff>101600</xdr:colOff>
      <xdr:row>38</xdr:row>
      <xdr:rowOff>12247</xdr:rowOff>
    </xdr:to>
    <xdr:sp macro="" textlink="">
      <xdr:nvSpPr>
        <xdr:cNvPr id="393" name="楕円 392">
          <a:extLst>
            <a:ext uri="{FF2B5EF4-FFF2-40B4-BE49-F238E27FC236}">
              <a16:creationId xmlns:a16="http://schemas.microsoft.com/office/drawing/2014/main" id="{D43EC93A-7269-4ED7-A280-6AD159689ADA}"/>
            </a:ext>
          </a:extLst>
        </xdr:cNvPr>
        <xdr:cNvSpPr/>
      </xdr:nvSpPr>
      <xdr:spPr>
        <a:xfrm>
          <a:off x="20383500" y="642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132897</xdr:rowOff>
    </xdr:from>
    <xdr:to>
      <xdr:col>111</xdr:col>
      <xdr:colOff>177800</xdr:colOff>
      <xdr:row>37</xdr:row>
      <xdr:rowOff>136649</xdr:rowOff>
    </xdr:to>
    <xdr:cxnSp macro="">
      <xdr:nvCxnSpPr>
        <xdr:cNvPr id="394" name="直線コネクタ 393">
          <a:extLst>
            <a:ext uri="{FF2B5EF4-FFF2-40B4-BE49-F238E27FC236}">
              <a16:creationId xmlns:a16="http://schemas.microsoft.com/office/drawing/2014/main" id="{94BE3119-F7EA-40BB-A0AB-E0BFC50310F2}"/>
            </a:ext>
          </a:extLst>
        </xdr:cNvPr>
        <xdr:cNvCxnSpPr/>
      </xdr:nvCxnSpPr>
      <xdr:spPr>
        <a:xfrm>
          <a:off x="20434300" y="6476547"/>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103227</xdr:rowOff>
    </xdr:from>
    <xdr:to>
      <xdr:col>102</xdr:col>
      <xdr:colOff>165100</xdr:colOff>
      <xdr:row>38</xdr:row>
      <xdr:rowOff>33377</xdr:rowOff>
    </xdr:to>
    <xdr:sp macro="" textlink="">
      <xdr:nvSpPr>
        <xdr:cNvPr id="395" name="楕円 394">
          <a:extLst>
            <a:ext uri="{FF2B5EF4-FFF2-40B4-BE49-F238E27FC236}">
              <a16:creationId xmlns:a16="http://schemas.microsoft.com/office/drawing/2014/main" id="{FAA3640A-00E9-499E-8AC1-DD66AE8E027F}"/>
            </a:ext>
          </a:extLst>
        </xdr:cNvPr>
        <xdr:cNvSpPr/>
      </xdr:nvSpPr>
      <xdr:spPr>
        <a:xfrm>
          <a:off x="19494500" y="64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132897</xdr:rowOff>
    </xdr:from>
    <xdr:to>
      <xdr:col>107</xdr:col>
      <xdr:colOff>50800</xdr:colOff>
      <xdr:row>37</xdr:row>
      <xdr:rowOff>154027</xdr:rowOff>
    </xdr:to>
    <xdr:cxnSp macro="">
      <xdr:nvCxnSpPr>
        <xdr:cNvPr id="396" name="直線コネクタ 395">
          <a:extLst>
            <a:ext uri="{FF2B5EF4-FFF2-40B4-BE49-F238E27FC236}">
              <a16:creationId xmlns:a16="http://schemas.microsoft.com/office/drawing/2014/main" id="{551448F7-86FC-4FDF-835F-F3C87BCE2659}"/>
            </a:ext>
          </a:extLst>
        </xdr:cNvPr>
        <xdr:cNvCxnSpPr/>
      </xdr:nvCxnSpPr>
      <xdr:spPr>
        <a:xfrm flipV="1">
          <a:off x="19545300" y="6476547"/>
          <a:ext cx="8890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119149</xdr:rowOff>
    </xdr:from>
    <xdr:to>
      <xdr:col>98</xdr:col>
      <xdr:colOff>38100</xdr:colOff>
      <xdr:row>38</xdr:row>
      <xdr:rowOff>49299</xdr:rowOff>
    </xdr:to>
    <xdr:sp macro="" textlink="">
      <xdr:nvSpPr>
        <xdr:cNvPr id="397" name="楕円 396">
          <a:extLst>
            <a:ext uri="{FF2B5EF4-FFF2-40B4-BE49-F238E27FC236}">
              <a16:creationId xmlns:a16="http://schemas.microsoft.com/office/drawing/2014/main" id="{2C6291FA-4298-4030-BFD2-95E7969FFD5A}"/>
            </a:ext>
          </a:extLst>
        </xdr:cNvPr>
        <xdr:cNvSpPr/>
      </xdr:nvSpPr>
      <xdr:spPr>
        <a:xfrm>
          <a:off x="18605500" y="646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154027</xdr:rowOff>
    </xdr:from>
    <xdr:to>
      <xdr:col>102</xdr:col>
      <xdr:colOff>114300</xdr:colOff>
      <xdr:row>37</xdr:row>
      <xdr:rowOff>169949</xdr:rowOff>
    </xdr:to>
    <xdr:cxnSp macro="">
      <xdr:nvCxnSpPr>
        <xdr:cNvPr id="398" name="直線コネクタ 397">
          <a:extLst>
            <a:ext uri="{FF2B5EF4-FFF2-40B4-BE49-F238E27FC236}">
              <a16:creationId xmlns:a16="http://schemas.microsoft.com/office/drawing/2014/main" id="{837802EF-3BF1-4565-9D3F-5688B8926E55}"/>
            </a:ext>
          </a:extLst>
        </xdr:cNvPr>
        <xdr:cNvCxnSpPr/>
      </xdr:nvCxnSpPr>
      <xdr:spPr>
        <a:xfrm flipV="1">
          <a:off x="18656300" y="6497677"/>
          <a:ext cx="889000" cy="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2B300E68-F8C1-4070-BEF2-C2E64EF028EC}"/>
            </a:ext>
          </a:extLst>
        </xdr:cNvPr>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156581</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D1B195EE-8D94-4DA5-AD28-3056C9A4D952}"/>
            </a:ext>
          </a:extLst>
        </xdr:cNvPr>
        <xdr:cNvSpPr txBox="1"/>
      </xdr:nvSpPr>
      <xdr:spPr>
        <a:xfrm>
          <a:off x="20134795" y="684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8826</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5224E178-DFCA-4011-9954-848E1551B9B4}"/>
            </a:ext>
          </a:extLst>
        </xdr:cNvPr>
        <xdr:cNvSpPr txBox="1"/>
      </xdr:nvSpPr>
      <xdr:spPr>
        <a:xfrm>
          <a:off x="19245795" y="68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48446</xdr:rowOff>
    </xdr:from>
    <xdr:ext cx="534377" cy="259045"/>
    <xdr:sp macro="" textlink="">
      <xdr:nvSpPr>
        <xdr:cNvPr id="402" name="n_4aveValue【一般廃棄物処理施設】&#10;一人当たり有形固定資産（償却資産）額">
          <a:extLst>
            <a:ext uri="{FF2B5EF4-FFF2-40B4-BE49-F238E27FC236}">
              <a16:creationId xmlns:a16="http://schemas.microsoft.com/office/drawing/2014/main" id="{7C181F82-CE20-4B80-A5FD-F96B863A01DD}"/>
            </a:ext>
          </a:extLst>
        </xdr:cNvPr>
        <xdr:cNvSpPr txBox="1"/>
      </xdr:nvSpPr>
      <xdr:spPr>
        <a:xfrm>
          <a:off x="183891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32526</xdr:rowOff>
    </xdr:from>
    <xdr:ext cx="599010" cy="259045"/>
    <xdr:sp macro="" textlink="">
      <xdr:nvSpPr>
        <xdr:cNvPr id="403" name="n_1mainValue【一般廃棄物処理施設】&#10;一人当たり有形固定資産（償却資産）額">
          <a:extLst>
            <a:ext uri="{FF2B5EF4-FFF2-40B4-BE49-F238E27FC236}">
              <a16:creationId xmlns:a16="http://schemas.microsoft.com/office/drawing/2014/main" id="{E1765E97-A2CA-4911-8EEE-73CA4F55A51B}"/>
            </a:ext>
          </a:extLst>
        </xdr:cNvPr>
        <xdr:cNvSpPr txBox="1"/>
      </xdr:nvSpPr>
      <xdr:spPr>
        <a:xfrm>
          <a:off x="21011095" y="620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28774</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3F97F417-8A9D-4731-8D7E-FAC79E1CDB9F}"/>
            </a:ext>
          </a:extLst>
        </xdr:cNvPr>
        <xdr:cNvSpPr txBox="1"/>
      </xdr:nvSpPr>
      <xdr:spPr>
        <a:xfrm>
          <a:off x="20134795" y="620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49904</xdr:rowOff>
    </xdr:from>
    <xdr:ext cx="599010" cy="259045"/>
    <xdr:sp macro="" textlink="">
      <xdr:nvSpPr>
        <xdr:cNvPr id="405" name="n_3mainValue【一般廃棄物処理施設】&#10;一人当たり有形固定資産（償却資産）額">
          <a:extLst>
            <a:ext uri="{FF2B5EF4-FFF2-40B4-BE49-F238E27FC236}">
              <a16:creationId xmlns:a16="http://schemas.microsoft.com/office/drawing/2014/main" id="{1D8D5B2D-5B24-4A6E-A5AE-F76DFD8996EA}"/>
            </a:ext>
          </a:extLst>
        </xdr:cNvPr>
        <xdr:cNvSpPr txBox="1"/>
      </xdr:nvSpPr>
      <xdr:spPr>
        <a:xfrm>
          <a:off x="19245795" y="622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65826</xdr:rowOff>
    </xdr:from>
    <xdr:ext cx="599010" cy="259045"/>
    <xdr:sp macro="" textlink="">
      <xdr:nvSpPr>
        <xdr:cNvPr id="406" name="n_4mainValue【一般廃棄物処理施設】&#10;一人当たり有形固定資産（償却資産）額">
          <a:extLst>
            <a:ext uri="{FF2B5EF4-FFF2-40B4-BE49-F238E27FC236}">
              <a16:creationId xmlns:a16="http://schemas.microsoft.com/office/drawing/2014/main" id="{22F59DDA-C273-478A-9582-CBC69A540636}"/>
            </a:ext>
          </a:extLst>
        </xdr:cNvPr>
        <xdr:cNvSpPr txBox="1"/>
      </xdr:nvSpPr>
      <xdr:spPr>
        <a:xfrm>
          <a:off x="18356795" y="623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80110696-D06C-4D04-826C-9980595668D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13E07712-EA40-4F04-A8FB-CEC357705F9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C33E94A2-8472-44FE-8EF1-CB6D1BBF33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D5C6477E-3CEB-48DB-B169-A13FA010F66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E2A751FA-CE94-4BEC-8D8A-0A2B0B81EEF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B9DCD571-E060-46BB-AD02-69E8662535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7892BA4D-2A5E-40BE-8D9A-B21AD828556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AB212514-D90B-458B-AFAB-71106237F89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a16="http://schemas.microsoft.com/office/drawing/2014/main" id="{108454D0-01E6-4AD4-AA2E-5AED8CEA19A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a16="http://schemas.microsoft.com/office/drawing/2014/main" id="{9E392C82-5025-4E2C-BDD9-B7E8507DD39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a16="http://schemas.microsoft.com/office/drawing/2014/main" id="{495394BC-A073-4D8A-917F-2FA1E876F96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a16="http://schemas.microsoft.com/office/drawing/2014/main" id="{CA4AC84D-693B-4F69-8AE1-5C80FEA5946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a16="http://schemas.microsoft.com/office/drawing/2014/main" id="{39221D30-9046-422F-9BC4-035528A0EA5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a16="http://schemas.microsoft.com/office/drawing/2014/main" id="{2CC7E4B8-3949-4339-8B0E-4C6F80C610A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a16="http://schemas.microsoft.com/office/drawing/2014/main" id="{BD20D7DF-A967-4EF1-BAFE-27C0D2BAC6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a16="http://schemas.microsoft.com/office/drawing/2014/main" id="{DFCE095E-8604-4EEF-A6B9-C688FA37E8F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0A68FE70-DA48-418F-9267-859BB99A6D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1C2BA18D-A99A-4C16-AD95-68241A57A1A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2889C8C1-31CD-4DE0-A526-26757BDB620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18318CE0-71EE-460C-BE39-F5814493975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601DDEDD-46DE-4453-BF9C-E2101CEA2C4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3BA4C6F2-91F6-4A30-B970-957F3F4025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DAD53240-7204-449A-A67F-460AE81E130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642DC8AF-11A3-41DF-8418-76C8A80B639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251B9343-D508-4406-BE2A-D2C95A131BD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58548EF0-3C46-4656-8160-95F97C553B9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AAB505C6-5747-4900-8BF5-208E0509371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id="{1B4B66CB-3150-4CA4-AA99-6024A2AA955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a:extLst>
            <a:ext uri="{FF2B5EF4-FFF2-40B4-BE49-F238E27FC236}">
              <a16:creationId xmlns:a16="http://schemas.microsoft.com/office/drawing/2014/main" id="{595C23C7-0811-46A0-9A98-34AE7A69F38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id="{8022BA11-9DC9-4DDE-9863-9E6BD989533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id="{C5521AE2-671F-419A-BA29-B6B4EE217F1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id="{0FB98ADB-0BC7-4E96-9716-D824102185A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id="{DC8D627A-B869-4C75-9B08-6BB0B0C4181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id="{AC35B29B-4D1A-474B-B0D0-013946646C7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id="{9F8975CC-1FAB-4730-A265-3362A92C0D7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id="{88B5B5C4-7562-4A66-8438-74D7C85E1E8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3" name="テキスト ボックス 442">
          <a:extLst>
            <a:ext uri="{FF2B5EF4-FFF2-40B4-BE49-F238E27FC236}">
              <a16:creationId xmlns:a16="http://schemas.microsoft.com/office/drawing/2014/main" id="{3FAE6C22-0136-4DE7-8680-336F46A24E9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3C6090D7-ED5E-4CCF-B1CD-8302C9FC8E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5" name="テキスト ボックス 444">
          <a:extLst>
            <a:ext uri="{FF2B5EF4-FFF2-40B4-BE49-F238E27FC236}">
              <a16:creationId xmlns:a16="http://schemas.microsoft.com/office/drawing/2014/main" id="{413B248D-48EC-4C05-944F-C9BA28C929C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a:extLst>
            <a:ext uri="{FF2B5EF4-FFF2-40B4-BE49-F238E27FC236}">
              <a16:creationId xmlns:a16="http://schemas.microsoft.com/office/drawing/2014/main" id="{C8ED7229-07AC-4275-A02D-0D98B472F69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447" name="直線コネクタ 446">
          <a:extLst>
            <a:ext uri="{FF2B5EF4-FFF2-40B4-BE49-F238E27FC236}">
              <a16:creationId xmlns:a16="http://schemas.microsoft.com/office/drawing/2014/main" id="{2C500667-16A6-4A81-8FDD-2D3469D0E81B}"/>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448" name="【消防施設】&#10;有形固定資産減価償却率最小値テキスト">
          <a:extLst>
            <a:ext uri="{FF2B5EF4-FFF2-40B4-BE49-F238E27FC236}">
              <a16:creationId xmlns:a16="http://schemas.microsoft.com/office/drawing/2014/main" id="{5E317285-F446-471A-9A0E-9DA9970E8C28}"/>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449" name="直線コネクタ 448">
          <a:extLst>
            <a:ext uri="{FF2B5EF4-FFF2-40B4-BE49-F238E27FC236}">
              <a16:creationId xmlns:a16="http://schemas.microsoft.com/office/drawing/2014/main" id="{06EDDA0C-00E7-4CD9-AE74-34A375D4394C}"/>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450" name="【消防施設】&#10;有形固定資産減価償却率最大値テキスト">
          <a:extLst>
            <a:ext uri="{FF2B5EF4-FFF2-40B4-BE49-F238E27FC236}">
              <a16:creationId xmlns:a16="http://schemas.microsoft.com/office/drawing/2014/main" id="{EA08ACCE-D1C2-4AAC-A893-D5D6619670A9}"/>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451" name="直線コネクタ 450">
          <a:extLst>
            <a:ext uri="{FF2B5EF4-FFF2-40B4-BE49-F238E27FC236}">
              <a16:creationId xmlns:a16="http://schemas.microsoft.com/office/drawing/2014/main" id="{EFB8D53C-5770-4FB3-89E7-4B7B68FF00F4}"/>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452" name="【消防施設】&#10;有形固定資産減価償却率平均値テキスト">
          <a:extLst>
            <a:ext uri="{FF2B5EF4-FFF2-40B4-BE49-F238E27FC236}">
              <a16:creationId xmlns:a16="http://schemas.microsoft.com/office/drawing/2014/main" id="{6B9953D1-05FE-4E4F-A388-CB0278A0D414}"/>
            </a:ext>
          </a:extLst>
        </xdr:cNvPr>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453" name="フローチャート: 判断 452">
          <a:extLst>
            <a:ext uri="{FF2B5EF4-FFF2-40B4-BE49-F238E27FC236}">
              <a16:creationId xmlns:a16="http://schemas.microsoft.com/office/drawing/2014/main" id="{04D57A72-016F-4DF9-BC3B-7E7477B71E17}"/>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54" name="フローチャート: 判断 453">
          <a:extLst>
            <a:ext uri="{FF2B5EF4-FFF2-40B4-BE49-F238E27FC236}">
              <a16:creationId xmlns:a16="http://schemas.microsoft.com/office/drawing/2014/main" id="{78DAA7E5-91BC-4654-BF50-95655F41A7F5}"/>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455" name="フローチャート: 判断 454">
          <a:extLst>
            <a:ext uri="{FF2B5EF4-FFF2-40B4-BE49-F238E27FC236}">
              <a16:creationId xmlns:a16="http://schemas.microsoft.com/office/drawing/2014/main" id="{62BD2E3F-5A03-4984-9DA2-861AC4798838}"/>
            </a:ext>
          </a:extLst>
        </xdr:cNvPr>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456" name="フローチャート: 判断 455">
          <a:extLst>
            <a:ext uri="{FF2B5EF4-FFF2-40B4-BE49-F238E27FC236}">
              <a16:creationId xmlns:a16="http://schemas.microsoft.com/office/drawing/2014/main" id="{89355616-ECE4-422A-9A57-E6F11B397E49}"/>
            </a:ext>
          </a:extLst>
        </xdr:cNvPr>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457" name="フローチャート: 判断 456">
          <a:extLst>
            <a:ext uri="{FF2B5EF4-FFF2-40B4-BE49-F238E27FC236}">
              <a16:creationId xmlns:a16="http://schemas.microsoft.com/office/drawing/2014/main" id="{D6272999-1D2E-4214-BCF5-6AC3A059DC7F}"/>
            </a:ext>
          </a:extLst>
        </xdr:cNvPr>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35606B4-026D-4E11-AB7A-FE11B6DDE2C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DA8F312-4260-42E7-9E49-A09992CA1EA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1F6F9101-942A-4C58-9BEC-507FEC25802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547871BB-35C7-4E19-BE03-71ACCE82B0F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C5D670EB-2A63-48AA-A1DD-46BB4AC4DD7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132080</xdr:rowOff>
    </xdr:from>
    <xdr:to>
      <xdr:col>85</xdr:col>
      <xdr:colOff>177800</xdr:colOff>
      <xdr:row>81</xdr:row>
      <xdr:rowOff>62230</xdr:rowOff>
    </xdr:to>
    <xdr:sp macro="" textlink="">
      <xdr:nvSpPr>
        <xdr:cNvPr id="463" name="楕円 462">
          <a:extLst>
            <a:ext uri="{FF2B5EF4-FFF2-40B4-BE49-F238E27FC236}">
              <a16:creationId xmlns:a16="http://schemas.microsoft.com/office/drawing/2014/main" id="{3A7671B5-0FA5-4F4D-9837-E1622682208B}"/>
            </a:ext>
          </a:extLst>
        </xdr:cNvPr>
        <xdr:cNvSpPr/>
      </xdr:nvSpPr>
      <xdr:spPr>
        <a:xfrm>
          <a:off x="16268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154957</xdr:rowOff>
    </xdr:from>
    <xdr:ext cx="405111" cy="259045"/>
    <xdr:sp macro="" textlink="">
      <xdr:nvSpPr>
        <xdr:cNvPr id="464" name="【消防施設】&#10;有形固定資産減価償却率該当値テキスト">
          <a:extLst>
            <a:ext uri="{FF2B5EF4-FFF2-40B4-BE49-F238E27FC236}">
              <a16:creationId xmlns:a16="http://schemas.microsoft.com/office/drawing/2014/main" id="{A28D66CF-B3D2-43C6-8964-6E593B1AB7E5}"/>
            </a:ext>
          </a:extLst>
        </xdr:cNvPr>
        <xdr:cNvSpPr txBox="1"/>
      </xdr:nvSpPr>
      <xdr:spPr>
        <a:xfrm>
          <a:off x="16357600"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114936</xdr:rowOff>
    </xdr:from>
    <xdr:to>
      <xdr:col>81</xdr:col>
      <xdr:colOff>101600</xdr:colOff>
      <xdr:row>81</xdr:row>
      <xdr:rowOff>45086</xdr:rowOff>
    </xdr:to>
    <xdr:sp macro="" textlink="">
      <xdr:nvSpPr>
        <xdr:cNvPr id="465" name="楕円 464">
          <a:extLst>
            <a:ext uri="{FF2B5EF4-FFF2-40B4-BE49-F238E27FC236}">
              <a16:creationId xmlns:a16="http://schemas.microsoft.com/office/drawing/2014/main" id="{A5C19C60-9FED-4FA5-AE3E-A154275241A5}"/>
            </a:ext>
          </a:extLst>
        </xdr:cNvPr>
        <xdr:cNvSpPr/>
      </xdr:nvSpPr>
      <xdr:spPr>
        <a:xfrm>
          <a:off x="15430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165736</xdr:rowOff>
    </xdr:from>
    <xdr:to>
      <xdr:col>85</xdr:col>
      <xdr:colOff>127000</xdr:colOff>
      <xdr:row>81</xdr:row>
      <xdr:rowOff>11430</xdr:rowOff>
    </xdr:to>
    <xdr:cxnSp macro="">
      <xdr:nvCxnSpPr>
        <xdr:cNvPr id="466" name="直線コネクタ 465">
          <a:extLst>
            <a:ext uri="{FF2B5EF4-FFF2-40B4-BE49-F238E27FC236}">
              <a16:creationId xmlns:a16="http://schemas.microsoft.com/office/drawing/2014/main" id="{E24E9728-EB90-45BF-A645-9F261B029373}"/>
            </a:ext>
          </a:extLst>
        </xdr:cNvPr>
        <xdr:cNvCxnSpPr/>
      </xdr:nvCxnSpPr>
      <xdr:spPr>
        <a:xfrm>
          <a:off x="15481300" y="1388173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124461</xdr:rowOff>
    </xdr:from>
    <xdr:to>
      <xdr:col>76</xdr:col>
      <xdr:colOff>165100</xdr:colOff>
      <xdr:row>81</xdr:row>
      <xdr:rowOff>54611</xdr:rowOff>
    </xdr:to>
    <xdr:sp macro="" textlink="">
      <xdr:nvSpPr>
        <xdr:cNvPr id="467" name="楕円 466">
          <a:extLst>
            <a:ext uri="{FF2B5EF4-FFF2-40B4-BE49-F238E27FC236}">
              <a16:creationId xmlns:a16="http://schemas.microsoft.com/office/drawing/2014/main" id="{81B14A9C-C84D-4D56-A2D8-952BDC6C1007}"/>
            </a:ext>
          </a:extLst>
        </xdr:cNvPr>
        <xdr:cNvSpPr/>
      </xdr:nvSpPr>
      <xdr:spPr>
        <a:xfrm>
          <a:off x="14541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165736</xdr:rowOff>
    </xdr:from>
    <xdr:to>
      <xdr:col>81</xdr:col>
      <xdr:colOff>50800</xdr:colOff>
      <xdr:row>81</xdr:row>
      <xdr:rowOff>3811</xdr:rowOff>
    </xdr:to>
    <xdr:cxnSp macro="">
      <xdr:nvCxnSpPr>
        <xdr:cNvPr id="468" name="直線コネクタ 467">
          <a:extLst>
            <a:ext uri="{FF2B5EF4-FFF2-40B4-BE49-F238E27FC236}">
              <a16:creationId xmlns:a16="http://schemas.microsoft.com/office/drawing/2014/main" id="{B9C29006-B7E6-4C33-98CC-6985153B90F2}"/>
            </a:ext>
          </a:extLst>
        </xdr:cNvPr>
        <xdr:cNvCxnSpPr/>
      </xdr:nvCxnSpPr>
      <xdr:spPr>
        <a:xfrm flipV="1">
          <a:off x="14592300" y="138817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88264</xdr:rowOff>
    </xdr:from>
    <xdr:to>
      <xdr:col>72</xdr:col>
      <xdr:colOff>38100</xdr:colOff>
      <xdr:row>84</xdr:row>
      <xdr:rowOff>18414</xdr:rowOff>
    </xdr:to>
    <xdr:sp macro="" textlink="">
      <xdr:nvSpPr>
        <xdr:cNvPr id="469" name="楕円 468">
          <a:extLst>
            <a:ext uri="{FF2B5EF4-FFF2-40B4-BE49-F238E27FC236}">
              <a16:creationId xmlns:a16="http://schemas.microsoft.com/office/drawing/2014/main" id="{0C2574B8-B62C-4E51-9DA2-FE8DEEEB6E92}"/>
            </a:ext>
          </a:extLst>
        </xdr:cNvPr>
        <xdr:cNvSpPr/>
      </xdr:nvSpPr>
      <xdr:spPr>
        <a:xfrm>
          <a:off x="13652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3811</xdr:rowOff>
    </xdr:from>
    <xdr:to>
      <xdr:col>76</xdr:col>
      <xdr:colOff>114300</xdr:colOff>
      <xdr:row>83</xdr:row>
      <xdr:rowOff>139064</xdr:rowOff>
    </xdr:to>
    <xdr:cxnSp macro="">
      <xdr:nvCxnSpPr>
        <xdr:cNvPr id="470" name="直線コネクタ 469">
          <a:extLst>
            <a:ext uri="{FF2B5EF4-FFF2-40B4-BE49-F238E27FC236}">
              <a16:creationId xmlns:a16="http://schemas.microsoft.com/office/drawing/2014/main" id="{B87DFCFE-B123-452E-AF03-8AF1EAB3C26A}"/>
            </a:ext>
          </a:extLst>
        </xdr:cNvPr>
        <xdr:cNvCxnSpPr/>
      </xdr:nvCxnSpPr>
      <xdr:spPr>
        <a:xfrm flipV="1">
          <a:off x="13703300" y="13891261"/>
          <a:ext cx="889000" cy="47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61595</xdr:rowOff>
    </xdr:from>
    <xdr:to>
      <xdr:col>67</xdr:col>
      <xdr:colOff>101600</xdr:colOff>
      <xdr:row>83</xdr:row>
      <xdr:rowOff>163195</xdr:rowOff>
    </xdr:to>
    <xdr:sp macro="" textlink="">
      <xdr:nvSpPr>
        <xdr:cNvPr id="471" name="楕円 470">
          <a:extLst>
            <a:ext uri="{FF2B5EF4-FFF2-40B4-BE49-F238E27FC236}">
              <a16:creationId xmlns:a16="http://schemas.microsoft.com/office/drawing/2014/main" id="{7400634A-4E9E-4B78-8668-6D9656B0C0AA}"/>
            </a:ext>
          </a:extLst>
        </xdr:cNvPr>
        <xdr:cNvSpPr/>
      </xdr:nvSpPr>
      <xdr:spPr>
        <a:xfrm>
          <a:off x="12763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112395</xdr:rowOff>
    </xdr:from>
    <xdr:to>
      <xdr:col>71</xdr:col>
      <xdr:colOff>177800</xdr:colOff>
      <xdr:row>83</xdr:row>
      <xdr:rowOff>139064</xdr:rowOff>
    </xdr:to>
    <xdr:cxnSp macro="">
      <xdr:nvCxnSpPr>
        <xdr:cNvPr id="472" name="直線コネクタ 471">
          <a:extLst>
            <a:ext uri="{FF2B5EF4-FFF2-40B4-BE49-F238E27FC236}">
              <a16:creationId xmlns:a16="http://schemas.microsoft.com/office/drawing/2014/main" id="{0F7C5D14-100E-4A71-A8D1-50C1F7920112}"/>
            </a:ext>
          </a:extLst>
        </xdr:cNvPr>
        <xdr:cNvCxnSpPr/>
      </xdr:nvCxnSpPr>
      <xdr:spPr>
        <a:xfrm>
          <a:off x="12814300" y="143427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473" name="n_1aveValue【消防施設】&#10;有形固定資産減価償却率">
          <a:extLst>
            <a:ext uri="{FF2B5EF4-FFF2-40B4-BE49-F238E27FC236}">
              <a16:creationId xmlns:a16="http://schemas.microsoft.com/office/drawing/2014/main" id="{BEDC1A09-F0C8-4951-AE97-7D93DB1EDF2E}"/>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59072</xdr:rowOff>
    </xdr:from>
    <xdr:ext cx="405111" cy="259045"/>
    <xdr:sp macro="" textlink="">
      <xdr:nvSpPr>
        <xdr:cNvPr id="474" name="n_2aveValue【消防施設】&#10;有形固定資産減価償却率">
          <a:extLst>
            <a:ext uri="{FF2B5EF4-FFF2-40B4-BE49-F238E27FC236}">
              <a16:creationId xmlns:a16="http://schemas.microsoft.com/office/drawing/2014/main" id="{1EB57502-DA21-4DAA-B1B5-25245D892B06}"/>
            </a:ext>
          </a:extLst>
        </xdr:cNvPr>
        <xdr:cNvSpPr txBox="1"/>
      </xdr:nvSpPr>
      <xdr:spPr>
        <a:xfrm>
          <a:off x="14389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145432</xdr:rowOff>
    </xdr:from>
    <xdr:ext cx="405111" cy="259045"/>
    <xdr:sp macro="" textlink="">
      <xdr:nvSpPr>
        <xdr:cNvPr id="475" name="n_3aveValue【消防施設】&#10;有形固定資産減価償却率">
          <a:extLst>
            <a:ext uri="{FF2B5EF4-FFF2-40B4-BE49-F238E27FC236}">
              <a16:creationId xmlns:a16="http://schemas.microsoft.com/office/drawing/2014/main" id="{CB41C03E-FEEF-4A26-A267-C795265AE2F0}"/>
            </a:ext>
          </a:extLst>
        </xdr:cNvPr>
        <xdr:cNvSpPr txBox="1"/>
      </xdr:nvSpPr>
      <xdr:spPr>
        <a:xfrm>
          <a:off x="13500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141622</xdr:rowOff>
    </xdr:from>
    <xdr:ext cx="405111" cy="259045"/>
    <xdr:sp macro="" textlink="">
      <xdr:nvSpPr>
        <xdr:cNvPr id="476" name="n_4aveValue【消防施設】&#10;有形固定資産減価償却率">
          <a:extLst>
            <a:ext uri="{FF2B5EF4-FFF2-40B4-BE49-F238E27FC236}">
              <a16:creationId xmlns:a16="http://schemas.microsoft.com/office/drawing/2014/main" id="{BCACB05D-2F62-4152-9699-59D031248FD0}"/>
            </a:ext>
          </a:extLst>
        </xdr:cNvPr>
        <xdr:cNvSpPr txBox="1"/>
      </xdr:nvSpPr>
      <xdr:spPr>
        <a:xfrm>
          <a:off x="12611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61613</xdr:rowOff>
    </xdr:from>
    <xdr:ext cx="405111" cy="259045"/>
    <xdr:sp macro="" textlink="">
      <xdr:nvSpPr>
        <xdr:cNvPr id="477" name="n_1mainValue【消防施設】&#10;有形固定資産減価償却率">
          <a:extLst>
            <a:ext uri="{FF2B5EF4-FFF2-40B4-BE49-F238E27FC236}">
              <a16:creationId xmlns:a16="http://schemas.microsoft.com/office/drawing/2014/main" id="{AD420E79-3BE4-46FF-A345-AFF9FDC90E21}"/>
            </a:ext>
          </a:extLst>
        </xdr:cNvPr>
        <xdr:cNvSpPr txBox="1"/>
      </xdr:nvSpPr>
      <xdr:spPr>
        <a:xfrm>
          <a:off x="152660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478" name="n_2mainValue【消防施設】&#10;有形固定資産減価償却率">
          <a:extLst>
            <a:ext uri="{FF2B5EF4-FFF2-40B4-BE49-F238E27FC236}">
              <a16:creationId xmlns:a16="http://schemas.microsoft.com/office/drawing/2014/main" id="{F771483C-08BF-4281-A0DE-7FC88A1CB8BE}"/>
            </a:ext>
          </a:extLst>
        </xdr:cNvPr>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9541</xdr:rowOff>
    </xdr:from>
    <xdr:ext cx="405111" cy="259045"/>
    <xdr:sp macro="" textlink="">
      <xdr:nvSpPr>
        <xdr:cNvPr id="479" name="n_3mainValue【消防施設】&#10;有形固定資産減価償却率">
          <a:extLst>
            <a:ext uri="{FF2B5EF4-FFF2-40B4-BE49-F238E27FC236}">
              <a16:creationId xmlns:a16="http://schemas.microsoft.com/office/drawing/2014/main" id="{D033930B-7BBB-4099-9227-C56E214BA7D8}"/>
            </a:ext>
          </a:extLst>
        </xdr:cNvPr>
        <xdr:cNvSpPr txBox="1"/>
      </xdr:nvSpPr>
      <xdr:spPr>
        <a:xfrm>
          <a:off x="13500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154322</xdr:rowOff>
    </xdr:from>
    <xdr:ext cx="405111" cy="259045"/>
    <xdr:sp macro="" textlink="">
      <xdr:nvSpPr>
        <xdr:cNvPr id="480" name="n_4mainValue【消防施設】&#10;有形固定資産減価償却率">
          <a:extLst>
            <a:ext uri="{FF2B5EF4-FFF2-40B4-BE49-F238E27FC236}">
              <a16:creationId xmlns:a16="http://schemas.microsoft.com/office/drawing/2014/main" id="{7D7F7061-D7CC-4103-ABF6-F2190FC3F18E}"/>
            </a:ext>
          </a:extLst>
        </xdr:cNvPr>
        <xdr:cNvSpPr txBox="1"/>
      </xdr:nvSpPr>
      <xdr:spPr>
        <a:xfrm>
          <a:off x="12611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a:extLst>
            <a:ext uri="{FF2B5EF4-FFF2-40B4-BE49-F238E27FC236}">
              <a16:creationId xmlns:a16="http://schemas.microsoft.com/office/drawing/2014/main" id="{6568C005-E21B-4E29-9B03-E556995AF59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a:extLst>
            <a:ext uri="{FF2B5EF4-FFF2-40B4-BE49-F238E27FC236}">
              <a16:creationId xmlns:a16="http://schemas.microsoft.com/office/drawing/2014/main" id="{07684FD0-7DE7-4B4D-8109-4B1DF0FCB12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a:extLst>
            <a:ext uri="{FF2B5EF4-FFF2-40B4-BE49-F238E27FC236}">
              <a16:creationId xmlns:a16="http://schemas.microsoft.com/office/drawing/2014/main" id="{8DE001F0-5251-49E6-9C0E-E989869C31C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a:extLst>
            <a:ext uri="{FF2B5EF4-FFF2-40B4-BE49-F238E27FC236}">
              <a16:creationId xmlns:a16="http://schemas.microsoft.com/office/drawing/2014/main" id="{E68A66AB-36BF-4878-9645-059ED34DADD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a:extLst>
            <a:ext uri="{FF2B5EF4-FFF2-40B4-BE49-F238E27FC236}">
              <a16:creationId xmlns:a16="http://schemas.microsoft.com/office/drawing/2014/main" id="{F4D055DC-1496-44ED-BB06-7022BD8B34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a:extLst>
            <a:ext uri="{FF2B5EF4-FFF2-40B4-BE49-F238E27FC236}">
              <a16:creationId xmlns:a16="http://schemas.microsoft.com/office/drawing/2014/main" id="{D884B15A-8E14-4366-8DBC-D41931CB7E8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a:extLst>
            <a:ext uri="{FF2B5EF4-FFF2-40B4-BE49-F238E27FC236}">
              <a16:creationId xmlns:a16="http://schemas.microsoft.com/office/drawing/2014/main" id="{7B14CC1F-D232-4D8E-A1F3-6A6B5260385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a:extLst>
            <a:ext uri="{FF2B5EF4-FFF2-40B4-BE49-F238E27FC236}">
              <a16:creationId xmlns:a16="http://schemas.microsoft.com/office/drawing/2014/main" id="{2AB20934-6B6B-4A42-A0AC-9B68ACCC12A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a:extLst>
            <a:ext uri="{FF2B5EF4-FFF2-40B4-BE49-F238E27FC236}">
              <a16:creationId xmlns:a16="http://schemas.microsoft.com/office/drawing/2014/main" id="{DC6B6E96-6511-461E-9950-FD74F27DF1B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a:extLst>
            <a:ext uri="{FF2B5EF4-FFF2-40B4-BE49-F238E27FC236}">
              <a16:creationId xmlns:a16="http://schemas.microsoft.com/office/drawing/2014/main" id="{2F1D4C8C-FC92-4B2E-92A1-D317A18264D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1" name="直線コネクタ 490">
          <a:extLst>
            <a:ext uri="{FF2B5EF4-FFF2-40B4-BE49-F238E27FC236}">
              <a16:creationId xmlns:a16="http://schemas.microsoft.com/office/drawing/2014/main" id="{5D652754-AABA-42CE-92B3-4DD8AAFF214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2" name="テキスト ボックス 491">
          <a:extLst>
            <a:ext uri="{FF2B5EF4-FFF2-40B4-BE49-F238E27FC236}">
              <a16:creationId xmlns:a16="http://schemas.microsoft.com/office/drawing/2014/main" id="{F0D5FDB8-CB59-4B2B-B04E-782778E899F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3" name="直線コネクタ 492">
          <a:extLst>
            <a:ext uri="{FF2B5EF4-FFF2-40B4-BE49-F238E27FC236}">
              <a16:creationId xmlns:a16="http://schemas.microsoft.com/office/drawing/2014/main" id="{91AEEED2-BD8A-45D3-B0A5-DABE971D197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4" name="テキスト ボックス 493">
          <a:extLst>
            <a:ext uri="{FF2B5EF4-FFF2-40B4-BE49-F238E27FC236}">
              <a16:creationId xmlns:a16="http://schemas.microsoft.com/office/drawing/2014/main" id="{7332A580-37EF-470D-8D46-1C382AE36A9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5" name="直線コネクタ 494">
          <a:extLst>
            <a:ext uri="{FF2B5EF4-FFF2-40B4-BE49-F238E27FC236}">
              <a16:creationId xmlns:a16="http://schemas.microsoft.com/office/drawing/2014/main" id="{790BAD82-F9A2-46D6-BB65-B28B2B5FEB2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6" name="テキスト ボックス 495">
          <a:extLst>
            <a:ext uri="{FF2B5EF4-FFF2-40B4-BE49-F238E27FC236}">
              <a16:creationId xmlns:a16="http://schemas.microsoft.com/office/drawing/2014/main" id="{2FE50AB5-1078-4AAA-83E7-52F28CA6452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7" name="直線コネクタ 496">
          <a:extLst>
            <a:ext uri="{FF2B5EF4-FFF2-40B4-BE49-F238E27FC236}">
              <a16:creationId xmlns:a16="http://schemas.microsoft.com/office/drawing/2014/main" id="{BC3C84BA-41A8-4060-889B-7167FDDFA9A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8" name="テキスト ボックス 497">
          <a:extLst>
            <a:ext uri="{FF2B5EF4-FFF2-40B4-BE49-F238E27FC236}">
              <a16:creationId xmlns:a16="http://schemas.microsoft.com/office/drawing/2014/main" id="{C51FE3C6-6C1D-4355-8BBC-8D885AAE7BA9}"/>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9" name="直線コネクタ 498">
          <a:extLst>
            <a:ext uri="{FF2B5EF4-FFF2-40B4-BE49-F238E27FC236}">
              <a16:creationId xmlns:a16="http://schemas.microsoft.com/office/drawing/2014/main" id="{2598150F-641E-4913-9A91-27E2A2E6B7D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0" name="テキスト ボックス 499">
          <a:extLst>
            <a:ext uri="{FF2B5EF4-FFF2-40B4-BE49-F238E27FC236}">
              <a16:creationId xmlns:a16="http://schemas.microsoft.com/office/drawing/2014/main" id="{FC1EEB90-5D51-495E-AD22-289102012F4F}"/>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1" name="直線コネクタ 500">
          <a:extLst>
            <a:ext uri="{FF2B5EF4-FFF2-40B4-BE49-F238E27FC236}">
              <a16:creationId xmlns:a16="http://schemas.microsoft.com/office/drawing/2014/main" id="{5A1C6226-321E-4068-B065-49608C5ABB3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2" name="テキスト ボックス 501">
          <a:extLst>
            <a:ext uri="{FF2B5EF4-FFF2-40B4-BE49-F238E27FC236}">
              <a16:creationId xmlns:a16="http://schemas.microsoft.com/office/drawing/2014/main" id="{9FD04AD5-C7C5-4C0F-9E3E-3EE9A051369A}"/>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a:extLst>
            <a:ext uri="{FF2B5EF4-FFF2-40B4-BE49-F238E27FC236}">
              <a16:creationId xmlns:a16="http://schemas.microsoft.com/office/drawing/2014/main" id="{C0C77BC8-A253-4A7B-944B-425C127A350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B359745F-D42D-434C-ABED-F091E9927FD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a:extLst>
            <a:ext uri="{FF2B5EF4-FFF2-40B4-BE49-F238E27FC236}">
              <a16:creationId xmlns:a16="http://schemas.microsoft.com/office/drawing/2014/main" id="{FC1763F3-80C8-44FC-8841-CEC495B8A5D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506" name="直線コネクタ 505">
          <a:extLst>
            <a:ext uri="{FF2B5EF4-FFF2-40B4-BE49-F238E27FC236}">
              <a16:creationId xmlns:a16="http://schemas.microsoft.com/office/drawing/2014/main" id="{4DF192CB-8938-496C-AE1C-5833830D3E5B}"/>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07" name="【消防施設】&#10;一人当たり面積最小値テキスト">
          <a:extLst>
            <a:ext uri="{FF2B5EF4-FFF2-40B4-BE49-F238E27FC236}">
              <a16:creationId xmlns:a16="http://schemas.microsoft.com/office/drawing/2014/main" id="{B04AFD90-29A9-421B-B6CA-66DB5F852EA7}"/>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08" name="直線コネクタ 507">
          <a:extLst>
            <a:ext uri="{FF2B5EF4-FFF2-40B4-BE49-F238E27FC236}">
              <a16:creationId xmlns:a16="http://schemas.microsoft.com/office/drawing/2014/main" id="{B68673A5-814A-44A3-A598-836DE431D559}"/>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509" name="【消防施設】&#10;一人当たり面積最大値テキスト">
          <a:extLst>
            <a:ext uri="{FF2B5EF4-FFF2-40B4-BE49-F238E27FC236}">
              <a16:creationId xmlns:a16="http://schemas.microsoft.com/office/drawing/2014/main" id="{D1DA331C-DB1C-4438-8D8F-BC7315B42D8E}"/>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510" name="直線コネクタ 509">
          <a:extLst>
            <a:ext uri="{FF2B5EF4-FFF2-40B4-BE49-F238E27FC236}">
              <a16:creationId xmlns:a16="http://schemas.microsoft.com/office/drawing/2014/main" id="{104BFE6C-200D-415B-8436-E652FC33621B}"/>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511" name="【消防施設】&#10;一人当たり面積平均値テキスト">
          <a:extLst>
            <a:ext uri="{FF2B5EF4-FFF2-40B4-BE49-F238E27FC236}">
              <a16:creationId xmlns:a16="http://schemas.microsoft.com/office/drawing/2014/main" id="{D92E3C25-F7DB-4F29-A5E3-C2DAF3FA1897}"/>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512" name="フローチャート: 判断 511">
          <a:extLst>
            <a:ext uri="{FF2B5EF4-FFF2-40B4-BE49-F238E27FC236}">
              <a16:creationId xmlns:a16="http://schemas.microsoft.com/office/drawing/2014/main" id="{B211E2D7-38B0-4223-A24A-5CB413E6E41C}"/>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513" name="フローチャート: 判断 512">
          <a:extLst>
            <a:ext uri="{FF2B5EF4-FFF2-40B4-BE49-F238E27FC236}">
              <a16:creationId xmlns:a16="http://schemas.microsoft.com/office/drawing/2014/main" id="{D000ECDD-EFF5-4887-B1F5-C3CBDEF5B06E}"/>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58493</xdr:rowOff>
    </xdr:from>
    <xdr:to>
      <xdr:col>107</xdr:col>
      <xdr:colOff>101600</xdr:colOff>
      <xdr:row>86</xdr:row>
      <xdr:rowOff>160093</xdr:rowOff>
    </xdr:to>
    <xdr:sp macro="" textlink="">
      <xdr:nvSpPr>
        <xdr:cNvPr id="514" name="フローチャート: 判断 513">
          <a:extLst>
            <a:ext uri="{FF2B5EF4-FFF2-40B4-BE49-F238E27FC236}">
              <a16:creationId xmlns:a16="http://schemas.microsoft.com/office/drawing/2014/main" id="{C0D5C364-4C40-4A71-8ACE-CFE277F03AE4}"/>
            </a:ext>
          </a:extLst>
        </xdr:cNvPr>
        <xdr:cNvSpPr/>
      </xdr:nvSpPr>
      <xdr:spPr>
        <a:xfrm>
          <a:off x="20383500" y="1480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58493</xdr:rowOff>
    </xdr:from>
    <xdr:to>
      <xdr:col>102</xdr:col>
      <xdr:colOff>165100</xdr:colOff>
      <xdr:row>86</xdr:row>
      <xdr:rowOff>160093</xdr:rowOff>
    </xdr:to>
    <xdr:sp macro="" textlink="">
      <xdr:nvSpPr>
        <xdr:cNvPr id="515" name="フローチャート: 判断 514">
          <a:extLst>
            <a:ext uri="{FF2B5EF4-FFF2-40B4-BE49-F238E27FC236}">
              <a16:creationId xmlns:a16="http://schemas.microsoft.com/office/drawing/2014/main" id="{FC9F8FC1-D660-4D6B-931A-C7973F5E4252}"/>
            </a:ext>
          </a:extLst>
        </xdr:cNvPr>
        <xdr:cNvSpPr/>
      </xdr:nvSpPr>
      <xdr:spPr>
        <a:xfrm>
          <a:off x="19494500" y="1480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57186</xdr:rowOff>
    </xdr:from>
    <xdr:to>
      <xdr:col>98</xdr:col>
      <xdr:colOff>38100</xdr:colOff>
      <xdr:row>86</xdr:row>
      <xdr:rowOff>158786</xdr:rowOff>
    </xdr:to>
    <xdr:sp macro="" textlink="">
      <xdr:nvSpPr>
        <xdr:cNvPr id="516" name="フローチャート: 判断 515">
          <a:extLst>
            <a:ext uri="{FF2B5EF4-FFF2-40B4-BE49-F238E27FC236}">
              <a16:creationId xmlns:a16="http://schemas.microsoft.com/office/drawing/2014/main" id="{618D8A31-A32C-4284-9B7D-F974FA26FEEA}"/>
            </a:ext>
          </a:extLst>
        </xdr:cNvPr>
        <xdr:cNvSpPr/>
      </xdr:nvSpPr>
      <xdr:spPr>
        <a:xfrm>
          <a:off x="18605500" y="148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E5C1A7A1-1C48-4331-B714-0AAAD927480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B1A05D92-7B00-4A7C-98B9-B416039EB7E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7FBCC44C-81AA-4429-A2F5-763CDCFEFAA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D0C27674-2BBB-422A-80D7-86ED2C180C2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150807B9-93B2-4C6E-8826-E3349915D84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76780</xdr:rowOff>
    </xdr:from>
    <xdr:to>
      <xdr:col>116</xdr:col>
      <xdr:colOff>114300</xdr:colOff>
      <xdr:row>87</xdr:row>
      <xdr:rowOff>6930</xdr:rowOff>
    </xdr:to>
    <xdr:sp macro="" textlink="">
      <xdr:nvSpPr>
        <xdr:cNvPr id="522" name="楕円 521">
          <a:extLst>
            <a:ext uri="{FF2B5EF4-FFF2-40B4-BE49-F238E27FC236}">
              <a16:creationId xmlns:a16="http://schemas.microsoft.com/office/drawing/2014/main" id="{17B89E5C-5B5E-4280-8796-131573A0D9FA}"/>
            </a:ext>
          </a:extLst>
        </xdr:cNvPr>
        <xdr:cNvSpPr/>
      </xdr:nvSpPr>
      <xdr:spPr>
        <a:xfrm>
          <a:off x="22110700" y="14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168854</xdr:rowOff>
    </xdr:from>
    <xdr:ext cx="469744" cy="259045"/>
    <xdr:sp macro="" textlink="">
      <xdr:nvSpPr>
        <xdr:cNvPr id="523" name="【消防施設】&#10;一人当たり面積該当値テキスト">
          <a:extLst>
            <a:ext uri="{FF2B5EF4-FFF2-40B4-BE49-F238E27FC236}">
              <a16:creationId xmlns:a16="http://schemas.microsoft.com/office/drawing/2014/main" id="{576E6450-DBBC-4C5E-B5A0-B61512258B3C}"/>
            </a:ext>
          </a:extLst>
        </xdr:cNvPr>
        <xdr:cNvSpPr txBox="1"/>
      </xdr:nvSpPr>
      <xdr:spPr>
        <a:xfrm>
          <a:off x="22199600" y="1474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79066</xdr:rowOff>
    </xdr:from>
    <xdr:to>
      <xdr:col>112</xdr:col>
      <xdr:colOff>38100</xdr:colOff>
      <xdr:row>87</xdr:row>
      <xdr:rowOff>9216</xdr:rowOff>
    </xdr:to>
    <xdr:sp macro="" textlink="">
      <xdr:nvSpPr>
        <xdr:cNvPr id="524" name="楕円 523">
          <a:extLst>
            <a:ext uri="{FF2B5EF4-FFF2-40B4-BE49-F238E27FC236}">
              <a16:creationId xmlns:a16="http://schemas.microsoft.com/office/drawing/2014/main" id="{0DC01FBD-2310-4CF3-B3BA-6CF82C3AAC52}"/>
            </a:ext>
          </a:extLst>
        </xdr:cNvPr>
        <xdr:cNvSpPr/>
      </xdr:nvSpPr>
      <xdr:spPr>
        <a:xfrm>
          <a:off x="21272500" y="1482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127580</xdr:rowOff>
    </xdr:from>
    <xdr:to>
      <xdr:col>116</xdr:col>
      <xdr:colOff>63500</xdr:colOff>
      <xdr:row>86</xdr:row>
      <xdr:rowOff>129866</xdr:rowOff>
    </xdr:to>
    <xdr:cxnSp macro="">
      <xdr:nvCxnSpPr>
        <xdr:cNvPr id="525" name="直線コネクタ 524">
          <a:extLst>
            <a:ext uri="{FF2B5EF4-FFF2-40B4-BE49-F238E27FC236}">
              <a16:creationId xmlns:a16="http://schemas.microsoft.com/office/drawing/2014/main" id="{811E7920-3DB7-49F8-9390-29D3B0ECB94A}"/>
            </a:ext>
          </a:extLst>
        </xdr:cNvPr>
        <xdr:cNvCxnSpPr/>
      </xdr:nvCxnSpPr>
      <xdr:spPr>
        <a:xfrm flipV="1">
          <a:off x="21323300" y="1487228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71882</xdr:rowOff>
    </xdr:from>
    <xdr:to>
      <xdr:col>107</xdr:col>
      <xdr:colOff>101600</xdr:colOff>
      <xdr:row>87</xdr:row>
      <xdr:rowOff>2032</xdr:rowOff>
    </xdr:to>
    <xdr:sp macro="" textlink="">
      <xdr:nvSpPr>
        <xdr:cNvPr id="526" name="楕円 525">
          <a:extLst>
            <a:ext uri="{FF2B5EF4-FFF2-40B4-BE49-F238E27FC236}">
              <a16:creationId xmlns:a16="http://schemas.microsoft.com/office/drawing/2014/main" id="{7AA82273-BEAC-4F85-B549-7594491C5459}"/>
            </a:ext>
          </a:extLst>
        </xdr:cNvPr>
        <xdr:cNvSpPr/>
      </xdr:nvSpPr>
      <xdr:spPr>
        <a:xfrm>
          <a:off x="20383500" y="1481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122682</xdr:rowOff>
    </xdr:from>
    <xdr:to>
      <xdr:col>111</xdr:col>
      <xdr:colOff>177800</xdr:colOff>
      <xdr:row>86</xdr:row>
      <xdr:rowOff>129866</xdr:rowOff>
    </xdr:to>
    <xdr:cxnSp macro="">
      <xdr:nvCxnSpPr>
        <xdr:cNvPr id="527" name="直線コネクタ 526">
          <a:extLst>
            <a:ext uri="{FF2B5EF4-FFF2-40B4-BE49-F238E27FC236}">
              <a16:creationId xmlns:a16="http://schemas.microsoft.com/office/drawing/2014/main" id="{AB9F44A7-5D43-4F23-8D1D-75E78C218B95}"/>
            </a:ext>
          </a:extLst>
        </xdr:cNvPr>
        <xdr:cNvCxnSpPr/>
      </xdr:nvCxnSpPr>
      <xdr:spPr>
        <a:xfrm>
          <a:off x="20434300" y="14867382"/>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90170</xdr:rowOff>
    </xdr:from>
    <xdr:to>
      <xdr:col>102</xdr:col>
      <xdr:colOff>165100</xdr:colOff>
      <xdr:row>87</xdr:row>
      <xdr:rowOff>20320</xdr:rowOff>
    </xdr:to>
    <xdr:sp macro="" textlink="">
      <xdr:nvSpPr>
        <xdr:cNvPr id="528" name="楕円 527">
          <a:extLst>
            <a:ext uri="{FF2B5EF4-FFF2-40B4-BE49-F238E27FC236}">
              <a16:creationId xmlns:a16="http://schemas.microsoft.com/office/drawing/2014/main" id="{EC99C28D-662E-43F5-A4DD-31C113706E06}"/>
            </a:ext>
          </a:extLst>
        </xdr:cNvPr>
        <xdr:cNvSpPr/>
      </xdr:nvSpPr>
      <xdr:spPr>
        <a:xfrm>
          <a:off x="19494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122682</xdr:rowOff>
    </xdr:from>
    <xdr:to>
      <xdr:col>107</xdr:col>
      <xdr:colOff>50800</xdr:colOff>
      <xdr:row>86</xdr:row>
      <xdr:rowOff>140970</xdr:rowOff>
    </xdr:to>
    <xdr:cxnSp macro="">
      <xdr:nvCxnSpPr>
        <xdr:cNvPr id="529" name="直線コネクタ 528">
          <a:extLst>
            <a:ext uri="{FF2B5EF4-FFF2-40B4-BE49-F238E27FC236}">
              <a16:creationId xmlns:a16="http://schemas.microsoft.com/office/drawing/2014/main" id="{6F0A9962-2B3B-432B-B86B-B1F16FD891B9}"/>
            </a:ext>
          </a:extLst>
        </xdr:cNvPr>
        <xdr:cNvCxnSpPr/>
      </xdr:nvCxnSpPr>
      <xdr:spPr>
        <a:xfrm flipV="1">
          <a:off x="19545300" y="1486738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90824</xdr:rowOff>
    </xdr:from>
    <xdr:to>
      <xdr:col>98</xdr:col>
      <xdr:colOff>38100</xdr:colOff>
      <xdr:row>87</xdr:row>
      <xdr:rowOff>20974</xdr:rowOff>
    </xdr:to>
    <xdr:sp macro="" textlink="">
      <xdr:nvSpPr>
        <xdr:cNvPr id="530" name="楕円 529">
          <a:extLst>
            <a:ext uri="{FF2B5EF4-FFF2-40B4-BE49-F238E27FC236}">
              <a16:creationId xmlns:a16="http://schemas.microsoft.com/office/drawing/2014/main" id="{2C140BE9-0C78-467B-9E11-4C15DD4DC12B}"/>
            </a:ext>
          </a:extLst>
        </xdr:cNvPr>
        <xdr:cNvSpPr/>
      </xdr:nvSpPr>
      <xdr:spPr>
        <a:xfrm>
          <a:off x="18605500" y="148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140970</xdr:rowOff>
    </xdr:from>
    <xdr:to>
      <xdr:col>102</xdr:col>
      <xdr:colOff>114300</xdr:colOff>
      <xdr:row>86</xdr:row>
      <xdr:rowOff>141624</xdr:rowOff>
    </xdr:to>
    <xdr:cxnSp macro="">
      <xdr:nvCxnSpPr>
        <xdr:cNvPr id="531" name="直線コネクタ 530">
          <a:extLst>
            <a:ext uri="{FF2B5EF4-FFF2-40B4-BE49-F238E27FC236}">
              <a16:creationId xmlns:a16="http://schemas.microsoft.com/office/drawing/2014/main" id="{B2481C35-E881-47ED-94F7-BA30F78FAAC3}"/>
            </a:ext>
          </a:extLst>
        </xdr:cNvPr>
        <xdr:cNvCxnSpPr/>
      </xdr:nvCxnSpPr>
      <xdr:spPr>
        <a:xfrm flipV="1">
          <a:off x="18656300" y="14885670"/>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532" name="n_1aveValue【消防施設】&#10;一人当たり面積">
          <a:extLst>
            <a:ext uri="{FF2B5EF4-FFF2-40B4-BE49-F238E27FC236}">
              <a16:creationId xmlns:a16="http://schemas.microsoft.com/office/drawing/2014/main" id="{0371605B-D860-4110-9CE7-063D9C7C48F4}"/>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5170</xdr:rowOff>
    </xdr:from>
    <xdr:ext cx="469744" cy="259045"/>
    <xdr:sp macro="" textlink="">
      <xdr:nvSpPr>
        <xdr:cNvPr id="533" name="n_2aveValue【消防施設】&#10;一人当たり面積">
          <a:extLst>
            <a:ext uri="{FF2B5EF4-FFF2-40B4-BE49-F238E27FC236}">
              <a16:creationId xmlns:a16="http://schemas.microsoft.com/office/drawing/2014/main" id="{B163F907-A1F7-42AC-A9A2-2885B5227E76}"/>
            </a:ext>
          </a:extLst>
        </xdr:cNvPr>
        <xdr:cNvSpPr txBox="1"/>
      </xdr:nvSpPr>
      <xdr:spPr>
        <a:xfrm>
          <a:off x="20199427" y="1457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5170</xdr:rowOff>
    </xdr:from>
    <xdr:ext cx="469744" cy="259045"/>
    <xdr:sp macro="" textlink="">
      <xdr:nvSpPr>
        <xdr:cNvPr id="534" name="n_3aveValue【消防施設】&#10;一人当たり面積">
          <a:extLst>
            <a:ext uri="{FF2B5EF4-FFF2-40B4-BE49-F238E27FC236}">
              <a16:creationId xmlns:a16="http://schemas.microsoft.com/office/drawing/2014/main" id="{6B81B0A6-39E2-463C-A623-B13BC87F7447}"/>
            </a:ext>
          </a:extLst>
        </xdr:cNvPr>
        <xdr:cNvSpPr txBox="1"/>
      </xdr:nvSpPr>
      <xdr:spPr>
        <a:xfrm>
          <a:off x="19310427" y="1457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3863</xdr:rowOff>
    </xdr:from>
    <xdr:ext cx="469744" cy="259045"/>
    <xdr:sp macro="" textlink="">
      <xdr:nvSpPr>
        <xdr:cNvPr id="535" name="n_4aveValue【消防施設】&#10;一人当たり面積">
          <a:extLst>
            <a:ext uri="{FF2B5EF4-FFF2-40B4-BE49-F238E27FC236}">
              <a16:creationId xmlns:a16="http://schemas.microsoft.com/office/drawing/2014/main" id="{B4CC2FE8-3EC6-49E2-B33B-24C53A651E72}"/>
            </a:ext>
          </a:extLst>
        </xdr:cNvPr>
        <xdr:cNvSpPr txBox="1"/>
      </xdr:nvSpPr>
      <xdr:spPr>
        <a:xfrm>
          <a:off x="18421427" y="1457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343</xdr:rowOff>
    </xdr:from>
    <xdr:ext cx="469744" cy="259045"/>
    <xdr:sp macro="" textlink="">
      <xdr:nvSpPr>
        <xdr:cNvPr id="536" name="n_1mainValue【消防施設】&#10;一人当たり面積">
          <a:extLst>
            <a:ext uri="{FF2B5EF4-FFF2-40B4-BE49-F238E27FC236}">
              <a16:creationId xmlns:a16="http://schemas.microsoft.com/office/drawing/2014/main" id="{7CAFE666-B127-4081-BB78-C34651F3B3DA}"/>
            </a:ext>
          </a:extLst>
        </xdr:cNvPr>
        <xdr:cNvSpPr txBox="1"/>
      </xdr:nvSpPr>
      <xdr:spPr>
        <a:xfrm>
          <a:off x="21075727" y="1491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164609</xdr:rowOff>
    </xdr:from>
    <xdr:ext cx="469744" cy="259045"/>
    <xdr:sp macro="" textlink="">
      <xdr:nvSpPr>
        <xdr:cNvPr id="537" name="n_2mainValue【消防施設】&#10;一人当たり面積">
          <a:extLst>
            <a:ext uri="{FF2B5EF4-FFF2-40B4-BE49-F238E27FC236}">
              <a16:creationId xmlns:a16="http://schemas.microsoft.com/office/drawing/2014/main" id="{A64D3528-D32A-4A28-8CCC-80E05DF0A563}"/>
            </a:ext>
          </a:extLst>
        </xdr:cNvPr>
        <xdr:cNvSpPr txBox="1"/>
      </xdr:nvSpPr>
      <xdr:spPr>
        <a:xfrm>
          <a:off x="20199427" y="1490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11447</xdr:rowOff>
    </xdr:from>
    <xdr:ext cx="469744" cy="259045"/>
    <xdr:sp macro="" textlink="">
      <xdr:nvSpPr>
        <xdr:cNvPr id="538" name="n_3mainValue【消防施設】&#10;一人当たり面積">
          <a:extLst>
            <a:ext uri="{FF2B5EF4-FFF2-40B4-BE49-F238E27FC236}">
              <a16:creationId xmlns:a16="http://schemas.microsoft.com/office/drawing/2014/main" id="{9E7D5B81-4406-4190-AF24-DEC23EFA1137}"/>
            </a:ext>
          </a:extLst>
        </xdr:cNvPr>
        <xdr:cNvSpPr txBox="1"/>
      </xdr:nvSpPr>
      <xdr:spPr>
        <a:xfrm>
          <a:off x="19310427" y="1492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12101</xdr:rowOff>
    </xdr:from>
    <xdr:ext cx="469744" cy="259045"/>
    <xdr:sp macro="" textlink="">
      <xdr:nvSpPr>
        <xdr:cNvPr id="539" name="n_4mainValue【消防施設】&#10;一人当たり面積">
          <a:extLst>
            <a:ext uri="{FF2B5EF4-FFF2-40B4-BE49-F238E27FC236}">
              <a16:creationId xmlns:a16="http://schemas.microsoft.com/office/drawing/2014/main" id="{5671D00E-739E-4952-AC04-97FB40CCA56E}"/>
            </a:ext>
          </a:extLst>
        </xdr:cNvPr>
        <xdr:cNvSpPr txBox="1"/>
      </xdr:nvSpPr>
      <xdr:spPr>
        <a:xfrm>
          <a:off x="18421427" y="149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6B5FCE52-85CC-4119-AEC7-919E0020DAE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A7A1836C-4535-4A80-A229-469DEE5F2B9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1C642BDD-A742-4890-9BFB-529F6230889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DF7AB063-6BB1-4B98-98E2-DC89DD9C22B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E6586628-2803-48B6-9434-CE71310C3D1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0E54C19E-6918-4CCA-8D33-2C593C1CF0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5D666467-351A-48C6-9983-D6719553834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987A59C2-0380-45AD-8F5E-21C9C3436E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B76F192B-A635-4FAF-AFB7-9D623DE1F23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2CCE31AE-843C-45AD-999F-3FFEB11A6E2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D1D2237C-9580-45A2-99E9-7AF2FD69758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a:extLst>
            <a:ext uri="{FF2B5EF4-FFF2-40B4-BE49-F238E27FC236}">
              <a16:creationId xmlns:a16="http://schemas.microsoft.com/office/drawing/2014/main" id="{3FFCDB86-D11A-4DAE-9E3A-D783C67CFD4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a:extLst>
            <a:ext uri="{FF2B5EF4-FFF2-40B4-BE49-F238E27FC236}">
              <a16:creationId xmlns:a16="http://schemas.microsoft.com/office/drawing/2014/main" id="{34351F28-1D1B-4D2E-A1D3-DB1DE1A64E0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a:extLst>
            <a:ext uri="{FF2B5EF4-FFF2-40B4-BE49-F238E27FC236}">
              <a16:creationId xmlns:a16="http://schemas.microsoft.com/office/drawing/2014/main" id="{B82F7048-2651-4EF8-B208-FB851329C22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a:extLst>
            <a:ext uri="{FF2B5EF4-FFF2-40B4-BE49-F238E27FC236}">
              <a16:creationId xmlns:a16="http://schemas.microsoft.com/office/drawing/2014/main" id="{09E12DE0-4BB9-4CD5-BB99-8A160A6DFC0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a:extLst>
            <a:ext uri="{FF2B5EF4-FFF2-40B4-BE49-F238E27FC236}">
              <a16:creationId xmlns:a16="http://schemas.microsoft.com/office/drawing/2014/main" id="{C7E06B8E-8907-46EB-AEE2-4B116E524AF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a:extLst>
            <a:ext uri="{FF2B5EF4-FFF2-40B4-BE49-F238E27FC236}">
              <a16:creationId xmlns:a16="http://schemas.microsoft.com/office/drawing/2014/main" id="{4FEFB8E3-D6C2-4710-8127-9877F88983D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a:extLst>
            <a:ext uri="{FF2B5EF4-FFF2-40B4-BE49-F238E27FC236}">
              <a16:creationId xmlns:a16="http://schemas.microsoft.com/office/drawing/2014/main" id="{9A9553A7-ED51-4E8A-A79C-B0BA223BF5F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a:extLst>
            <a:ext uri="{FF2B5EF4-FFF2-40B4-BE49-F238E27FC236}">
              <a16:creationId xmlns:a16="http://schemas.microsoft.com/office/drawing/2014/main" id="{DE0641CE-4FE9-4DF6-A5FD-1EF9823F79A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a:extLst>
            <a:ext uri="{FF2B5EF4-FFF2-40B4-BE49-F238E27FC236}">
              <a16:creationId xmlns:a16="http://schemas.microsoft.com/office/drawing/2014/main" id="{3800C1EB-5A5F-4E19-94FF-FB49F1ABC98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a:extLst>
            <a:ext uri="{FF2B5EF4-FFF2-40B4-BE49-F238E27FC236}">
              <a16:creationId xmlns:a16="http://schemas.microsoft.com/office/drawing/2014/main" id="{509D3BFC-A223-482B-AA4A-EAAE2255325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a:extLst>
            <a:ext uri="{FF2B5EF4-FFF2-40B4-BE49-F238E27FC236}">
              <a16:creationId xmlns:a16="http://schemas.microsoft.com/office/drawing/2014/main" id="{93EA18F4-73C5-4D2C-AA87-95BD8AB8E1A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a:extLst>
            <a:ext uri="{FF2B5EF4-FFF2-40B4-BE49-F238E27FC236}">
              <a16:creationId xmlns:a16="http://schemas.microsoft.com/office/drawing/2014/main" id="{C6425A38-CC91-4CAC-AF33-3B6E1A4C04B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5E9E7263-EAEF-44A9-B854-377FB360CD5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37ED5469-D17D-4CA2-8BF5-B1B2C5A8E2B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565" name="直線コネクタ 564">
          <a:extLst>
            <a:ext uri="{FF2B5EF4-FFF2-40B4-BE49-F238E27FC236}">
              <a16:creationId xmlns:a16="http://schemas.microsoft.com/office/drawing/2014/main" id="{2920FADD-F9CA-4EF9-AAD7-7709256FC3EE}"/>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a:extLst>
            <a:ext uri="{FF2B5EF4-FFF2-40B4-BE49-F238E27FC236}">
              <a16:creationId xmlns:a16="http://schemas.microsoft.com/office/drawing/2014/main" id="{8513E267-CA42-489A-8186-1C7F06AB117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a:extLst>
            <a:ext uri="{FF2B5EF4-FFF2-40B4-BE49-F238E27FC236}">
              <a16:creationId xmlns:a16="http://schemas.microsoft.com/office/drawing/2014/main" id="{5984D66F-7082-47D3-8A3B-773A13BCAEF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68" name="【庁舎】&#10;有形固定資産減価償却率最大値テキスト">
          <a:extLst>
            <a:ext uri="{FF2B5EF4-FFF2-40B4-BE49-F238E27FC236}">
              <a16:creationId xmlns:a16="http://schemas.microsoft.com/office/drawing/2014/main" id="{B6DAAAC8-7510-44CE-B51C-23B36828CACB}"/>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69" name="直線コネクタ 568">
          <a:extLst>
            <a:ext uri="{FF2B5EF4-FFF2-40B4-BE49-F238E27FC236}">
              <a16:creationId xmlns:a16="http://schemas.microsoft.com/office/drawing/2014/main" id="{69C2A055-3522-4B05-AEAE-48649ADB3F98}"/>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570" name="【庁舎】&#10;有形固定資産減価償却率平均値テキスト">
          <a:extLst>
            <a:ext uri="{FF2B5EF4-FFF2-40B4-BE49-F238E27FC236}">
              <a16:creationId xmlns:a16="http://schemas.microsoft.com/office/drawing/2014/main" id="{4DE4B83B-02F2-414B-A353-C4127A1723AE}"/>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571" name="フローチャート: 判断 570">
          <a:extLst>
            <a:ext uri="{FF2B5EF4-FFF2-40B4-BE49-F238E27FC236}">
              <a16:creationId xmlns:a16="http://schemas.microsoft.com/office/drawing/2014/main" id="{47C1FBA6-36DD-4024-A63B-F58E0600D17B}"/>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572" name="フローチャート: 判断 571">
          <a:extLst>
            <a:ext uri="{FF2B5EF4-FFF2-40B4-BE49-F238E27FC236}">
              <a16:creationId xmlns:a16="http://schemas.microsoft.com/office/drawing/2014/main" id="{E9A7BB08-D2D6-47E7-8212-94F8BF5B40B5}"/>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573" name="フローチャート: 判断 572">
          <a:extLst>
            <a:ext uri="{FF2B5EF4-FFF2-40B4-BE49-F238E27FC236}">
              <a16:creationId xmlns:a16="http://schemas.microsoft.com/office/drawing/2014/main" id="{F19402D3-E341-47FC-AFFE-622B1DE52F94}"/>
            </a:ext>
          </a:extLst>
        </xdr:cNvPr>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574" name="フローチャート: 判断 573">
          <a:extLst>
            <a:ext uri="{FF2B5EF4-FFF2-40B4-BE49-F238E27FC236}">
              <a16:creationId xmlns:a16="http://schemas.microsoft.com/office/drawing/2014/main" id="{D8742E1E-D8EA-4398-BB6D-273B63E71258}"/>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575" name="フローチャート: 判断 574">
          <a:extLst>
            <a:ext uri="{FF2B5EF4-FFF2-40B4-BE49-F238E27FC236}">
              <a16:creationId xmlns:a16="http://schemas.microsoft.com/office/drawing/2014/main" id="{4FB342A5-2AEB-4DE1-AD97-4405A7BEC09D}"/>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3FF61294-1B07-4E06-95A8-A326D1A4AA7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52BC5D38-B46E-411D-8ED2-7B728998E4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BC0724AC-BA7E-4821-8B87-FAD682BEFB1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2E4EE18E-BB88-41A7-A206-D55D1427B8F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B5C1C971-76A3-40DA-B29D-0772E3931F9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102144</xdr:rowOff>
    </xdr:from>
    <xdr:to>
      <xdr:col>85</xdr:col>
      <xdr:colOff>177800</xdr:colOff>
      <xdr:row>106</xdr:row>
      <xdr:rowOff>32294</xdr:rowOff>
    </xdr:to>
    <xdr:sp macro="" textlink="">
      <xdr:nvSpPr>
        <xdr:cNvPr id="581" name="楕円 580">
          <a:extLst>
            <a:ext uri="{FF2B5EF4-FFF2-40B4-BE49-F238E27FC236}">
              <a16:creationId xmlns:a16="http://schemas.microsoft.com/office/drawing/2014/main" id="{D37D41A1-7ED3-4B89-AE7A-1E25C6FF3220}"/>
            </a:ext>
          </a:extLst>
        </xdr:cNvPr>
        <xdr:cNvSpPr/>
      </xdr:nvSpPr>
      <xdr:spPr>
        <a:xfrm>
          <a:off x="16268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80571</xdr:rowOff>
    </xdr:from>
    <xdr:ext cx="405111" cy="259045"/>
    <xdr:sp macro="" textlink="">
      <xdr:nvSpPr>
        <xdr:cNvPr id="582" name="【庁舎】&#10;有形固定資産減価償却率該当値テキスト">
          <a:extLst>
            <a:ext uri="{FF2B5EF4-FFF2-40B4-BE49-F238E27FC236}">
              <a16:creationId xmlns:a16="http://schemas.microsoft.com/office/drawing/2014/main" id="{BF786FD4-5D56-4495-9244-66C6B86AE1C5}"/>
            </a:ext>
          </a:extLst>
        </xdr:cNvPr>
        <xdr:cNvSpPr txBox="1"/>
      </xdr:nvSpPr>
      <xdr:spPr>
        <a:xfrm>
          <a:off x="16357600"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110308</xdr:rowOff>
    </xdr:from>
    <xdr:to>
      <xdr:col>81</xdr:col>
      <xdr:colOff>101600</xdr:colOff>
      <xdr:row>106</xdr:row>
      <xdr:rowOff>40458</xdr:rowOff>
    </xdr:to>
    <xdr:sp macro="" textlink="">
      <xdr:nvSpPr>
        <xdr:cNvPr id="583" name="楕円 582">
          <a:extLst>
            <a:ext uri="{FF2B5EF4-FFF2-40B4-BE49-F238E27FC236}">
              <a16:creationId xmlns:a16="http://schemas.microsoft.com/office/drawing/2014/main" id="{8F1D9B03-EB1D-4F2C-8D84-1522E2ADCB22}"/>
            </a:ext>
          </a:extLst>
        </xdr:cNvPr>
        <xdr:cNvSpPr/>
      </xdr:nvSpPr>
      <xdr:spPr>
        <a:xfrm>
          <a:off x="15430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152944</xdr:rowOff>
    </xdr:from>
    <xdr:to>
      <xdr:col>85</xdr:col>
      <xdr:colOff>127000</xdr:colOff>
      <xdr:row>105</xdr:row>
      <xdr:rowOff>161108</xdr:rowOff>
    </xdr:to>
    <xdr:cxnSp macro="">
      <xdr:nvCxnSpPr>
        <xdr:cNvPr id="584" name="直線コネクタ 583">
          <a:extLst>
            <a:ext uri="{FF2B5EF4-FFF2-40B4-BE49-F238E27FC236}">
              <a16:creationId xmlns:a16="http://schemas.microsoft.com/office/drawing/2014/main" id="{7F35289D-FED7-4FD6-9154-10FCAFCC509F}"/>
            </a:ext>
          </a:extLst>
        </xdr:cNvPr>
        <xdr:cNvCxnSpPr/>
      </xdr:nvCxnSpPr>
      <xdr:spPr>
        <a:xfrm flipV="1">
          <a:off x="15481300" y="1815519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77651</xdr:rowOff>
    </xdr:from>
    <xdr:to>
      <xdr:col>76</xdr:col>
      <xdr:colOff>165100</xdr:colOff>
      <xdr:row>106</xdr:row>
      <xdr:rowOff>7801</xdr:rowOff>
    </xdr:to>
    <xdr:sp macro="" textlink="">
      <xdr:nvSpPr>
        <xdr:cNvPr id="585" name="楕円 584">
          <a:extLst>
            <a:ext uri="{FF2B5EF4-FFF2-40B4-BE49-F238E27FC236}">
              <a16:creationId xmlns:a16="http://schemas.microsoft.com/office/drawing/2014/main" id="{50F64962-714A-43C8-9667-54C0CD1C33D0}"/>
            </a:ext>
          </a:extLst>
        </xdr:cNvPr>
        <xdr:cNvSpPr/>
      </xdr:nvSpPr>
      <xdr:spPr>
        <a:xfrm>
          <a:off x="14541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128451</xdr:rowOff>
    </xdr:from>
    <xdr:to>
      <xdr:col>81</xdr:col>
      <xdr:colOff>50800</xdr:colOff>
      <xdr:row>105</xdr:row>
      <xdr:rowOff>161108</xdr:rowOff>
    </xdr:to>
    <xdr:cxnSp macro="">
      <xdr:nvCxnSpPr>
        <xdr:cNvPr id="586" name="直線コネクタ 585">
          <a:extLst>
            <a:ext uri="{FF2B5EF4-FFF2-40B4-BE49-F238E27FC236}">
              <a16:creationId xmlns:a16="http://schemas.microsoft.com/office/drawing/2014/main" id="{078956D0-9311-41DD-9EA7-F8E88BCB5B8D}"/>
            </a:ext>
          </a:extLst>
        </xdr:cNvPr>
        <xdr:cNvCxnSpPr/>
      </xdr:nvCxnSpPr>
      <xdr:spPr>
        <a:xfrm>
          <a:off x="14592300" y="181307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44994</xdr:rowOff>
    </xdr:from>
    <xdr:to>
      <xdr:col>72</xdr:col>
      <xdr:colOff>38100</xdr:colOff>
      <xdr:row>105</xdr:row>
      <xdr:rowOff>146594</xdr:rowOff>
    </xdr:to>
    <xdr:sp macro="" textlink="">
      <xdr:nvSpPr>
        <xdr:cNvPr id="587" name="楕円 586">
          <a:extLst>
            <a:ext uri="{FF2B5EF4-FFF2-40B4-BE49-F238E27FC236}">
              <a16:creationId xmlns:a16="http://schemas.microsoft.com/office/drawing/2014/main" id="{1BE660BA-2DD4-4B74-B2DC-E4ED1355136C}"/>
            </a:ext>
          </a:extLst>
        </xdr:cNvPr>
        <xdr:cNvSpPr/>
      </xdr:nvSpPr>
      <xdr:spPr>
        <a:xfrm>
          <a:off x="13652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95794</xdr:rowOff>
    </xdr:from>
    <xdr:to>
      <xdr:col>76</xdr:col>
      <xdr:colOff>114300</xdr:colOff>
      <xdr:row>105</xdr:row>
      <xdr:rowOff>128451</xdr:rowOff>
    </xdr:to>
    <xdr:cxnSp macro="">
      <xdr:nvCxnSpPr>
        <xdr:cNvPr id="588" name="直線コネクタ 587">
          <a:extLst>
            <a:ext uri="{FF2B5EF4-FFF2-40B4-BE49-F238E27FC236}">
              <a16:creationId xmlns:a16="http://schemas.microsoft.com/office/drawing/2014/main" id="{16FA5CC5-6AE8-4ECB-8DD2-2DE9BAEDE33D}"/>
            </a:ext>
          </a:extLst>
        </xdr:cNvPr>
        <xdr:cNvCxnSpPr/>
      </xdr:nvCxnSpPr>
      <xdr:spPr>
        <a:xfrm>
          <a:off x="13703300" y="180980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12337</xdr:rowOff>
    </xdr:from>
    <xdr:to>
      <xdr:col>67</xdr:col>
      <xdr:colOff>101600</xdr:colOff>
      <xdr:row>105</xdr:row>
      <xdr:rowOff>113937</xdr:rowOff>
    </xdr:to>
    <xdr:sp macro="" textlink="">
      <xdr:nvSpPr>
        <xdr:cNvPr id="589" name="楕円 588">
          <a:extLst>
            <a:ext uri="{FF2B5EF4-FFF2-40B4-BE49-F238E27FC236}">
              <a16:creationId xmlns:a16="http://schemas.microsoft.com/office/drawing/2014/main" id="{30730CEF-5F1A-4BFD-B650-DF18313FF39D}"/>
            </a:ext>
          </a:extLst>
        </xdr:cNvPr>
        <xdr:cNvSpPr/>
      </xdr:nvSpPr>
      <xdr:spPr>
        <a:xfrm>
          <a:off x="12763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63137</xdr:rowOff>
    </xdr:from>
    <xdr:to>
      <xdr:col>71</xdr:col>
      <xdr:colOff>177800</xdr:colOff>
      <xdr:row>105</xdr:row>
      <xdr:rowOff>95794</xdr:rowOff>
    </xdr:to>
    <xdr:cxnSp macro="">
      <xdr:nvCxnSpPr>
        <xdr:cNvPr id="590" name="直線コネクタ 589">
          <a:extLst>
            <a:ext uri="{FF2B5EF4-FFF2-40B4-BE49-F238E27FC236}">
              <a16:creationId xmlns:a16="http://schemas.microsoft.com/office/drawing/2014/main" id="{160D3FD4-E0A1-4A59-805B-C4F37FEE408D}"/>
            </a:ext>
          </a:extLst>
        </xdr:cNvPr>
        <xdr:cNvCxnSpPr/>
      </xdr:nvCxnSpPr>
      <xdr:spPr>
        <a:xfrm>
          <a:off x="12814300" y="180653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591" name="n_1aveValue【庁舎】&#10;有形固定資産減価償却率">
          <a:extLst>
            <a:ext uri="{FF2B5EF4-FFF2-40B4-BE49-F238E27FC236}">
              <a16:creationId xmlns:a16="http://schemas.microsoft.com/office/drawing/2014/main" id="{2143CD84-B924-4262-810A-05C1715F1DDB}"/>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592" name="n_2aveValue【庁舎】&#10;有形固定資産減価償却率">
          <a:extLst>
            <a:ext uri="{FF2B5EF4-FFF2-40B4-BE49-F238E27FC236}">
              <a16:creationId xmlns:a16="http://schemas.microsoft.com/office/drawing/2014/main" id="{B49FDE13-5AFF-40BE-B1C5-14DADC2E1B73}"/>
            </a:ext>
          </a:extLst>
        </xdr:cNvPr>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593" name="n_3aveValue【庁舎】&#10;有形固定資産減価償却率">
          <a:extLst>
            <a:ext uri="{FF2B5EF4-FFF2-40B4-BE49-F238E27FC236}">
              <a16:creationId xmlns:a16="http://schemas.microsoft.com/office/drawing/2014/main" id="{1856A9D4-CD87-4AA5-B335-6F94912F828F}"/>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594" name="n_4aveValue【庁舎】&#10;有形固定資産減価償却率">
          <a:extLst>
            <a:ext uri="{FF2B5EF4-FFF2-40B4-BE49-F238E27FC236}">
              <a16:creationId xmlns:a16="http://schemas.microsoft.com/office/drawing/2014/main" id="{D8906D34-69C2-4CFE-B85E-94277F6B8DF3}"/>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31585</xdr:rowOff>
    </xdr:from>
    <xdr:ext cx="405111" cy="259045"/>
    <xdr:sp macro="" textlink="">
      <xdr:nvSpPr>
        <xdr:cNvPr id="595" name="n_1mainValue【庁舎】&#10;有形固定資産減価償却率">
          <a:extLst>
            <a:ext uri="{FF2B5EF4-FFF2-40B4-BE49-F238E27FC236}">
              <a16:creationId xmlns:a16="http://schemas.microsoft.com/office/drawing/2014/main" id="{6216DB0B-817A-4F35-9CF8-29350AB43F8C}"/>
            </a:ext>
          </a:extLst>
        </xdr:cNvPr>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596" name="n_2mainValue【庁舎】&#10;有形固定資産減価償却率">
          <a:extLst>
            <a:ext uri="{FF2B5EF4-FFF2-40B4-BE49-F238E27FC236}">
              <a16:creationId xmlns:a16="http://schemas.microsoft.com/office/drawing/2014/main" id="{0547C97B-081A-4C61-9CDB-66E7C6A4C697}"/>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137721</xdr:rowOff>
    </xdr:from>
    <xdr:ext cx="405111" cy="259045"/>
    <xdr:sp macro="" textlink="">
      <xdr:nvSpPr>
        <xdr:cNvPr id="597" name="n_3mainValue【庁舎】&#10;有形固定資産減価償却率">
          <a:extLst>
            <a:ext uri="{FF2B5EF4-FFF2-40B4-BE49-F238E27FC236}">
              <a16:creationId xmlns:a16="http://schemas.microsoft.com/office/drawing/2014/main" id="{5BD22FEC-BFCC-4A7B-8017-5EC29AE03BD7}"/>
            </a:ext>
          </a:extLst>
        </xdr:cNvPr>
        <xdr:cNvSpPr txBox="1"/>
      </xdr:nvSpPr>
      <xdr:spPr>
        <a:xfrm>
          <a:off x="13500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598" name="n_4mainValue【庁舎】&#10;有形固定資産減価償却率">
          <a:extLst>
            <a:ext uri="{FF2B5EF4-FFF2-40B4-BE49-F238E27FC236}">
              <a16:creationId xmlns:a16="http://schemas.microsoft.com/office/drawing/2014/main" id="{675872C0-CC1F-4F65-AFB7-B59FDB1A49D4}"/>
            </a:ext>
          </a:extLst>
        </xdr:cNvPr>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66E15C31-09C5-4E8A-A37E-B20F0E9763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9A93A86C-1822-4082-90BC-C308BBFD5C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5DBD2C31-572E-4408-B164-D626457ABAA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8551FD5B-E768-498C-BA4E-740CA2AD6A2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1753D3E6-30ED-43B6-AF52-679E37958D6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4D0D2863-6390-4A59-AC58-3571A796C74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4B28F84A-86C5-433E-A5BB-79536CD7504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A3F89A1A-AF2F-4245-86AC-40AFF2F733E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C92590F8-0B4F-41D2-83BF-8AC4A60BB7F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1CAC82B1-FA22-497E-B83E-6BA3048BCB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9" name="直線コネクタ 608">
          <a:extLst>
            <a:ext uri="{FF2B5EF4-FFF2-40B4-BE49-F238E27FC236}">
              <a16:creationId xmlns:a16="http://schemas.microsoft.com/office/drawing/2014/main" id="{42ED9F7F-CF6A-4C11-B62A-12DDE9EAE7E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0" name="テキスト ボックス 609">
          <a:extLst>
            <a:ext uri="{FF2B5EF4-FFF2-40B4-BE49-F238E27FC236}">
              <a16:creationId xmlns:a16="http://schemas.microsoft.com/office/drawing/2014/main" id="{858DFDE8-B3C3-4FD2-A823-90F013DB284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1" name="直線コネクタ 610">
          <a:extLst>
            <a:ext uri="{FF2B5EF4-FFF2-40B4-BE49-F238E27FC236}">
              <a16:creationId xmlns:a16="http://schemas.microsoft.com/office/drawing/2014/main" id="{E25534E5-0181-4AC0-8391-B57381292B7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2" name="テキスト ボックス 611">
          <a:extLst>
            <a:ext uri="{FF2B5EF4-FFF2-40B4-BE49-F238E27FC236}">
              <a16:creationId xmlns:a16="http://schemas.microsoft.com/office/drawing/2014/main" id="{D64EB6D7-CBBD-4A55-A6AE-EED97FEB736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3" name="直線コネクタ 612">
          <a:extLst>
            <a:ext uri="{FF2B5EF4-FFF2-40B4-BE49-F238E27FC236}">
              <a16:creationId xmlns:a16="http://schemas.microsoft.com/office/drawing/2014/main" id="{E3AAD397-32DA-4973-BD88-CF09A79C1AD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4" name="テキスト ボックス 613">
          <a:extLst>
            <a:ext uri="{FF2B5EF4-FFF2-40B4-BE49-F238E27FC236}">
              <a16:creationId xmlns:a16="http://schemas.microsoft.com/office/drawing/2014/main" id="{A58F33AA-0AB8-4152-9F6D-0614ED247A3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5" name="直線コネクタ 614">
          <a:extLst>
            <a:ext uri="{FF2B5EF4-FFF2-40B4-BE49-F238E27FC236}">
              <a16:creationId xmlns:a16="http://schemas.microsoft.com/office/drawing/2014/main" id="{01E339E7-7865-4C8D-AA67-7DAC60F75AB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6" name="テキスト ボックス 615">
          <a:extLst>
            <a:ext uri="{FF2B5EF4-FFF2-40B4-BE49-F238E27FC236}">
              <a16:creationId xmlns:a16="http://schemas.microsoft.com/office/drawing/2014/main" id="{0DFFB18B-D2DB-47A1-91A0-08A441684AE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7" name="直線コネクタ 616">
          <a:extLst>
            <a:ext uri="{FF2B5EF4-FFF2-40B4-BE49-F238E27FC236}">
              <a16:creationId xmlns:a16="http://schemas.microsoft.com/office/drawing/2014/main" id="{F462B3F4-D5F3-4427-8BB2-14D44F076E0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8" name="テキスト ボックス 617">
          <a:extLst>
            <a:ext uri="{FF2B5EF4-FFF2-40B4-BE49-F238E27FC236}">
              <a16:creationId xmlns:a16="http://schemas.microsoft.com/office/drawing/2014/main" id="{B14643CF-6E95-44A9-8CD4-0DC5801998A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9" name="直線コネクタ 618">
          <a:extLst>
            <a:ext uri="{FF2B5EF4-FFF2-40B4-BE49-F238E27FC236}">
              <a16:creationId xmlns:a16="http://schemas.microsoft.com/office/drawing/2014/main" id="{F6D5B896-5C10-4FCD-B643-6609C11D4CC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0" name="テキスト ボックス 619">
          <a:extLst>
            <a:ext uri="{FF2B5EF4-FFF2-40B4-BE49-F238E27FC236}">
              <a16:creationId xmlns:a16="http://schemas.microsoft.com/office/drawing/2014/main" id="{BD25C8C8-2CE1-4335-B83F-DF23AEC1156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E9AA6D32-1439-40CE-A5F6-B46955F57E4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D826E627-371F-4CC1-8537-E7E0535A2B2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64DB8DC5-B41A-42D0-B707-5644EC6E211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624" name="直線コネクタ 623">
          <a:extLst>
            <a:ext uri="{FF2B5EF4-FFF2-40B4-BE49-F238E27FC236}">
              <a16:creationId xmlns:a16="http://schemas.microsoft.com/office/drawing/2014/main" id="{24235C16-ED5A-4904-8908-0AE573BD5832}"/>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625" name="【庁舎】&#10;一人当たり面積最小値テキスト">
          <a:extLst>
            <a:ext uri="{FF2B5EF4-FFF2-40B4-BE49-F238E27FC236}">
              <a16:creationId xmlns:a16="http://schemas.microsoft.com/office/drawing/2014/main" id="{2505BCFD-B23C-4B37-B571-D3B7B24964FE}"/>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626" name="直線コネクタ 625">
          <a:extLst>
            <a:ext uri="{FF2B5EF4-FFF2-40B4-BE49-F238E27FC236}">
              <a16:creationId xmlns:a16="http://schemas.microsoft.com/office/drawing/2014/main" id="{14E0AB39-8034-46AE-848A-4ECD864D94BF}"/>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627" name="【庁舎】&#10;一人当たり面積最大値テキスト">
          <a:extLst>
            <a:ext uri="{FF2B5EF4-FFF2-40B4-BE49-F238E27FC236}">
              <a16:creationId xmlns:a16="http://schemas.microsoft.com/office/drawing/2014/main" id="{F69B18CA-499C-495C-A5CD-41512BDEC31C}"/>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628" name="直線コネクタ 627">
          <a:extLst>
            <a:ext uri="{FF2B5EF4-FFF2-40B4-BE49-F238E27FC236}">
              <a16:creationId xmlns:a16="http://schemas.microsoft.com/office/drawing/2014/main" id="{249C755F-EC9C-4BDC-863D-82F2293CEB3D}"/>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629" name="【庁舎】&#10;一人当たり面積平均値テキスト">
          <a:extLst>
            <a:ext uri="{FF2B5EF4-FFF2-40B4-BE49-F238E27FC236}">
              <a16:creationId xmlns:a16="http://schemas.microsoft.com/office/drawing/2014/main" id="{717F6323-96CF-4D99-9F54-EED303C1FBAF}"/>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630" name="フローチャート: 判断 629">
          <a:extLst>
            <a:ext uri="{FF2B5EF4-FFF2-40B4-BE49-F238E27FC236}">
              <a16:creationId xmlns:a16="http://schemas.microsoft.com/office/drawing/2014/main" id="{0172B5FE-BFA3-49D8-9939-D2945376AA1C}"/>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631" name="フローチャート: 判断 630">
          <a:extLst>
            <a:ext uri="{FF2B5EF4-FFF2-40B4-BE49-F238E27FC236}">
              <a16:creationId xmlns:a16="http://schemas.microsoft.com/office/drawing/2014/main" id="{2CE93742-8E73-4B76-A272-76F529933E91}"/>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126637</xdr:rowOff>
    </xdr:from>
    <xdr:to>
      <xdr:col>107</xdr:col>
      <xdr:colOff>101600</xdr:colOff>
      <xdr:row>106</xdr:row>
      <xdr:rowOff>56787</xdr:rowOff>
    </xdr:to>
    <xdr:sp macro="" textlink="">
      <xdr:nvSpPr>
        <xdr:cNvPr id="632" name="フローチャート: 判断 631">
          <a:extLst>
            <a:ext uri="{FF2B5EF4-FFF2-40B4-BE49-F238E27FC236}">
              <a16:creationId xmlns:a16="http://schemas.microsoft.com/office/drawing/2014/main" id="{CEC03A20-3EF9-4661-8008-8AB9DBF9E842}"/>
            </a:ext>
          </a:extLst>
        </xdr:cNvPr>
        <xdr:cNvSpPr/>
      </xdr:nvSpPr>
      <xdr:spPr>
        <a:xfrm>
          <a:off x="20383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633" name="フローチャート: 判断 632">
          <a:extLst>
            <a:ext uri="{FF2B5EF4-FFF2-40B4-BE49-F238E27FC236}">
              <a16:creationId xmlns:a16="http://schemas.microsoft.com/office/drawing/2014/main" id="{264CA7F1-17A4-43D4-92F8-725137EDFF3A}"/>
            </a:ext>
          </a:extLst>
        </xdr:cNvPr>
        <xdr:cNvSpPr/>
      </xdr:nvSpPr>
      <xdr:spPr>
        <a:xfrm>
          <a:off x="19494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110308</xdr:rowOff>
    </xdr:from>
    <xdr:to>
      <xdr:col>98</xdr:col>
      <xdr:colOff>38100</xdr:colOff>
      <xdr:row>106</xdr:row>
      <xdr:rowOff>40458</xdr:rowOff>
    </xdr:to>
    <xdr:sp macro="" textlink="">
      <xdr:nvSpPr>
        <xdr:cNvPr id="634" name="フローチャート: 判断 633">
          <a:extLst>
            <a:ext uri="{FF2B5EF4-FFF2-40B4-BE49-F238E27FC236}">
              <a16:creationId xmlns:a16="http://schemas.microsoft.com/office/drawing/2014/main" id="{B0A9F6F5-43C8-4749-9780-BA3AACA58274}"/>
            </a:ext>
          </a:extLst>
        </xdr:cNvPr>
        <xdr:cNvSpPr/>
      </xdr:nvSpPr>
      <xdr:spPr>
        <a:xfrm>
          <a:off x="18605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71DF2025-5978-4CDA-8949-613740E1A11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68DCC455-A82C-4123-AB60-026459B9E9D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3D216372-FBDF-4776-920C-E664B204839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9ED6A0DE-6323-4061-82CE-12BFF24130E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4D8D3CD0-F36E-4658-A6A8-90020ABCD93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74386</xdr:rowOff>
    </xdr:from>
    <xdr:to>
      <xdr:col>116</xdr:col>
      <xdr:colOff>114300</xdr:colOff>
      <xdr:row>106</xdr:row>
      <xdr:rowOff>4536</xdr:rowOff>
    </xdr:to>
    <xdr:sp macro="" textlink="">
      <xdr:nvSpPr>
        <xdr:cNvPr id="640" name="楕円 639">
          <a:extLst>
            <a:ext uri="{FF2B5EF4-FFF2-40B4-BE49-F238E27FC236}">
              <a16:creationId xmlns:a16="http://schemas.microsoft.com/office/drawing/2014/main" id="{B842D79F-944D-494B-8DA1-CDAFF770134A}"/>
            </a:ext>
          </a:extLst>
        </xdr:cNvPr>
        <xdr:cNvSpPr/>
      </xdr:nvSpPr>
      <xdr:spPr>
        <a:xfrm>
          <a:off x="22110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52813</xdr:rowOff>
    </xdr:from>
    <xdr:ext cx="469744" cy="259045"/>
    <xdr:sp macro="" textlink="">
      <xdr:nvSpPr>
        <xdr:cNvPr id="641" name="【庁舎】&#10;一人当たり面積該当値テキスト">
          <a:extLst>
            <a:ext uri="{FF2B5EF4-FFF2-40B4-BE49-F238E27FC236}">
              <a16:creationId xmlns:a16="http://schemas.microsoft.com/office/drawing/2014/main" id="{ADCBD5C8-AE84-4698-A8E9-36D12052E46E}"/>
            </a:ext>
          </a:extLst>
        </xdr:cNvPr>
        <xdr:cNvSpPr txBox="1"/>
      </xdr:nvSpPr>
      <xdr:spPr>
        <a:xfrm>
          <a:off x="22199600" y="1805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90714</xdr:rowOff>
    </xdr:from>
    <xdr:to>
      <xdr:col>112</xdr:col>
      <xdr:colOff>38100</xdr:colOff>
      <xdr:row>106</xdr:row>
      <xdr:rowOff>20864</xdr:rowOff>
    </xdr:to>
    <xdr:sp macro="" textlink="">
      <xdr:nvSpPr>
        <xdr:cNvPr id="642" name="楕円 641">
          <a:extLst>
            <a:ext uri="{FF2B5EF4-FFF2-40B4-BE49-F238E27FC236}">
              <a16:creationId xmlns:a16="http://schemas.microsoft.com/office/drawing/2014/main" id="{61C36B03-C01A-46B5-88E6-D10BC0E31C31}"/>
            </a:ext>
          </a:extLst>
        </xdr:cNvPr>
        <xdr:cNvSpPr/>
      </xdr:nvSpPr>
      <xdr:spPr>
        <a:xfrm>
          <a:off x="21272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125186</xdr:rowOff>
    </xdr:from>
    <xdr:to>
      <xdr:col>116</xdr:col>
      <xdr:colOff>63500</xdr:colOff>
      <xdr:row>105</xdr:row>
      <xdr:rowOff>141514</xdr:rowOff>
    </xdr:to>
    <xdr:cxnSp macro="">
      <xdr:nvCxnSpPr>
        <xdr:cNvPr id="643" name="直線コネクタ 642">
          <a:extLst>
            <a:ext uri="{FF2B5EF4-FFF2-40B4-BE49-F238E27FC236}">
              <a16:creationId xmlns:a16="http://schemas.microsoft.com/office/drawing/2014/main" id="{CC9294C3-1877-4EA0-B718-A035BF06AB72}"/>
            </a:ext>
          </a:extLst>
        </xdr:cNvPr>
        <xdr:cNvCxnSpPr/>
      </xdr:nvCxnSpPr>
      <xdr:spPr>
        <a:xfrm flipV="1">
          <a:off x="21323300" y="1812743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44" name="楕円 643">
          <a:extLst>
            <a:ext uri="{FF2B5EF4-FFF2-40B4-BE49-F238E27FC236}">
              <a16:creationId xmlns:a16="http://schemas.microsoft.com/office/drawing/2014/main" id="{D173E447-5CCB-4FDC-B923-EF6F53DDF2BD}"/>
            </a:ext>
          </a:extLst>
        </xdr:cNvPr>
        <xdr:cNvSpPr/>
      </xdr:nvSpPr>
      <xdr:spPr>
        <a:xfrm>
          <a:off x="20383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141514</xdr:rowOff>
    </xdr:from>
    <xdr:to>
      <xdr:col>111</xdr:col>
      <xdr:colOff>177800</xdr:colOff>
      <xdr:row>105</xdr:row>
      <xdr:rowOff>152944</xdr:rowOff>
    </xdr:to>
    <xdr:cxnSp macro="">
      <xdr:nvCxnSpPr>
        <xdr:cNvPr id="645" name="直線コネクタ 644">
          <a:extLst>
            <a:ext uri="{FF2B5EF4-FFF2-40B4-BE49-F238E27FC236}">
              <a16:creationId xmlns:a16="http://schemas.microsoft.com/office/drawing/2014/main" id="{2CCCF669-C486-4A68-89D4-922BDE466E96}"/>
            </a:ext>
          </a:extLst>
        </xdr:cNvPr>
        <xdr:cNvCxnSpPr/>
      </xdr:nvCxnSpPr>
      <xdr:spPr>
        <a:xfrm flipV="1">
          <a:off x="20434300" y="181437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115207</xdr:rowOff>
    </xdr:from>
    <xdr:to>
      <xdr:col>102</xdr:col>
      <xdr:colOff>165100</xdr:colOff>
      <xdr:row>106</xdr:row>
      <xdr:rowOff>45357</xdr:rowOff>
    </xdr:to>
    <xdr:sp macro="" textlink="">
      <xdr:nvSpPr>
        <xdr:cNvPr id="646" name="楕円 645">
          <a:extLst>
            <a:ext uri="{FF2B5EF4-FFF2-40B4-BE49-F238E27FC236}">
              <a16:creationId xmlns:a16="http://schemas.microsoft.com/office/drawing/2014/main" id="{D046A9AC-BE70-4C44-A978-8DA8A736C0F4}"/>
            </a:ext>
          </a:extLst>
        </xdr:cNvPr>
        <xdr:cNvSpPr/>
      </xdr:nvSpPr>
      <xdr:spPr>
        <a:xfrm>
          <a:off x="19494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152944</xdr:rowOff>
    </xdr:from>
    <xdr:to>
      <xdr:col>107</xdr:col>
      <xdr:colOff>50800</xdr:colOff>
      <xdr:row>105</xdr:row>
      <xdr:rowOff>166007</xdr:rowOff>
    </xdr:to>
    <xdr:cxnSp macro="">
      <xdr:nvCxnSpPr>
        <xdr:cNvPr id="647" name="直線コネクタ 646">
          <a:extLst>
            <a:ext uri="{FF2B5EF4-FFF2-40B4-BE49-F238E27FC236}">
              <a16:creationId xmlns:a16="http://schemas.microsoft.com/office/drawing/2014/main" id="{199454F3-7A73-44EC-9F2C-46DB968FB326}"/>
            </a:ext>
          </a:extLst>
        </xdr:cNvPr>
        <xdr:cNvCxnSpPr/>
      </xdr:nvCxnSpPr>
      <xdr:spPr>
        <a:xfrm flipV="1">
          <a:off x="19545300" y="181551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648" name="楕円 647">
          <a:extLst>
            <a:ext uri="{FF2B5EF4-FFF2-40B4-BE49-F238E27FC236}">
              <a16:creationId xmlns:a16="http://schemas.microsoft.com/office/drawing/2014/main" id="{49DB4DFD-68FF-4739-A7CF-C6850E66AE17}"/>
            </a:ext>
          </a:extLst>
        </xdr:cNvPr>
        <xdr:cNvSpPr/>
      </xdr:nvSpPr>
      <xdr:spPr>
        <a:xfrm>
          <a:off x="18605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166007</xdr:rowOff>
    </xdr:from>
    <xdr:to>
      <xdr:col>102</xdr:col>
      <xdr:colOff>114300</xdr:colOff>
      <xdr:row>106</xdr:row>
      <xdr:rowOff>7620</xdr:rowOff>
    </xdr:to>
    <xdr:cxnSp macro="">
      <xdr:nvCxnSpPr>
        <xdr:cNvPr id="649" name="直線コネクタ 648">
          <a:extLst>
            <a:ext uri="{FF2B5EF4-FFF2-40B4-BE49-F238E27FC236}">
              <a16:creationId xmlns:a16="http://schemas.microsoft.com/office/drawing/2014/main" id="{C01DE73F-C592-4B5A-AB04-D731E8D2D2A7}"/>
            </a:ext>
          </a:extLst>
        </xdr:cNvPr>
        <xdr:cNvCxnSpPr/>
      </xdr:nvCxnSpPr>
      <xdr:spPr>
        <a:xfrm flipV="1">
          <a:off x="18656300" y="181682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650" name="n_1aveValue【庁舎】&#10;一人当たり面積">
          <a:extLst>
            <a:ext uri="{FF2B5EF4-FFF2-40B4-BE49-F238E27FC236}">
              <a16:creationId xmlns:a16="http://schemas.microsoft.com/office/drawing/2014/main" id="{29657B24-FF58-400D-892E-6A92307ABFC2}"/>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47914</xdr:rowOff>
    </xdr:from>
    <xdr:ext cx="469744" cy="259045"/>
    <xdr:sp macro="" textlink="">
      <xdr:nvSpPr>
        <xdr:cNvPr id="651" name="n_2aveValue【庁舎】&#10;一人当たり面積">
          <a:extLst>
            <a:ext uri="{FF2B5EF4-FFF2-40B4-BE49-F238E27FC236}">
              <a16:creationId xmlns:a16="http://schemas.microsoft.com/office/drawing/2014/main" id="{CC2F8126-BE16-4147-B06C-BEB27E5674D1}"/>
            </a:ext>
          </a:extLst>
        </xdr:cNvPr>
        <xdr:cNvSpPr txBox="1"/>
      </xdr:nvSpPr>
      <xdr:spPr>
        <a:xfrm>
          <a:off x="20199427" y="1822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52813</xdr:rowOff>
    </xdr:from>
    <xdr:ext cx="469744" cy="259045"/>
    <xdr:sp macro="" textlink="">
      <xdr:nvSpPr>
        <xdr:cNvPr id="652" name="n_3aveValue【庁舎】&#10;一人当たり面積">
          <a:extLst>
            <a:ext uri="{FF2B5EF4-FFF2-40B4-BE49-F238E27FC236}">
              <a16:creationId xmlns:a16="http://schemas.microsoft.com/office/drawing/2014/main" id="{29B9D9AE-B531-43AF-AE5E-35B572079428}"/>
            </a:ext>
          </a:extLst>
        </xdr:cNvPr>
        <xdr:cNvSpPr txBox="1"/>
      </xdr:nvSpPr>
      <xdr:spPr>
        <a:xfrm>
          <a:off x="193104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56985</xdr:rowOff>
    </xdr:from>
    <xdr:ext cx="469744" cy="259045"/>
    <xdr:sp macro="" textlink="">
      <xdr:nvSpPr>
        <xdr:cNvPr id="653" name="n_4aveValue【庁舎】&#10;一人当たり面積">
          <a:extLst>
            <a:ext uri="{FF2B5EF4-FFF2-40B4-BE49-F238E27FC236}">
              <a16:creationId xmlns:a16="http://schemas.microsoft.com/office/drawing/2014/main" id="{59F8A3E1-4E51-4E65-B8EE-62BB61606360}"/>
            </a:ext>
          </a:extLst>
        </xdr:cNvPr>
        <xdr:cNvSpPr txBox="1"/>
      </xdr:nvSpPr>
      <xdr:spPr>
        <a:xfrm>
          <a:off x="18421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11991</xdr:rowOff>
    </xdr:from>
    <xdr:ext cx="469744" cy="259045"/>
    <xdr:sp macro="" textlink="">
      <xdr:nvSpPr>
        <xdr:cNvPr id="654" name="n_1mainValue【庁舎】&#10;一人当たり面積">
          <a:extLst>
            <a:ext uri="{FF2B5EF4-FFF2-40B4-BE49-F238E27FC236}">
              <a16:creationId xmlns:a16="http://schemas.microsoft.com/office/drawing/2014/main" id="{098F99A7-2CEB-47E1-85F9-E6BFDB6355E1}"/>
            </a:ext>
          </a:extLst>
        </xdr:cNvPr>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655" name="n_2mainValue【庁舎】&#10;一人当たり面積">
          <a:extLst>
            <a:ext uri="{FF2B5EF4-FFF2-40B4-BE49-F238E27FC236}">
              <a16:creationId xmlns:a16="http://schemas.microsoft.com/office/drawing/2014/main" id="{CD29F538-B8A2-4A9E-A87D-45B7231298BB}"/>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61884</xdr:rowOff>
    </xdr:from>
    <xdr:ext cx="469744" cy="259045"/>
    <xdr:sp macro="" textlink="">
      <xdr:nvSpPr>
        <xdr:cNvPr id="656" name="n_3mainValue【庁舎】&#10;一人当たり面積">
          <a:extLst>
            <a:ext uri="{FF2B5EF4-FFF2-40B4-BE49-F238E27FC236}">
              <a16:creationId xmlns:a16="http://schemas.microsoft.com/office/drawing/2014/main" id="{03D60E4A-CC35-4306-9B7E-868365E3BD63}"/>
            </a:ext>
          </a:extLst>
        </xdr:cNvPr>
        <xdr:cNvSpPr txBox="1"/>
      </xdr:nvSpPr>
      <xdr:spPr>
        <a:xfrm>
          <a:off x="19310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657" name="n_4mainValue【庁舎】&#10;一人当たり面積">
          <a:extLst>
            <a:ext uri="{FF2B5EF4-FFF2-40B4-BE49-F238E27FC236}">
              <a16:creationId xmlns:a16="http://schemas.microsoft.com/office/drawing/2014/main" id="{3A20C471-4B74-48B7-8CD5-D50CD1F71C5C}"/>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3AB617B3-25EB-44FC-8EB1-C91AF9B2B7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87F37A0C-089F-4204-962B-8A237776213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6F717911-1D83-4A53-80FB-077495BE9CF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図書館については、有形固定資産減価償却率が類似団体内平均値を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ポイント下回っているものの、前年度より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当町の施設としては比較的新しい施設ではあるものの、令和３年度には屋根や外壁の大規模修繕工事を実施するなど、羽後町公共施設等総合管理計画に基づいて施設の維持に努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一般廃棄物処理施設については、有形固定資産減価償却率が類似団体内平均値を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ポイント増加している。ごみ処理施設の湯沢雄勝クリーンセンターは平成２８年度に更新されており、旧施設についても令和４年度に解体工事が完了している。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体育館・プールについては、有形固定資産減価償却率は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老朽化が進んでいる。減価償却率は高くなっているものの、耐震補強工事などは実施しており、また各種スポーツ大会だけでなく新型コロナウイルス感染症ワクチンの接種会場としても利用するなど必要な施設であることから、羽後町公共施設等総合管理計画に基づいて修繕等を実施し耐用年数を超えて使用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庁舎については、有形固定資産減価償却率が類似団体内平均値を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ポイント減少している。外壁の一部について経年劣化が著しいことから、令和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年度には庁舎外壁等改修工事を行っており、今後も羽後町公共施設等総合管理計画に基づき計画的に修繕等を実施していく。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秋田県羽後町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13,963
13,861
230.78
9,385,922
8,985,388
391,527
5,666,385
7,508,164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財政力指数は、類似団体平均を</a:t>
          </a:r>
          <a:r>
            <a:rPr kumimoji="1" lang="en-US" altLang="ja-JP" sz="1200">
              <a:latin typeface="ＭＳ Ｐゴシック" panose="020B0600070205080204" pitchFamily="50" charset="-128"/>
              <a:ea typeface="ＭＳ Ｐゴシック" panose="020B0600070205080204" pitchFamily="50" charset="-128"/>
            </a:rPr>
            <a:t>0.19</a:t>
          </a:r>
          <a:r>
            <a:rPr kumimoji="1" lang="ja-JP" altLang="en-US" sz="1200">
              <a:latin typeface="ＭＳ Ｐゴシック" panose="020B0600070205080204" pitchFamily="50" charset="-128"/>
              <a:ea typeface="ＭＳ Ｐゴシック" panose="020B0600070205080204" pitchFamily="50" charset="-128"/>
            </a:rPr>
            <a:t>ポイント下回った。</a:t>
          </a:r>
        </a:p>
        <a:p>
          <a:r>
            <a:rPr kumimoji="1" lang="ja-JP" altLang="en-US" sz="1200">
              <a:latin typeface="ＭＳ Ｐゴシック" panose="020B0600070205080204" pitchFamily="50" charset="-128"/>
              <a:ea typeface="ＭＳ Ｐゴシック" panose="020B0600070205080204" pitchFamily="50" charset="-128"/>
            </a:rPr>
            <a:t>　これは人口減少が進んでいることや基幹産業となる地場産業が少ないため、町税などの自主財源が乏しいことが要因である。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年度においては、第</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期羽後町行政改革大綱に基づいて、課の数を</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課減らし財政負担を減らすとともに、少ない職員数でも行政ニーズへの適確・迅速な対応ができるように機構再編を行った。</a:t>
          </a:r>
        </a:p>
        <a:p>
          <a:r>
            <a:rPr kumimoji="1" lang="ja-JP" altLang="en-US" sz="1200">
              <a:latin typeface="ＭＳ Ｐゴシック" panose="020B0600070205080204" pitchFamily="50" charset="-128"/>
              <a:ea typeface="ＭＳ Ｐゴシック" panose="020B0600070205080204" pitchFamily="50" charset="-128"/>
            </a:rPr>
            <a:t>　引き続き第</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次羽後町総合発展計画に基づいて定員管理の適正化など歳出の抑制に努めるとともに、不用となった財産の公売など歳入の確保に努める。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36406</xdr:rowOff>
    </xdr:from>
    <xdr:to>
      <xdr:col>23</xdr:col>
      <xdr:colOff>133350</xdr:colOff>
      <xdr:row>44</xdr:row>
      <xdr:rowOff>36406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80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36406</xdr:rowOff>
    </xdr:from>
    <xdr:to>
      <xdr:col>19</xdr:col>
      <xdr:colOff>133350</xdr:colOff>
      <xdr:row>44</xdr:row>
      <xdr:rowOff>36406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36406</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52494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52933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2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157056</xdr:rowOff>
    </xdr:from>
    <xdr:to>
      <xdr:col>19</xdr:col>
      <xdr:colOff>184150</xdr:colOff>
      <xdr:row>44</xdr:row>
      <xdr:rowOff>87206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71983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157056</xdr:rowOff>
    </xdr:from>
    <xdr:to>
      <xdr:col>15</xdr:col>
      <xdr:colOff>133350</xdr:colOff>
      <xdr:row>44</xdr:row>
      <xdr:rowOff>87206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71983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経常収支比率は、前年度比</a:t>
          </a:r>
          <a:r>
            <a:rPr kumimoji="1" lang="en-US" altLang="ja-JP" sz="900">
              <a:latin typeface="ＭＳ Ｐゴシック" panose="020B0600070205080204" pitchFamily="50" charset="-128"/>
              <a:ea typeface="ＭＳ Ｐゴシック" panose="020B0600070205080204" pitchFamily="50" charset="-128"/>
            </a:rPr>
            <a:t>3.3</a:t>
          </a:r>
          <a:r>
            <a:rPr kumimoji="1" lang="ja-JP" altLang="en-US" sz="900">
              <a:latin typeface="ＭＳ Ｐゴシック" panose="020B0600070205080204" pitchFamily="50" charset="-128"/>
              <a:ea typeface="ＭＳ Ｐゴシック" panose="020B0600070205080204" pitchFamily="50" charset="-128"/>
            </a:rPr>
            <a:t>ポイント減少したものの、類似団体平均を</a:t>
          </a:r>
          <a:r>
            <a:rPr kumimoji="1" lang="en-US" altLang="ja-JP" sz="900">
              <a:latin typeface="ＭＳ Ｐゴシック" panose="020B0600070205080204" pitchFamily="50" charset="-128"/>
              <a:ea typeface="ＭＳ Ｐゴシック" panose="020B0600070205080204" pitchFamily="50" charset="-128"/>
            </a:rPr>
            <a:t>3.6</a:t>
          </a:r>
          <a:r>
            <a:rPr kumimoji="1" lang="ja-JP" altLang="en-US" sz="900">
              <a:latin typeface="ＭＳ Ｐゴシック" panose="020B0600070205080204" pitchFamily="50" charset="-128"/>
              <a:ea typeface="ＭＳ Ｐゴシック" panose="020B0600070205080204" pitchFamily="50" charset="-128"/>
            </a:rPr>
            <a:t>ポイント上回っている。</a:t>
          </a:r>
        </a:p>
        <a:p>
          <a:r>
            <a:rPr kumimoji="1" lang="ja-JP" altLang="en-US" sz="900">
              <a:latin typeface="ＭＳ Ｐゴシック" panose="020B0600070205080204" pitchFamily="50" charset="-128"/>
              <a:ea typeface="ＭＳ Ｐゴシック" panose="020B0600070205080204" pitchFamily="50" charset="-128"/>
            </a:rPr>
            <a:t>　前年度と比べ過疎債などの公債費や羽後町保育会などへの補助費等が増加したものの、除排雪経費にかかる維持補修費や機構改革などによる人件費相当分の繰出金が減少したことにより経常経費充当一般財源が</a:t>
          </a:r>
          <a:r>
            <a:rPr kumimoji="1" lang="en-US" altLang="ja-JP" sz="900">
              <a:latin typeface="ＭＳ Ｐゴシック" panose="020B0600070205080204" pitchFamily="50" charset="-128"/>
              <a:ea typeface="ＭＳ Ｐゴシック" panose="020B0600070205080204" pitchFamily="50" charset="-128"/>
            </a:rPr>
            <a:t>9</a:t>
          </a:r>
          <a:r>
            <a:rPr kumimoji="1" lang="ja-JP" altLang="en-US" sz="900">
              <a:latin typeface="ＭＳ Ｐゴシック" panose="020B0600070205080204" pitchFamily="50" charset="-128"/>
              <a:ea typeface="ＭＳ Ｐゴシック" panose="020B0600070205080204" pitchFamily="50" charset="-128"/>
            </a:rPr>
            <a:t>百万円減少したほか、普通交付税が再算定などにより</a:t>
          </a:r>
          <a:r>
            <a:rPr kumimoji="1" lang="en-US" altLang="ja-JP" sz="900">
              <a:latin typeface="ＭＳ Ｐゴシック" panose="020B0600070205080204" pitchFamily="50" charset="-128"/>
              <a:ea typeface="ＭＳ Ｐゴシック" panose="020B0600070205080204" pitchFamily="50" charset="-128"/>
            </a:rPr>
            <a:t>321</a:t>
          </a:r>
          <a:r>
            <a:rPr kumimoji="1" lang="ja-JP" altLang="en-US" sz="900">
              <a:latin typeface="ＭＳ Ｐゴシック" panose="020B0600070205080204" pitchFamily="50" charset="-128"/>
              <a:ea typeface="ＭＳ Ｐゴシック" panose="020B0600070205080204" pitchFamily="50" charset="-128"/>
            </a:rPr>
            <a:t>百万円増加したことなどにより数値が改善した。</a:t>
          </a:r>
        </a:p>
        <a:p>
          <a:r>
            <a:rPr kumimoji="1" lang="ja-JP" altLang="en-US" sz="900">
              <a:latin typeface="ＭＳ Ｐゴシック" panose="020B0600070205080204" pitchFamily="50" charset="-128"/>
              <a:ea typeface="ＭＳ Ｐゴシック" panose="020B0600070205080204" pitchFamily="50" charset="-128"/>
            </a:rPr>
            <a:t>　類似団体平均を上回る状況が続いているが、これは病院事業や下水道事業へ毎年多額の繰出をしていることなどによるものである。</a:t>
          </a:r>
        </a:p>
        <a:p>
          <a:r>
            <a:rPr kumimoji="1" lang="ja-JP" altLang="en-US" sz="900">
              <a:latin typeface="ＭＳ Ｐゴシック" panose="020B0600070205080204" pitchFamily="50" charset="-128"/>
              <a:ea typeface="ＭＳ Ｐゴシック" panose="020B0600070205080204" pitchFamily="50" charset="-128"/>
            </a:rPr>
            <a:t>　病院事業については令和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年度に病床数を削減し、下水道事業については令和</a:t>
          </a:r>
          <a:r>
            <a:rPr kumimoji="1" lang="en-US" altLang="ja-JP" sz="900">
              <a:latin typeface="ＭＳ Ｐゴシック" panose="020B0600070205080204" pitchFamily="50" charset="-128"/>
              <a:ea typeface="ＭＳ Ｐゴシック" panose="020B0600070205080204" pitchFamily="50" charset="-128"/>
            </a:rPr>
            <a:t>9</a:t>
          </a:r>
          <a:r>
            <a:rPr kumimoji="1" lang="ja-JP" altLang="en-US" sz="900">
              <a:latin typeface="ＭＳ Ｐゴシック" panose="020B0600070205080204" pitchFamily="50" charset="-128"/>
              <a:ea typeface="ＭＳ Ｐゴシック" panose="020B0600070205080204" pitchFamily="50" charset="-128"/>
            </a:rPr>
            <a:t>年度に一部の農業集落排水事業の施設を廃止し、公共下水道事業の施設に集約する計画を立てるなど経営の効率化を図っていく。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60113</xdr:rowOff>
    </xdr:from>
    <xdr:to>
      <xdr:col>23</xdr:col>
      <xdr:colOff>133350</xdr:colOff>
      <xdr:row>66</xdr:row>
      <xdr:rowOff>2117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5663"/>
          <a:ext cx="0" cy="1142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145644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2117</xdr:rowOff>
    </xdr:from>
    <xdr:to>
      <xdr:col>24</xdr:col>
      <xdr:colOff>12700</xdr:colOff>
      <xdr:row>66</xdr:row>
      <xdr:rowOff>2117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146490</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60113</xdr:rowOff>
    </xdr:from>
    <xdr:to>
      <xdr:col>24</xdr:col>
      <xdr:colOff>12700</xdr:colOff>
      <xdr:row>59</xdr:row>
      <xdr:rowOff>60113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65</xdr:row>
      <xdr:rowOff>101177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79996"/>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101177</xdr:rowOff>
    </xdr:from>
    <xdr:to>
      <xdr:col>19</xdr:col>
      <xdr:colOff>133350</xdr:colOff>
      <xdr:row>66</xdr:row>
      <xdr:rowOff>42333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454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42333</xdr:rowOff>
    </xdr:from>
    <xdr:to>
      <xdr:col>15</xdr:col>
      <xdr:colOff>82550</xdr:colOff>
      <xdr:row>66</xdr:row>
      <xdr:rowOff>82550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5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66</xdr:row>
      <xdr:rowOff>82550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0869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50377</xdr:rowOff>
    </xdr:from>
    <xdr:to>
      <xdr:col>19</xdr:col>
      <xdr:colOff>184150</xdr:colOff>
      <xdr:row>65</xdr:row>
      <xdr:rowOff>151977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162983</xdr:rowOff>
    </xdr:from>
    <xdr:to>
      <xdr:col>15</xdr:col>
      <xdr:colOff>133350</xdr:colOff>
      <xdr:row>66</xdr:row>
      <xdr:rowOff>93133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a:t>
          </a:r>
          <a:r>
            <a:rPr kumimoji="1" lang="en-US" altLang="ja-JP" sz="1300">
              <a:latin typeface="ＭＳ Ｐゴシック" panose="020B0600070205080204" pitchFamily="50" charset="-128"/>
              <a:ea typeface="ＭＳ Ｐゴシック" panose="020B0600070205080204" pitchFamily="50" charset="-128"/>
            </a:rPr>
            <a:t>3,807</a:t>
          </a:r>
          <a:r>
            <a:rPr kumimoji="1" lang="ja-JP" altLang="en-US" sz="1300">
              <a:latin typeface="ＭＳ Ｐゴシック" panose="020B0600070205080204" pitchFamily="50" charset="-128"/>
              <a:ea typeface="ＭＳ Ｐゴシック" panose="020B0600070205080204" pitchFamily="50" charset="-128"/>
            </a:rPr>
            <a:t>円の減、類似団体平均を</a:t>
          </a:r>
          <a:r>
            <a:rPr kumimoji="1" lang="en-US" altLang="ja-JP" sz="1300">
              <a:latin typeface="ＭＳ Ｐゴシック" panose="020B0600070205080204" pitchFamily="50" charset="-128"/>
              <a:ea typeface="ＭＳ Ｐゴシック" panose="020B0600070205080204" pitchFamily="50" charset="-128"/>
            </a:rPr>
            <a:t>38,940</a:t>
          </a:r>
          <a:r>
            <a:rPr kumimoji="1" lang="ja-JP" altLang="en-US" sz="1300">
              <a:latin typeface="ＭＳ Ｐゴシック" panose="020B0600070205080204" pitchFamily="50" charset="-128"/>
              <a:ea typeface="ＭＳ Ｐゴシック" panose="020B0600070205080204" pitchFamily="50" charset="-128"/>
            </a:rPr>
            <a:t>円下回った。</a:t>
          </a:r>
        </a:p>
        <a:p>
          <a:r>
            <a:rPr kumimoji="1" lang="ja-JP" altLang="en-US" sz="1300">
              <a:latin typeface="ＭＳ Ｐゴシック" panose="020B0600070205080204" pitchFamily="50" charset="-128"/>
              <a:ea typeface="ＭＳ Ｐゴシック" panose="020B0600070205080204" pitchFamily="50" charset="-128"/>
            </a:rPr>
            <a:t>　物件費については、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スクール端末整備事業の終了などにより減少した。</a:t>
          </a:r>
        </a:p>
        <a:p>
          <a:r>
            <a:rPr kumimoji="1" lang="ja-JP" altLang="en-US" sz="1300">
              <a:latin typeface="ＭＳ Ｐゴシック" panose="020B0600070205080204" pitchFamily="50" charset="-128"/>
              <a:ea typeface="ＭＳ Ｐゴシック" panose="020B0600070205080204" pitchFamily="50" charset="-128"/>
            </a:rPr>
            <a:t>　人件費については、第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期羽後町行政改革大綱に基づいて、令和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年度に課の数を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課減らし、人件費の削減に努めており、引き続き第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次羽後町総合発展計画に基づいて定員管理の適正化を図っていく。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83203</xdr:rowOff>
    </xdr:from>
    <xdr:to>
      <xdr:col>23</xdr:col>
      <xdr:colOff>133350</xdr:colOff>
      <xdr:row>81</xdr:row>
      <xdr:rowOff>96326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3970653"/>
          <a:ext cx="838200" cy="1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60418</xdr:rowOff>
    </xdr:from>
    <xdr:to>
      <xdr:col>19</xdr:col>
      <xdr:colOff>133350</xdr:colOff>
      <xdr:row>81</xdr:row>
      <xdr:rowOff>96326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47868"/>
          <a:ext cx="889000" cy="3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46698</xdr:rowOff>
    </xdr:from>
    <xdr:to>
      <xdr:col>15</xdr:col>
      <xdr:colOff>82550</xdr:colOff>
      <xdr:row>81</xdr:row>
      <xdr:rowOff>60418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34148"/>
          <a:ext cx="8890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47650</xdr:rowOff>
    </xdr:from>
    <xdr:to>
      <xdr:col>15</xdr:col>
      <xdr:colOff>133350</xdr:colOff>
      <xdr:row>81</xdr:row>
      <xdr:rowOff>149250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134027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46698</xdr:rowOff>
    </xdr:from>
    <xdr:to>
      <xdr:col>11</xdr:col>
      <xdr:colOff>31750</xdr:colOff>
      <xdr:row>81</xdr:row>
      <xdr:rowOff>58094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934148"/>
          <a:ext cx="889000" cy="1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25340</xdr:rowOff>
    </xdr:from>
    <xdr:to>
      <xdr:col>11</xdr:col>
      <xdr:colOff>82550</xdr:colOff>
      <xdr:row>81</xdr:row>
      <xdr:rowOff>126940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111717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9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20931</xdr:rowOff>
    </xdr:from>
    <xdr:to>
      <xdr:col>7</xdr:col>
      <xdr:colOff>31750</xdr:colOff>
      <xdr:row>81</xdr:row>
      <xdr:rowOff>122531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107308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32403</xdr:rowOff>
    </xdr:from>
    <xdr:to>
      <xdr:col>23</xdr:col>
      <xdr:colOff>184150</xdr:colOff>
      <xdr:row>81</xdr:row>
      <xdr:rowOff>134003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1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125130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4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45526</xdr:rowOff>
    </xdr:from>
    <xdr:to>
      <xdr:col>19</xdr:col>
      <xdr:colOff>184150</xdr:colOff>
      <xdr:row>81</xdr:row>
      <xdr:rowOff>147126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3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157303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0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9618</xdr:rowOff>
    </xdr:from>
    <xdr:to>
      <xdr:col>15</xdr:col>
      <xdr:colOff>133350</xdr:colOff>
      <xdr:row>81</xdr:row>
      <xdr:rowOff>111218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121395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6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167348</xdr:rowOff>
    </xdr:from>
    <xdr:to>
      <xdr:col>11</xdr:col>
      <xdr:colOff>82550</xdr:colOff>
      <xdr:row>81</xdr:row>
      <xdr:rowOff>97498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8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107675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7294</xdr:rowOff>
    </xdr:from>
    <xdr:to>
      <xdr:col>7</xdr:col>
      <xdr:colOff>31750</xdr:colOff>
      <xdr:row>81</xdr:row>
      <xdr:rowOff>108894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9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119071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6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当町の給料表は、概ね秋田県に準拠し一定の給与水準を確保しながら、人事評価結果を昇給や勤勉手当に反映させ、職員の能力や結果に応じた給与となる取り組みを行っている。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83</xdr:row>
      <xdr:rowOff>146755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377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106539</xdr:rowOff>
    </xdr:from>
    <xdr:to>
      <xdr:col>77</xdr:col>
      <xdr:colOff>44450</xdr:colOff>
      <xdr:row>83</xdr:row>
      <xdr:rowOff>146755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3368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106539</xdr:rowOff>
    </xdr:from>
    <xdr:to>
      <xdr:col>72</xdr:col>
      <xdr:colOff>203200</xdr:colOff>
      <xdr:row>83</xdr:row>
      <xdr:rowOff>106539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36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106539</xdr:rowOff>
    </xdr:from>
    <xdr:to>
      <xdr:col>68</xdr:col>
      <xdr:colOff>152400</xdr:colOff>
      <xdr:row>84</xdr:row>
      <xdr:rowOff>42334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33688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55739</xdr:rowOff>
    </xdr:from>
    <xdr:to>
      <xdr:col>68</xdr:col>
      <xdr:colOff>203200</xdr:colOff>
      <xdr:row>83</xdr:row>
      <xdr:rowOff>157339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人当たりの職員数は、人口の減少などにより前年度と比べ</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人増加したものの、類似団体平均を</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人下回った。</a:t>
          </a:r>
        </a:p>
        <a:p>
          <a:r>
            <a:rPr kumimoji="1" lang="ja-JP" altLang="en-US" sz="1300">
              <a:latin typeface="ＭＳ Ｐゴシック" panose="020B0600070205080204" pitchFamily="50" charset="-128"/>
              <a:ea typeface="ＭＳ Ｐゴシック" panose="020B0600070205080204" pitchFamily="50" charset="-128"/>
            </a:rPr>
            <a:t>　当町では継続的に職員数を削減してきており、第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次羽後町総合発展計画では医療職を除いた職員数について、令和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年度までに令和元年度の</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人まで削減することを目標としている。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年度には機構再編により課の数を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課減らし、定員管理の適正化と業務の効率化を図った。</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137099</xdr:rowOff>
    </xdr:from>
    <xdr:to>
      <xdr:col>81</xdr:col>
      <xdr:colOff>44450</xdr:colOff>
      <xdr:row>59</xdr:row>
      <xdr:rowOff>164677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252649"/>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137099</xdr:rowOff>
    </xdr:from>
    <xdr:to>
      <xdr:col>77</xdr:col>
      <xdr:colOff>44450</xdr:colOff>
      <xdr:row>59</xdr:row>
      <xdr:rowOff>139398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252649"/>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117566</xdr:rowOff>
    </xdr:from>
    <xdr:to>
      <xdr:col>72</xdr:col>
      <xdr:colOff>203200</xdr:colOff>
      <xdr:row>59</xdr:row>
      <xdr:rowOff>139398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3311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17114</xdr:rowOff>
    </xdr:from>
    <xdr:to>
      <xdr:col>73</xdr:col>
      <xdr:colOff>44450</xdr:colOff>
      <xdr:row>60</xdr:row>
      <xdr:rowOff>118714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103491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39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109522</xdr:rowOff>
    </xdr:from>
    <xdr:to>
      <xdr:col>68</xdr:col>
      <xdr:colOff>152400</xdr:colOff>
      <xdr:row>59</xdr:row>
      <xdr:rowOff>117566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22507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1028</xdr:rowOff>
    </xdr:from>
    <xdr:to>
      <xdr:col>68</xdr:col>
      <xdr:colOff>203200</xdr:colOff>
      <xdr:row>60</xdr:row>
      <xdr:rowOff>102628</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28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87405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7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158690</xdr:rowOff>
    </xdr:from>
    <xdr:to>
      <xdr:col>64</xdr:col>
      <xdr:colOff>152400</xdr:colOff>
      <xdr:row>60</xdr:row>
      <xdr:rowOff>88840</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73617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113877</xdr:rowOff>
    </xdr:from>
    <xdr:to>
      <xdr:col>81</xdr:col>
      <xdr:colOff>95250</xdr:colOff>
      <xdr:row>60</xdr:row>
      <xdr:rowOff>44027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130404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86299</xdr:rowOff>
    </xdr:from>
    <xdr:to>
      <xdr:col>77</xdr:col>
      <xdr:colOff>95250</xdr:colOff>
      <xdr:row>60</xdr:row>
      <xdr:rowOff>16449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26626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97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88598</xdr:rowOff>
    </xdr:from>
    <xdr:to>
      <xdr:col>73</xdr:col>
      <xdr:colOff>44450</xdr:colOff>
      <xdr:row>60</xdr:row>
      <xdr:rowOff>18748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28925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66766</xdr:rowOff>
    </xdr:from>
    <xdr:to>
      <xdr:col>68</xdr:col>
      <xdr:colOff>203200</xdr:colOff>
      <xdr:row>59</xdr:row>
      <xdr:rowOff>168366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7093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58722</xdr:rowOff>
    </xdr:from>
    <xdr:to>
      <xdr:col>64</xdr:col>
      <xdr:colOff>152400</xdr:colOff>
      <xdr:row>59</xdr:row>
      <xdr:rowOff>160322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1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170499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4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ポイント増加しており、類似団体平均を</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ポイント上回った。</a:t>
          </a:r>
        </a:p>
        <a:p>
          <a:r>
            <a:rPr kumimoji="1" lang="ja-JP" altLang="en-US" sz="1200">
              <a:latin typeface="ＭＳ Ｐゴシック" panose="020B0600070205080204" pitchFamily="50" charset="-128"/>
              <a:ea typeface="ＭＳ Ｐゴシック" panose="020B0600070205080204" pitchFamily="50" charset="-128"/>
            </a:rPr>
            <a:t>　前年度より増加した主な要因は、平成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年度に借入したごみ処理施設整備事業などの過疎債の償還額の増などによるものである。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年度からは学校給食共同調理場整備事業にかかる地方債の元金償還が開始し、令和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年度には地方債償還額のピークを迎える見込みである。</a:t>
          </a:r>
        </a:p>
        <a:p>
          <a:r>
            <a:rPr kumimoji="1" lang="ja-JP" altLang="en-US" sz="1200">
              <a:latin typeface="ＭＳ Ｐゴシック" panose="020B0600070205080204" pitchFamily="50" charset="-128"/>
              <a:ea typeface="ＭＳ Ｐゴシック" panose="020B0600070205080204" pitchFamily="50" charset="-128"/>
            </a:rPr>
            <a:t>　事業の採択にあたっては緊急性や交付税算入を含めた将来負担を十分考慮し、比率の抑制に努める。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40</xdr:row>
      <xdr:rowOff>167217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091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151130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127000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9528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94827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3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159173</xdr:rowOff>
    </xdr:from>
    <xdr:to>
      <xdr:col>68</xdr:col>
      <xdr:colOff>203200</xdr:colOff>
      <xdr:row>40</xdr:row>
      <xdr:rowOff>89323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130404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将来負担比率は、前年度より皆減し、比率なしとなった。</a:t>
          </a:r>
        </a:p>
        <a:p>
          <a:r>
            <a:rPr kumimoji="1" lang="ja-JP" altLang="en-US" sz="1100">
              <a:latin typeface="ＭＳ Ｐゴシック" panose="020B0600070205080204" pitchFamily="50" charset="-128"/>
              <a:ea typeface="ＭＳ Ｐゴシック" panose="020B0600070205080204" pitchFamily="50" charset="-128"/>
            </a:rPr>
            <a:t>　これは、令和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年度の新規借入額が</a:t>
          </a:r>
          <a:r>
            <a:rPr kumimoji="1" lang="en-US" altLang="ja-JP" sz="1100">
              <a:latin typeface="ＭＳ Ｐゴシック" panose="020B0600070205080204" pitchFamily="50" charset="-128"/>
              <a:ea typeface="ＭＳ Ｐゴシック" panose="020B0600070205080204" pitchFamily="50" charset="-128"/>
            </a:rPr>
            <a:t>310</a:t>
          </a:r>
          <a:r>
            <a:rPr kumimoji="1" lang="ja-JP" altLang="en-US" sz="1100">
              <a:latin typeface="ＭＳ Ｐゴシック" panose="020B0600070205080204" pitchFamily="50" charset="-128"/>
              <a:ea typeface="ＭＳ Ｐゴシック" panose="020B0600070205080204" pitchFamily="50" charset="-128"/>
            </a:rPr>
            <a:t>百万円に対し、元金償還額が</a:t>
          </a:r>
          <a:r>
            <a:rPr kumimoji="1" lang="en-US" altLang="ja-JP" sz="1100">
              <a:latin typeface="ＭＳ Ｐゴシック" panose="020B0600070205080204" pitchFamily="50" charset="-128"/>
              <a:ea typeface="ＭＳ Ｐゴシック" panose="020B0600070205080204" pitchFamily="50" charset="-128"/>
            </a:rPr>
            <a:t>874</a:t>
          </a:r>
          <a:r>
            <a:rPr kumimoji="1" lang="ja-JP" altLang="en-US" sz="1100">
              <a:latin typeface="ＭＳ Ｐゴシック" panose="020B0600070205080204" pitchFamily="50" charset="-128"/>
              <a:ea typeface="ＭＳ Ｐゴシック" panose="020B0600070205080204" pitchFamily="50" charset="-128"/>
            </a:rPr>
            <a:t>百万円と上回ったことにより地方債残高が減少したことと、財政調整基金や公共施設解体基金に積立を行ったこと等により充当可能財源等が将来負担額を上回ったためである。</a:t>
          </a:r>
        </a:p>
        <a:p>
          <a:r>
            <a:rPr kumimoji="1" lang="ja-JP" altLang="en-US" sz="1100">
              <a:latin typeface="ＭＳ Ｐゴシック" panose="020B0600070205080204" pitchFamily="50" charset="-128"/>
              <a:ea typeface="ＭＳ Ｐゴシック" panose="020B0600070205080204" pitchFamily="50" charset="-128"/>
            </a:rPr>
            <a:t>　財政調整基金は公共施設の修繕事業などで一般財源が不足する場合に、公共施設解体基金は閉校となっている小学校や老朽化が著しい旧羽後病院を解体する場合に充てることとなっており、事業の実施に伴い多額の取り崩しをすることにな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6894</xdr:rowOff>
    </xdr:from>
    <xdr:to>
      <xdr:col>77</xdr:col>
      <xdr:colOff>44450</xdr:colOff>
      <xdr:row>15</xdr:row>
      <xdr:rowOff>163165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578644"/>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163165</xdr:rowOff>
    </xdr:from>
    <xdr:to>
      <xdr:col>72</xdr:col>
      <xdr:colOff>203200</xdr:colOff>
      <xdr:row>16</xdr:row>
      <xdr:rowOff>91682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734915"/>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47067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61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164314</xdr:rowOff>
    </xdr:from>
    <xdr:to>
      <xdr:col>68</xdr:col>
      <xdr:colOff>152400</xdr:colOff>
      <xdr:row>16</xdr:row>
      <xdr:rowOff>91682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2736064"/>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98576</xdr:rowOff>
    </xdr:from>
    <xdr:to>
      <xdr:col>73</xdr:col>
      <xdr:colOff>44450</xdr:colOff>
      <xdr:row>16</xdr:row>
      <xdr:rowOff>28726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38903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43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159476</xdr:rowOff>
    </xdr:from>
    <xdr:to>
      <xdr:col>64</xdr:col>
      <xdr:colOff>152400</xdr:colOff>
      <xdr:row>16</xdr:row>
      <xdr:rowOff>89626</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74403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127544</xdr:rowOff>
    </xdr:from>
    <xdr:to>
      <xdr:col>77</xdr:col>
      <xdr:colOff>95250</xdr:colOff>
      <xdr:row>15</xdr:row>
      <xdr:rowOff>57694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112365</xdr:rowOff>
    </xdr:from>
    <xdr:to>
      <xdr:col>73</xdr:col>
      <xdr:colOff>44450</xdr:colOff>
      <xdr:row>16</xdr:row>
      <xdr:rowOff>42515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6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27292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77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40882</xdr:rowOff>
    </xdr:from>
    <xdr:to>
      <xdr:col>68</xdr:col>
      <xdr:colOff>203200</xdr:colOff>
      <xdr:row>16</xdr:row>
      <xdr:rowOff>142482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78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127259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87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113514</xdr:rowOff>
    </xdr:from>
    <xdr:to>
      <xdr:col>64</xdr:col>
      <xdr:colOff>152400</xdr:colOff>
      <xdr:row>16</xdr:row>
      <xdr:rowOff>43664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6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53841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45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秋田県羽後町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13,963
13,861
230.78
9,385,922
8,985,388
391,527
5,666,385
7,508,164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人件費の比率は、前年度比</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ポイント減少し、類似団体平均を</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ポイント下回った。</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年度に機構再編を行い課の数を</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課減らしたことや認定こども園を運営している社会福祉法人に派遣する職員の給与等の取扱いについて人件費から扶助費に変更となったことなどにより減少している。</a:t>
          </a:r>
        </a:p>
        <a:p>
          <a:r>
            <a:rPr kumimoji="1" lang="ja-JP" altLang="en-US" sz="1200">
              <a:latin typeface="ＭＳ Ｐゴシック" panose="020B0600070205080204" pitchFamily="50" charset="-128"/>
              <a:ea typeface="ＭＳ Ｐゴシック" panose="020B0600070205080204" pitchFamily="50" charset="-128"/>
            </a:rPr>
            <a:t>　今後も第</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次羽後町総合発展計画などに基づいて職員数の定員管理の適正化に努めていく。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36</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666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56134</xdr:rowOff>
    </xdr:from>
    <xdr:to>
      <xdr:col>19</xdr:col>
      <xdr:colOff>187325</xdr:colOff>
      <xdr:row>36</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5688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56134</xdr:rowOff>
    </xdr:from>
    <xdr:to>
      <xdr:col>15</xdr:col>
      <xdr:colOff>98425</xdr:colOff>
      <xdr:row>35</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35</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9906</xdr:rowOff>
    </xdr:from>
    <xdr:to>
      <xdr:col>11</xdr:col>
      <xdr:colOff>60325</xdr:colOff>
      <xdr:row>37</xdr:row>
      <xdr:rowOff>111506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115062</xdr:rowOff>
    </xdr:from>
    <xdr:to>
      <xdr:col>24</xdr:col>
      <xdr:colOff>76200</xdr:colOff>
      <xdr:row>36</xdr:row>
      <xdr:rowOff>45212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5334</xdr:rowOff>
    </xdr:from>
    <xdr:to>
      <xdr:col>15</xdr:col>
      <xdr:colOff>149225</xdr:colOff>
      <xdr:row>35</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117111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144543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物件費の比率は、前年度同となっており、類似団体平均を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期羽後町行政改革大綱に基づいて、ペーパーレス化の推進や機構再編による業務の効率化などを通じて物件費の削減に努めていく。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81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15</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4815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121285</xdr:rowOff>
    </xdr:from>
    <xdr:to>
      <xdr:col>73</xdr:col>
      <xdr:colOff>180975</xdr:colOff>
      <xdr:row>15</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6930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xdr:rowOff>
    </xdr:from>
    <xdr:to>
      <xdr:col>74</xdr:col>
      <xdr:colOff>31750</xdr:colOff>
      <xdr:row>15</xdr:row>
      <xdr:rowOff>103505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113682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121285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6644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xdr:rowOff>
    </xdr:from>
    <xdr:to>
      <xdr:col>69</xdr:col>
      <xdr:colOff>142875</xdr:colOff>
      <xdr:row>15</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119397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70485</xdr:rowOff>
    </xdr:from>
    <xdr:to>
      <xdr:col>69</xdr:col>
      <xdr:colOff>142875</xdr:colOff>
      <xdr:row>16</xdr:row>
      <xdr:rowOff>635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156862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扶助費の比率は、前年度比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これは、雪害による災害弔慰金の増や認定こども園を運営している社会福祉法人に派遣する職員の給与等の取扱いについて人件費から扶助費に変更となったことなどによるものである。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年度からは高校生まで福祉医療の対象とし医療費の無償化を拡大していることなどから、大幅な扶助費の減少は見込めないが、引き続き既存事業の見直しや給付の適正化を図っていく。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823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その他の比率は、前年度比</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ポイント減少し、類似団体平均を</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ポイント上回った。</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年度の機構再編による国民健康保険事業特別会計などの職員数の減少に伴い人件費相当分の繰出金が減少したことや普通交付税の再算定などにより分母の一般財源が増加したことから令和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年度より減少したものの、当町は豪雪地帯であることから多額の除排雪経費により類似団体平均と比較して高い傾向がある。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83457</xdr:rowOff>
    </xdr:from>
    <xdr:to>
      <xdr:col>82</xdr:col>
      <xdr:colOff>107950</xdr:colOff>
      <xdr:row>60</xdr:row>
      <xdr:rowOff>1815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027557"/>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60</xdr:row>
      <xdr:rowOff>1815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223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60</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138793</xdr:rowOff>
    </xdr:from>
    <xdr:to>
      <xdr:col>74</xdr:col>
      <xdr:colOff>31750</xdr:colOff>
      <xdr:row>58</xdr:row>
      <xdr:rowOff>68943</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79120</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75293</xdr:rowOff>
    </xdr:from>
    <xdr:to>
      <xdr:col>69</xdr:col>
      <xdr:colOff>92075</xdr:colOff>
      <xdr:row>60</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190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21772</xdr:rowOff>
    </xdr:from>
    <xdr:to>
      <xdr:col>69</xdr:col>
      <xdr:colOff>142875</xdr:colOff>
      <xdr:row>58</xdr:row>
      <xdr:rowOff>123372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133549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155320</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4734</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122465</xdr:rowOff>
    </xdr:from>
    <xdr:to>
      <xdr:col>78</xdr:col>
      <xdr:colOff>120650</xdr:colOff>
      <xdr:row>60</xdr:row>
      <xdr:rowOff>52615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37392</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32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24493</xdr:rowOff>
    </xdr:from>
    <xdr:to>
      <xdr:col>65</xdr:col>
      <xdr:colOff>53975</xdr:colOff>
      <xdr:row>59</xdr:row>
      <xdr:rowOff>126093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110870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補助費等の比率は、前年度比</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ポイント減少し、類似団体平均を</a:t>
          </a:r>
          <a:r>
            <a:rPr kumimoji="1" lang="en-US" altLang="ja-JP" sz="1050">
              <a:latin typeface="ＭＳ Ｐゴシック" panose="020B0600070205080204" pitchFamily="50" charset="-128"/>
              <a:ea typeface="ＭＳ Ｐゴシック" panose="020B0600070205080204" pitchFamily="50" charset="-128"/>
            </a:rPr>
            <a:t>4.2</a:t>
          </a:r>
          <a:r>
            <a:rPr kumimoji="1" lang="ja-JP" altLang="en-US" sz="1050">
              <a:latin typeface="ＭＳ Ｐゴシック" panose="020B0600070205080204" pitchFamily="50" charset="-128"/>
              <a:ea typeface="ＭＳ Ｐゴシック" panose="020B0600070205080204" pitchFamily="50" charset="-128"/>
            </a:rPr>
            <a:t>ポイント上回った。</a:t>
          </a:r>
        </a:p>
        <a:p>
          <a:r>
            <a:rPr kumimoji="1" lang="ja-JP" altLang="en-US" sz="1050">
              <a:latin typeface="ＭＳ Ｐゴシック" panose="020B0600070205080204" pitchFamily="50" charset="-128"/>
              <a:ea typeface="ＭＳ Ｐゴシック" panose="020B0600070205080204" pitchFamily="50" charset="-128"/>
            </a:rPr>
            <a:t>　当町は企業会計において病院事業を経営しており、一般会計から毎年</a:t>
          </a:r>
          <a:r>
            <a:rPr kumimoji="1" lang="en-US" altLang="ja-JP" sz="1050">
              <a:latin typeface="ＭＳ Ｐゴシック" panose="020B0600070205080204" pitchFamily="50" charset="-128"/>
              <a:ea typeface="ＭＳ Ｐゴシック" panose="020B0600070205080204" pitchFamily="50" charset="-128"/>
            </a:rPr>
            <a:t>300</a:t>
          </a:r>
          <a:r>
            <a:rPr kumimoji="1" lang="ja-JP" altLang="en-US" sz="1050">
              <a:latin typeface="ＭＳ Ｐゴシック" panose="020B0600070205080204" pitchFamily="50" charset="-128"/>
              <a:ea typeface="ＭＳ Ｐゴシック" panose="020B0600070205080204" pitchFamily="50" charset="-128"/>
            </a:rPr>
            <a:t>百万円を超える繰出をしている。令和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年度においては</a:t>
          </a:r>
          <a:r>
            <a:rPr kumimoji="1" lang="en-US" altLang="ja-JP" sz="1050">
              <a:latin typeface="ＭＳ Ｐゴシック" panose="020B0600070205080204" pitchFamily="50" charset="-128"/>
              <a:ea typeface="ＭＳ Ｐゴシック" panose="020B0600070205080204" pitchFamily="50" charset="-128"/>
            </a:rPr>
            <a:t>350</a:t>
          </a:r>
          <a:r>
            <a:rPr kumimoji="1" lang="ja-JP" altLang="en-US" sz="1050">
              <a:latin typeface="ＭＳ Ｐゴシック" panose="020B0600070205080204" pitchFamily="50" charset="-128"/>
              <a:ea typeface="ＭＳ Ｐゴシック" panose="020B0600070205080204" pitchFamily="50" charset="-128"/>
            </a:rPr>
            <a:t>百万円を繰出たことから類似団体より高い比率となっているが、令和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年度については、普通交付税の再算定などにより一般財源が増加したため比率は改善している。</a:t>
          </a:r>
        </a:p>
        <a:p>
          <a:r>
            <a:rPr kumimoji="1" lang="ja-JP" altLang="en-US" sz="1050">
              <a:latin typeface="ＭＳ Ｐゴシック" panose="020B0600070205080204" pitchFamily="50" charset="-128"/>
              <a:ea typeface="ＭＳ Ｐゴシック" panose="020B0600070205080204" pitchFamily="50" charset="-128"/>
            </a:rPr>
            <a:t>　第</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期羽後町行政改革大綱に基づいて、事業評価シートによる事業のチェック体制を整え補助金などの適正な予算編成に努めていく。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2903</xdr:rowOff>
    </xdr:from>
    <xdr:to>
      <xdr:col>82</xdr:col>
      <xdr:colOff>107950</xdr:colOff>
      <xdr:row>38</xdr:row>
      <xdr:rowOff>15966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51800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9434</xdr:rowOff>
    </xdr:from>
    <xdr:to>
      <xdr:col>78</xdr:col>
      <xdr:colOff>69850</xdr:colOff>
      <xdr:row>38</xdr:row>
      <xdr:rowOff>15966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5245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9434</xdr:rowOff>
    </xdr:from>
    <xdr:to>
      <xdr:col>73</xdr:col>
      <xdr:colOff>180975</xdr:colOff>
      <xdr:row>38</xdr:row>
      <xdr:rowOff>42091</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5245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1089</xdr:rowOff>
    </xdr:from>
    <xdr:to>
      <xdr:col>74</xdr:col>
      <xdr:colOff>31750</xdr:colOff>
      <xdr:row>36</xdr:row>
      <xdr:rowOff>102689</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112866</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169454</xdr:rowOff>
    </xdr:from>
    <xdr:to>
      <xdr:col>69</xdr:col>
      <xdr:colOff>92075</xdr:colOff>
      <xdr:row>38</xdr:row>
      <xdr:rowOff>42091</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341654"/>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126819</xdr:rowOff>
    </xdr:from>
    <xdr:to>
      <xdr:col>65</xdr:col>
      <xdr:colOff>53975</xdr:colOff>
      <xdr:row>36</xdr:row>
      <xdr:rowOff>56969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67146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123553</xdr:rowOff>
    </xdr:from>
    <xdr:to>
      <xdr:col>82</xdr:col>
      <xdr:colOff>158750</xdr:colOff>
      <xdr:row>38</xdr:row>
      <xdr:rowOff>53703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95630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136616</xdr:rowOff>
    </xdr:from>
    <xdr:to>
      <xdr:col>78</xdr:col>
      <xdr:colOff>120650</xdr:colOff>
      <xdr:row>38</xdr:row>
      <xdr:rowOff>66766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51543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566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130084</xdr:rowOff>
    </xdr:from>
    <xdr:to>
      <xdr:col>74</xdr:col>
      <xdr:colOff>31750</xdr:colOff>
      <xdr:row>38</xdr:row>
      <xdr:rowOff>60234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45011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162741</xdr:rowOff>
    </xdr:from>
    <xdr:to>
      <xdr:col>69</xdr:col>
      <xdr:colOff>142875</xdr:colOff>
      <xdr:row>38</xdr:row>
      <xdr:rowOff>92891</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77668</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118654</xdr:rowOff>
    </xdr:from>
    <xdr:to>
      <xdr:col>65</xdr:col>
      <xdr:colOff>53975</xdr:colOff>
      <xdr:row>37</xdr:row>
      <xdr:rowOff>48804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33581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公債費の比率は、前年度比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ポイント上回った。</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年度に借入したごみ処理施設整備事業にかかる過疎債の償還額の増などにより指数も増加している。</a:t>
          </a:r>
        </a:p>
        <a:p>
          <a:r>
            <a:rPr kumimoji="1" lang="ja-JP" altLang="en-US" sz="1200">
              <a:latin typeface="ＭＳ Ｐゴシック" panose="020B0600070205080204" pitchFamily="50" charset="-128"/>
              <a:ea typeface="ＭＳ Ｐゴシック" panose="020B0600070205080204" pitchFamily="50" charset="-128"/>
            </a:rPr>
            <a:t>　今後も学校給食共同調理場建築事業に係る地方債の元金償還の開始などにより、公債費は令和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年度にピークを迎え、令和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年度以降は減少する見込みである。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106426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303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101854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2897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88137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129287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2715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164864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公債費以外の経常収支比率は前年度比</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ポイント減少し、類似団体平均を</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ポイント上回った。</a:t>
          </a:r>
        </a:p>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ポイント減少した要因は、分子の公債費以外の費目の合計が減少したことに加え、普通交付税の再算定などにより分母の一般財源が増加しことが主な要因である。</a:t>
          </a:r>
        </a:p>
        <a:p>
          <a:r>
            <a:rPr kumimoji="1" lang="ja-JP" altLang="en-US" sz="1200">
              <a:latin typeface="ＭＳ Ｐゴシック" panose="020B0600070205080204" pitchFamily="50" charset="-128"/>
              <a:ea typeface="ＭＳ Ｐゴシック" panose="020B0600070205080204" pitchFamily="50" charset="-128"/>
            </a:rPr>
            <a:t>　第</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次羽後町総合発展計画及び第</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期羽後町行政改革大綱に基づいて、必要な行政サービスを提供しながらも定員管理の適正化と経費の削減に努めていく。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65278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1148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66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44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25908</xdr:rowOff>
    </xdr:from>
    <xdr:to>
      <xdr:col>74</xdr:col>
      <xdr:colOff>31750</xdr:colOff>
      <xdr:row>76</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78</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6177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21337</xdr:rowOff>
    </xdr:from>
    <xdr:to>
      <xdr:col>69</xdr:col>
      <xdr:colOff>142875</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2557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秋田県羽後町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130589</xdr:rowOff>
    </xdr:from>
    <xdr:to>
      <xdr:col>29</xdr:col>
      <xdr:colOff>127000</xdr:colOff>
      <xdr:row>17</xdr:row>
      <xdr:rowOff>154516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92864"/>
          <a:ext cx="647700" cy="23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130589</xdr:rowOff>
    </xdr:from>
    <xdr:to>
      <xdr:col>26</xdr:col>
      <xdr:colOff>50800</xdr:colOff>
      <xdr:row>17</xdr:row>
      <xdr:rowOff>163614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92864"/>
          <a:ext cx="698500" cy="33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163614</xdr:rowOff>
    </xdr:from>
    <xdr:to>
      <xdr:col>22</xdr:col>
      <xdr:colOff>114300</xdr:colOff>
      <xdr:row>18</xdr:row>
      <xdr:rowOff>19413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25889"/>
          <a:ext cx="698500" cy="2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138859</xdr:rowOff>
    </xdr:from>
    <xdr:to>
      <xdr:col>22</xdr:col>
      <xdr:colOff>165100</xdr:colOff>
      <xdr:row>18</xdr:row>
      <xdr:rowOff>69009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01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53786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8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19413</xdr:rowOff>
    </xdr:from>
    <xdr:to>
      <xdr:col>18</xdr:col>
      <xdr:colOff>177800</xdr:colOff>
      <xdr:row>18</xdr:row>
      <xdr:rowOff>31902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53138"/>
          <a:ext cx="698500" cy="12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142928</xdr:rowOff>
    </xdr:from>
    <xdr:to>
      <xdr:col>19</xdr:col>
      <xdr:colOff>38100</xdr:colOff>
      <xdr:row>18</xdr:row>
      <xdr:rowOff>73078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05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57855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9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140657</xdr:rowOff>
    </xdr:from>
    <xdr:to>
      <xdr:col>15</xdr:col>
      <xdr:colOff>101600</xdr:colOff>
      <xdr:row>18</xdr:row>
      <xdr:rowOff>70807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0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80984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7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103716</xdr:rowOff>
    </xdr:from>
    <xdr:to>
      <xdr:col>29</xdr:col>
      <xdr:colOff>177800</xdr:colOff>
      <xdr:row>18</xdr:row>
      <xdr:rowOff>33866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5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75793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79789</xdr:rowOff>
    </xdr:from>
    <xdr:to>
      <xdr:col>26</xdr:col>
      <xdr:colOff>101600</xdr:colOff>
      <xdr:row>18</xdr:row>
      <xdr:rowOff>9939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42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166166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8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112814</xdr:rowOff>
    </xdr:from>
    <xdr:to>
      <xdr:col>22</xdr:col>
      <xdr:colOff>165100</xdr:colOff>
      <xdr:row>18</xdr:row>
      <xdr:rowOff>42964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7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53141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4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140063</xdr:rowOff>
    </xdr:from>
    <xdr:to>
      <xdr:col>19</xdr:col>
      <xdr:colOff>38100</xdr:colOff>
      <xdr:row>18</xdr:row>
      <xdr:rowOff>70213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0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80390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7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152552</xdr:rowOff>
    </xdr:from>
    <xdr:to>
      <xdr:col>15</xdr:col>
      <xdr:colOff>101600</xdr:colOff>
      <xdr:row>18</xdr:row>
      <xdr:rowOff>82702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1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67479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237890</xdr:rowOff>
    </xdr:from>
    <xdr:to>
      <xdr:col>29</xdr:col>
      <xdr:colOff>127000</xdr:colOff>
      <xdr:row>35</xdr:row>
      <xdr:rowOff>280505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48240"/>
          <a:ext cx="647700" cy="4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280505</xdr:rowOff>
    </xdr:from>
    <xdr:to>
      <xdr:col>26</xdr:col>
      <xdr:colOff>50800</xdr:colOff>
      <xdr:row>36</xdr:row>
      <xdr:rowOff>6700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90855"/>
          <a:ext cx="698500" cy="69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6700</xdr:rowOff>
    </xdr:from>
    <xdr:to>
      <xdr:col>22</xdr:col>
      <xdr:colOff>114300</xdr:colOff>
      <xdr:row>36</xdr:row>
      <xdr:rowOff>52305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59950"/>
          <a:ext cx="698500" cy="45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116967</xdr:rowOff>
    </xdr:from>
    <xdr:to>
      <xdr:col>22</xdr:col>
      <xdr:colOff>165100</xdr:colOff>
      <xdr:row>37</xdr:row>
      <xdr:rowOff>47117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70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31894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5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42704</xdr:rowOff>
    </xdr:from>
    <xdr:to>
      <xdr:col>18</xdr:col>
      <xdr:colOff>177800</xdr:colOff>
      <xdr:row>36</xdr:row>
      <xdr:rowOff>52305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95954"/>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93611</xdr:rowOff>
    </xdr:from>
    <xdr:to>
      <xdr:col>19</xdr:col>
      <xdr:colOff>38100</xdr:colOff>
      <xdr:row>37</xdr:row>
      <xdr:rowOff>23761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46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8538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92335</xdr:rowOff>
    </xdr:from>
    <xdr:to>
      <xdr:col>15</xdr:col>
      <xdr:colOff>101600</xdr:colOff>
      <xdr:row>37</xdr:row>
      <xdr:rowOff>22485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45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7262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3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187090</xdr:rowOff>
    </xdr:from>
    <xdr:to>
      <xdr:col>29</xdr:col>
      <xdr:colOff>177800</xdr:colOff>
      <xdr:row>35</xdr:row>
      <xdr:rowOff>288690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97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32167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229705</xdr:rowOff>
    </xdr:from>
    <xdr:to>
      <xdr:col>26</xdr:col>
      <xdr:colOff>101600</xdr:colOff>
      <xdr:row>35</xdr:row>
      <xdr:rowOff>331305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4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341482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0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298800</xdr:rowOff>
    </xdr:from>
    <xdr:to>
      <xdr:col>22</xdr:col>
      <xdr:colOff>165100</xdr:colOff>
      <xdr:row>36</xdr:row>
      <xdr:rowOff>57500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09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67677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1505</xdr:rowOff>
    </xdr:from>
    <xdr:to>
      <xdr:col>19</xdr:col>
      <xdr:colOff>38100</xdr:colOff>
      <xdr:row>36</xdr:row>
      <xdr:rowOff>103105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5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113282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2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334804</xdr:rowOff>
    </xdr:from>
    <xdr:to>
      <xdr:col>15</xdr:col>
      <xdr:colOff>101600</xdr:colOff>
      <xdr:row>36</xdr:row>
      <xdr:rowOff>93504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103681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1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秋田県羽後町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13,963
13,861
230.78
9,385,922
8,985,388
391,527
5,666,385
7,508,164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146495</xdr:rowOff>
    </xdr:from>
    <xdr:to>
      <xdr:col>24</xdr:col>
      <xdr:colOff>63500</xdr:colOff>
      <xdr:row>37</xdr:row>
      <xdr:rowOff>21056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18695"/>
          <a:ext cx="838200" cy="4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146495</xdr:rowOff>
    </xdr:from>
    <xdr:to>
      <xdr:col>19</xdr:col>
      <xdr:colOff>177800</xdr:colOff>
      <xdr:row>38</xdr:row>
      <xdr:rowOff>21349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8695"/>
          <a:ext cx="889000" cy="2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21349</xdr:rowOff>
    </xdr:from>
    <xdr:to>
      <xdr:col>15</xdr:col>
      <xdr:colOff>50800</xdr:colOff>
      <xdr:row>38</xdr:row>
      <xdr:rowOff>52083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36449"/>
          <a:ext cx="8890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44793</xdr:rowOff>
    </xdr:from>
    <xdr:to>
      <xdr:col>15</xdr:col>
      <xdr:colOff>101600</xdr:colOff>
      <xdr:row>37</xdr:row>
      <xdr:rowOff>146393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162920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48158</xdr:rowOff>
    </xdr:from>
    <xdr:to>
      <xdr:col>10</xdr:col>
      <xdr:colOff>114300</xdr:colOff>
      <xdr:row>38</xdr:row>
      <xdr:rowOff>52083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63258"/>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58852</xdr:rowOff>
    </xdr:from>
    <xdr:to>
      <xdr:col>10</xdr:col>
      <xdr:colOff>165100</xdr:colOff>
      <xdr:row>37</xdr:row>
      <xdr:rowOff>160452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5529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66739</xdr:rowOff>
    </xdr:from>
    <xdr:to>
      <xdr:col>6</xdr:col>
      <xdr:colOff>38100</xdr:colOff>
      <xdr:row>37</xdr:row>
      <xdr:rowOff>168339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1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13416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8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141706</xdr:rowOff>
    </xdr:from>
    <xdr:to>
      <xdr:col>24</xdr:col>
      <xdr:colOff>114300</xdr:colOff>
      <xdr:row>37</xdr:row>
      <xdr:rowOff>71856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120133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95695</xdr:rowOff>
    </xdr:from>
    <xdr:to>
      <xdr:col>20</xdr:col>
      <xdr:colOff>38100</xdr:colOff>
      <xdr:row>37</xdr:row>
      <xdr:rowOff>25845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141999</xdr:rowOff>
    </xdr:from>
    <xdr:to>
      <xdr:col>15</xdr:col>
      <xdr:colOff>101600</xdr:colOff>
      <xdr:row>38</xdr:row>
      <xdr:rowOff>72149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63276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1283</xdr:rowOff>
    </xdr:from>
    <xdr:to>
      <xdr:col>10</xdr:col>
      <xdr:colOff>165100</xdr:colOff>
      <xdr:row>38</xdr:row>
      <xdr:rowOff>102883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94010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0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168808</xdr:rowOff>
    </xdr:from>
    <xdr:to>
      <xdr:col>6</xdr:col>
      <xdr:colOff>38100</xdr:colOff>
      <xdr:row>38</xdr:row>
      <xdr:rowOff>98958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90085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168709</xdr:rowOff>
    </xdr:from>
    <xdr:to>
      <xdr:col>24</xdr:col>
      <xdr:colOff>63500</xdr:colOff>
      <xdr:row>57</xdr:row>
      <xdr:rowOff>3994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69909"/>
          <a:ext cx="838200" cy="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119519</xdr:rowOff>
    </xdr:from>
    <xdr:to>
      <xdr:col>19</xdr:col>
      <xdr:colOff>177800</xdr:colOff>
      <xdr:row>56</xdr:row>
      <xdr:rowOff>168709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20719"/>
          <a:ext cx="889000" cy="4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119519</xdr:rowOff>
    </xdr:from>
    <xdr:to>
      <xdr:col>15</xdr:col>
      <xdr:colOff>50800</xdr:colOff>
      <xdr:row>56</xdr:row>
      <xdr:rowOff>147916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20719"/>
          <a:ext cx="889000" cy="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34882</xdr:rowOff>
    </xdr:from>
    <xdr:to>
      <xdr:col>15</xdr:col>
      <xdr:colOff>101600</xdr:colOff>
      <xdr:row>56</xdr:row>
      <xdr:rowOff>136482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153009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141698</xdr:rowOff>
    </xdr:from>
    <xdr:to>
      <xdr:col>10</xdr:col>
      <xdr:colOff>114300</xdr:colOff>
      <xdr:row>56</xdr:row>
      <xdr:rowOff>147916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42898"/>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59301</xdr:rowOff>
    </xdr:from>
    <xdr:to>
      <xdr:col>10</xdr:col>
      <xdr:colOff>165100</xdr:colOff>
      <xdr:row>56</xdr:row>
      <xdr:rowOff>160901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6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5978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3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73232</xdr:rowOff>
    </xdr:from>
    <xdr:to>
      <xdr:col>6</xdr:col>
      <xdr:colOff>38100</xdr:colOff>
      <xdr:row>57</xdr:row>
      <xdr:rowOff>3382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19909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124644</xdr:rowOff>
    </xdr:from>
    <xdr:to>
      <xdr:col>24</xdr:col>
      <xdr:colOff>114300</xdr:colOff>
      <xdr:row>57</xdr:row>
      <xdr:rowOff>54794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39571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117909</xdr:rowOff>
    </xdr:from>
    <xdr:to>
      <xdr:col>20</xdr:col>
      <xdr:colOff>38100</xdr:colOff>
      <xdr:row>57</xdr:row>
      <xdr:rowOff>48059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1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68719</xdr:rowOff>
    </xdr:from>
    <xdr:to>
      <xdr:col>15</xdr:col>
      <xdr:colOff>101600</xdr:colOff>
      <xdr:row>56</xdr:row>
      <xdr:rowOff>170319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161446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6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97116</xdr:rowOff>
    </xdr:from>
    <xdr:to>
      <xdr:col>10</xdr:col>
      <xdr:colOff>165100</xdr:colOff>
      <xdr:row>57</xdr:row>
      <xdr:rowOff>27266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18393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90898</xdr:rowOff>
    </xdr:from>
    <xdr:to>
      <xdr:col>6</xdr:col>
      <xdr:colOff>38100</xdr:colOff>
      <xdr:row>57</xdr:row>
      <xdr:rowOff>21048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9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12175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8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132499</xdr:rowOff>
    </xdr:from>
    <xdr:to>
      <xdr:col>24</xdr:col>
      <xdr:colOff>63500</xdr:colOff>
      <xdr:row>76</xdr:row>
      <xdr:rowOff>142351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162699"/>
          <a:ext cx="8382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142351</xdr:rowOff>
    </xdr:from>
    <xdr:to>
      <xdr:col>19</xdr:col>
      <xdr:colOff>177800</xdr:colOff>
      <xdr:row>77</xdr:row>
      <xdr:rowOff>106211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172551"/>
          <a:ext cx="889000" cy="13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159291</xdr:rowOff>
    </xdr:from>
    <xdr:to>
      <xdr:col>15</xdr:col>
      <xdr:colOff>50800</xdr:colOff>
      <xdr:row>77</xdr:row>
      <xdr:rowOff>106211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189491"/>
          <a:ext cx="889000" cy="1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116811</xdr:rowOff>
    </xdr:from>
    <xdr:to>
      <xdr:col>15</xdr:col>
      <xdr:colOff>101600</xdr:colOff>
      <xdr:row>78</xdr:row>
      <xdr:rowOff>46961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38088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119126</xdr:rowOff>
    </xdr:from>
    <xdr:to>
      <xdr:col>10</xdr:col>
      <xdr:colOff>114300</xdr:colOff>
      <xdr:row>76</xdr:row>
      <xdr:rowOff>159291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149326"/>
          <a:ext cx="8890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103736</xdr:rowOff>
    </xdr:from>
    <xdr:to>
      <xdr:col>10</xdr:col>
      <xdr:colOff>165100</xdr:colOff>
      <xdr:row>78</xdr:row>
      <xdr:rowOff>33886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25013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9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66246</xdr:rowOff>
    </xdr:from>
    <xdr:to>
      <xdr:col>6</xdr:col>
      <xdr:colOff>38100</xdr:colOff>
      <xdr:row>77</xdr:row>
      <xdr:rowOff>167846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158973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6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81699</xdr:rowOff>
    </xdr:from>
    <xdr:to>
      <xdr:col>24</xdr:col>
      <xdr:colOff>114300</xdr:colOff>
      <xdr:row>77</xdr:row>
      <xdr:rowOff>11849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104576</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96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91551</xdr:rowOff>
    </xdr:from>
    <xdr:to>
      <xdr:col>20</xdr:col>
      <xdr:colOff>38100</xdr:colOff>
      <xdr:row>77</xdr:row>
      <xdr:rowOff>21701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2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38229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8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55411</xdr:rowOff>
    </xdr:from>
    <xdr:to>
      <xdr:col>15</xdr:col>
      <xdr:colOff>101600</xdr:colOff>
      <xdr:row>77</xdr:row>
      <xdr:rowOff>157011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2088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0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108491</xdr:rowOff>
    </xdr:from>
    <xdr:to>
      <xdr:col>10</xdr:col>
      <xdr:colOff>165100</xdr:colOff>
      <xdr:row>77</xdr:row>
      <xdr:rowOff>38641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55168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9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68326</xdr:rowOff>
    </xdr:from>
    <xdr:to>
      <xdr:col>6</xdr:col>
      <xdr:colOff>38100</xdr:colOff>
      <xdr:row>76</xdr:row>
      <xdr:rowOff>169926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0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15003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87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89560</xdr:rowOff>
    </xdr:from>
    <xdr:to>
      <xdr:col>24</xdr:col>
      <xdr:colOff>63500</xdr:colOff>
      <xdr:row>95</xdr:row>
      <xdr:rowOff>104939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034410"/>
          <a:ext cx="838200" cy="35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104939</xdr:rowOff>
    </xdr:from>
    <xdr:to>
      <xdr:col>19</xdr:col>
      <xdr:colOff>177800</xdr:colOff>
      <xdr:row>96</xdr:row>
      <xdr:rowOff>13525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92689"/>
          <a:ext cx="889000" cy="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13525</xdr:rowOff>
    </xdr:from>
    <xdr:to>
      <xdr:col>15</xdr:col>
      <xdr:colOff>50800</xdr:colOff>
      <xdr:row>96</xdr:row>
      <xdr:rowOff>38405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72725"/>
          <a:ext cx="889000" cy="2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107468</xdr:rowOff>
    </xdr:from>
    <xdr:to>
      <xdr:col>15</xdr:col>
      <xdr:colOff>101600</xdr:colOff>
      <xdr:row>97</xdr:row>
      <xdr:rowOff>37618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28745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38405</xdr:rowOff>
    </xdr:from>
    <xdr:to>
      <xdr:col>10</xdr:col>
      <xdr:colOff>114300</xdr:colOff>
      <xdr:row>96</xdr:row>
      <xdr:rowOff>66396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97605"/>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140767</xdr:rowOff>
    </xdr:from>
    <xdr:to>
      <xdr:col>10</xdr:col>
      <xdr:colOff>165100</xdr:colOff>
      <xdr:row>97</xdr:row>
      <xdr:rowOff>70917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62044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9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134899</xdr:rowOff>
    </xdr:from>
    <xdr:to>
      <xdr:col>6</xdr:col>
      <xdr:colOff>38100</xdr:colOff>
      <xdr:row>97</xdr:row>
      <xdr:rowOff>65049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9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56176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38760</xdr:rowOff>
    </xdr:from>
    <xdr:to>
      <xdr:col>24</xdr:col>
      <xdr:colOff>114300</xdr:colOff>
      <xdr:row>93</xdr:row>
      <xdr:rowOff>140360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9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61637</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54139</xdr:rowOff>
    </xdr:from>
    <xdr:to>
      <xdr:col>20</xdr:col>
      <xdr:colOff>38100</xdr:colOff>
      <xdr:row>95</xdr:row>
      <xdr:rowOff>155739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4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1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134175</xdr:rowOff>
    </xdr:from>
    <xdr:to>
      <xdr:col>15</xdr:col>
      <xdr:colOff>101600</xdr:colOff>
      <xdr:row>96</xdr:row>
      <xdr:rowOff>64325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80852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9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159055</xdr:rowOff>
    </xdr:from>
    <xdr:to>
      <xdr:col>10</xdr:col>
      <xdr:colOff>165100</xdr:colOff>
      <xdr:row>96</xdr:row>
      <xdr:rowOff>89205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105732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2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15596</xdr:rowOff>
    </xdr:from>
    <xdr:to>
      <xdr:col>6</xdr:col>
      <xdr:colOff>38100</xdr:colOff>
      <xdr:row>96</xdr:row>
      <xdr:rowOff>117196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133723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5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131406</xdr:rowOff>
    </xdr:from>
    <xdr:to>
      <xdr:col>55</xdr:col>
      <xdr:colOff>0</xdr:colOff>
      <xdr:row>35</xdr:row>
      <xdr:rowOff>69469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617806"/>
          <a:ext cx="838200" cy="45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131406</xdr:rowOff>
    </xdr:from>
    <xdr:to>
      <xdr:col>50</xdr:col>
      <xdr:colOff>114300</xdr:colOff>
      <xdr:row>36</xdr:row>
      <xdr:rowOff>38892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617806"/>
          <a:ext cx="889000" cy="59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170588</xdr:rowOff>
    </xdr:from>
    <xdr:to>
      <xdr:col>45</xdr:col>
      <xdr:colOff>177800</xdr:colOff>
      <xdr:row>36</xdr:row>
      <xdr:rowOff>38892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71338"/>
          <a:ext cx="889000" cy="3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24051</xdr:rowOff>
    </xdr:from>
    <xdr:to>
      <xdr:col>46</xdr:col>
      <xdr:colOff>38100</xdr:colOff>
      <xdr:row>36</xdr:row>
      <xdr:rowOff>125651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116778</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2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170588</xdr:rowOff>
    </xdr:from>
    <xdr:to>
      <xdr:col>41</xdr:col>
      <xdr:colOff>50800</xdr:colOff>
      <xdr:row>36</xdr:row>
      <xdr:rowOff>39153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71338"/>
          <a:ext cx="889000" cy="4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158500</xdr:rowOff>
    </xdr:from>
    <xdr:to>
      <xdr:col>41</xdr:col>
      <xdr:colOff>101600</xdr:colOff>
      <xdr:row>36</xdr:row>
      <xdr:rowOff>88650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79777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67883</xdr:rowOff>
    </xdr:from>
    <xdr:to>
      <xdr:col>36</xdr:col>
      <xdr:colOff>165100</xdr:colOff>
      <xdr:row>36</xdr:row>
      <xdr:rowOff>169483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160610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18669</xdr:rowOff>
    </xdr:from>
    <xdr:to>
      <xdr:col>55</xdr:col>
      <xdr:colOff>50800</xdr:colOff>
      <xdr:row>35</xdr:row>
      <xdr:rowOff>120269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41546</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7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80606</xdr:rowOff>
    </xdr:from>
    <xdr:to>
      <xdr:col>50</xdr:col>
      <xdr:colOff>165100</xdr:colOff>
      <xdr:row>33</xdr:row>
      <xdr:rowOff>10756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56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27283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34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159542</xdr:rowOff>
    </xdr:from>
    <xdr:to>
      <xdr:col>46</xdr:col>
      <xdr:colOff>38100</xdr:colOff>
      <xdr:row>36</xdr:row>
      <xdr:rowOff>89692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106219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9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119788</xdr:rowOff>
    </xdr:from>
    <xdr:to>
      <xdr:col>41</xdr:col>
      <xdr:colOff>101600</xdr:colOff>
      <xdr:row>36</xdr:row>
      <xdr:rowOff>49938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2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66465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89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159803</xdr:rowOff>
    </xdr:from>
    <xdr:to>
      <xdr:col>36</xdr:col>
      <xdr:colOff>165100</xdr:colOff>
      <xdr:row>36</xdr:row>
      <xdr:rowOff>89953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106480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9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107467</xdr:rowOff>
    </xdr:from>
    <xdr:to>
      <xdr:col>55</xdr:col>
      <xdr:colOff>0</xdr:colOff>
      <xdr:row>58</xdr:row>
      <xdr:rowOff>125099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51567"/>
          <a:ext cx="8382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153667</xdr:rowOff>
    </xdr:from>
    <xdr:to>
      <xdr:col>50</xdr:col>
      <xdr:colOff>114300</xdr:colOff>
      <xdr:row>58</xdr:row>
      <xdr:rowOff>107467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26317"/>
          <a:ext cx="889000" cy="12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95596</xdr:rowOff>
    </xdr:from>
    <xdr:to>
      <xdr:col>45</xdr:col>
      <xdr:colOff>177800</xdr:colOff>
      <xdr:row>57</xdr:row>
      <xdr:rowOff>153667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868246"/>
          <a:ext cx="889000" cy="5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119588</xdr:rowOff>
    </xdr:from>
    <xdr:to>
      <xdr:col>46</xdr:col>
      <xdr:colOff>38100</xdr:colOff>
      <xdr:row>58</xdr:row>
      <xdr:rowOff>49738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9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40865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9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95596</xdr:rowOff>
    </xdr:from>
    <xdr:to>
      <xdr:col>41</xdr:col>
      <xdr:colOff>50800</xdr:colOff>
      <xdr:row>58</xdr:row>
      <xdr:rowOff>80963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68246"/>
          <a:ext cx="889000" cy="15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75961</xdr:rowOff>
    </xdr:from>
    <xdr:to>
      <xdr:col>41</xdr:col>
      <xdr:colOff>101600</xdr:colOff>
      <xdr:row>58</xdr:row>
      <xdr:rowOff>6111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168688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68003</xdr:rowOff>
    </xdr:from>
    <xdr:to>
      <xdr:col>36</xdr:col>
      <xdr:colOff>165100</xdr:colOff>
      <xdr:row>57</xdr:row>
      <xdr:rowOff>169603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14680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74299</xdr:rowOff>
    </xdr:from>
    <xdr:to>
      <xdr:col>55</xdr:col>
      <xdr:colOff>50800</xdr:colOff>
      <xdr:row>59</xdr:row>
      <xdr:rowOff>4449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1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160676</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3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56667</xdr:rowOff>
    </xdr:from>
    <xdr:to>
      <xdr:col>50</xdr:col>
      <xdr:colOff>165100</xdr:colOff>
      <xdr:row>58</xdr:row>
      <xdr:rowOff>158267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149394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9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102867</xdr:rowOff>
    </xdr:from>
    <xdr:to>
      <xdr:col>46</xdr:col>
      <xdr:colOff>38100</xdr:colOff>
      <xdr:row>58</xdr:row>
      <xdr:rowOff>33017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7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49544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6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44796</xdr:rowOff>
    </xdr:from>
    <xdr:to>
      <xdr:col>41</xdr:col>
      <xdr:colOff>101600</xdr:colOff>
      <xdr:row>57</xdr:row>
      <xdr:rowOff>146396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1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162923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9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30163</xdr:rowOff>
    </xdr:from>
    <xdr:to>
      <xdr:col>36</xdr:col>
      <xdr:colOff>165100</xdr:colOff>
      <xdr:row>58</xdr:row>
      <xdr:rowOff>131763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122890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154581</xdr:rowOff>
    </xdr:from>
    <xdr:to>
      <xdr:col>55</xdr:col>
      <xdr:colOff>0</xdr:colOff>
      <xdr:row>79</xdr:row>
      <xdr:rowOff>27175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27681"/>
          <a:ext cx="8382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154581</xdr:rowOff>
    </xdr:from>
    <xdr:to>
      <xdr:col>50</xdr:col>
      <xdr:colOff>114300</xdr:colOff>
      <xdr:row>79</xdr:row>
      <xdr:rowOff>39101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27681"/>
          <a:ext cx="889000" cy="5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10953</xdr:rowOff>
    </xdr:from>
    <xdr:to>
      <xdr:col>45</xdr:col>
      <xdr:colOff>177800</xdr:colOff>
      <xdr:row>79</xdr:row>
      <xdr:rowOff>39101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55503"/>
          <a:ext cx="889000" cy="2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91780</xdr:rowOff>
    </xdr:from>
    <xdr:to>
      <xdr:col>46</xdr:col>
      <xdr:colOff>38100</xdr:colOff>
      <xdr:row>78</xdr:row>
      <xdr:rowOff>21930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9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38457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82169</xdr:rowOff>
    </xdr:from>
    <xdr:to>
      <xdr:col>41</xdr:col>
      <xdr:colOff>50800</xdr:colOff>
      <xdr:row>79</xdr:row>
      <xdr:rowOff>10953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55269"/>
          <a:ext cx="889000" cy="10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159820</xdr:rowOff>
    </xdr:from>
    <xdr:to>
      <xdr:col>41</xdr:col>
      <xdr:colOff>101600</xdr:colOff>
      <xdr:row>77</xdr:row>
      <xdr:rowOff>89970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19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106497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6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124661</xdr:rowOff>
    </xdr:from>
    <xdr:to>
      <xdr:col>36</xdr:col>
      <xdr:colOff>165100</xdr:colOff>
      <xdr:row>77</xdr:row>
      <xdr:rowOff>54811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71338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147825</xdr:rowOff>
    </xdr:from>
    <xdr:to>
      <xdr:col>55</xdr:col>
      <xdr:colOff>50800</xdr:colOff>
      <xdr:row>79</xdr:row>
      <xdr:rowOff>77975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2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62752</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103781</xdr:rowOff>
    </xdr:from>
    <xdr:to>
      <xdr:col>50</xdr:col>
      <xdr:colOff>165100</xdr:colOff>
      <xdr:row>79</xdr:row>
      <xdr:rowOff>33931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25058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159751</xdr:rowOff>
    </xdr:from>
    <xdr:to>
      <xdr:col>46</xdr:col>
      <xdr:colOff>38100</xdr:colOff>
      <xdr:row>79</xdr:row>
      <xdr:rowOff>89901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81028</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625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131603</xdr:rowOff>
    </xdr:from>
    <xdr:to>
      <xdr:col>41</xdr:col>
      <xdr:colOff>101600</xdr:colOff>
      <xdr:row>79</xdr:row>
      <xdr:rowOff>61753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52880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31369</xdr:rowOff>
    </xdr:from>
    <xdr:to>
      <xdr:col>36</xdr:col>
      <xdr:colOff>165100</xdr:colOff>
      <xdr:row>78</xdr:row>
      <xdr:rowOff>132969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124096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9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85308</xdr:rowOff>
    </xdr:from>
    <xdr:to>
      <xdr:col>55</xdr:col>
      <xdr:colOff>0</xdr:colOff>
      <xdr:row>98</xdr:row>
      <xdr:rowOff>107353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87408"/>
          <a:ext cx="838200" cy="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105902</xdr:rowOff>
    </xdr:from>
    <xdr:to>
      <xdr:col>50</xdr:col>
      <xdr:colOff>114300</xdr:colOff>
      <xdr:row>98</xdr:row>
      <xdr:rowOff>107353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36552"/>
          <a:ext cx="889000" cy="17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105902</xdr:rowOff>
    </xdr:from>
    <xdr:to>
      <xdr:col>45</xdr:col>
      <xdr:colOff>177800</xdr:colOff>
      <xdr:row>97</xdr:row>
      <xdr:rowOff>153619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36552"/>
          <a:ext cx="889000" cy="4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13084</xdr:rowOff>
    </xdr:from>
    <xdr:to>
      <xdr:col>46</xdr:col>
      <xdr:colOff>38100</xdr:colOff>
      <xdr:row>98</xdr:row>
      <xdr:rowOff>114684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105811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9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153619</xdr:rowOff>
    </xdr:from>
    <xdr:to>
      <xdr:col>41</xdr:col>
      <xdr:colOff>50800</xdr:colOff>
      <xdr:row>98</xdr:row>
      <xdr:rowOff>159513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84269"/>
          <a:ext cx="889000" cy="17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28587</xdr:rowOff>
    </xdr:from>
    <xdr:to>
      <xdr:col>41</xdr:col>
      <xdr:colOff>101600</xdr:colOff>
      <xdr:row>98</xdr:row>
      <xdr:rowOff>130187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3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121314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9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23022</xdr:rowOff>
    </xdr:from>
    <xdr:to>
      <xdr:col>36</xdr:col>
      <xdr:colOff>165100</xdr:colOff>
      <xdr:row>98</xdr:row>
      <xdr:rowOff>124622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2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141149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60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34508</xdr:rowOff>
    </xdr:from>
    <xdr:to>
      <xdr:col>55</xdr:col>
      <xdr:colOff>50800</xdr:colOff>
      <xdr:row>98</xdr:row>
      <xdr:rowOff>136108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3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130904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56553</xdr:rowOff>
    </xdr:from>
    <xdr:to>
      <xdr:col>50</xdr:col>
      <xdr:colOff>165100</xdr:colOff>
      <xdr:row>98</xdr:row>
      <xdr:rowOff>158153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149280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5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55102</xdr:rowOff>
    </xdr:from>
    <xdr:to>
      <xdr:col>46</xdr:col>
      <xdr:colOff>38100</xdr:colOff>
      <xdr:row>97</xdr:row>
      <xdr:rowOff>156702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8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1779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46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102819</xdr:rowOff>
    </xdr:from>
    <xdr:to>
      <xdr:col>41</xdr:col>
      <xdr:colOff>101600</xdr:colOff>
      <xdr:row>98</xdr:row>
      <xdr:rowOff>32969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3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49496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108713</xdr:rowOff>
    </xdr:from>
    <xdr:to>
      <xdr:col>36</xdr:col>
      <xdr:colOff>165100</xdr:colOff>
      <xdr:row>99</xdr:row>
      <xdr:rowOff>38863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1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29990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70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96054</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2604"/>
          <a:ext cx="8382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96054</xdr:rowOff>
    </xdr:from>
    <xdr:to>
      <xdr:col>81</xdr:col>
      <xdr:colOff>50800</xdr:colOff>
      <xdr:row>39</xdr:row>
      <xdr:rowOff>97948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82604"/>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97948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4498"/>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18798</xdr:rowOff>
    </xdr:from>
    <xdr:to>
      <xdr:col>76</xdr:col>
      <xdr:colOff>165100</xdr:colOff>
      <xdr:row>39</xdr:row>
      <xdr:rowOff>120398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136925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23299</xdr:rowOff>
    </xdr:from>
    <xdr:to>
      <xdr:col>72</xdr:col>
      <xdr:colOff>38100</xdr:colOff>
      <xdr:row>39</xdr:row>
      <xdr:rowOff>124899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141426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8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28083</xdr:rowOff>
    </xdr:from>
    <xdr:to>
      <xdr:col>67</xdr:col>
      <xdr:colOff>101600</xdr:colOff>
      <xdr:row>39</xdr:row>
      <xdr:rowOff>129683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146210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8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45254</xdr:rowOff>
    </xdr:from>
    <xdr:to>
      <xdr:col>81</xdr:col>
      <xdr:colOff>101600</xdr:colOff>
      <xdr:row>39</xdr:row>
      <xdr:rowOff>146854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137981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2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47148</xdr:rowOff>
    </xdr:from>
    <xdr:to>
      <xdr:col>76</xdr:col>
      <xdr:colOff>165100</xdr:colOff>
      <xdr:row>39</xdr:row>
      <xdr:rowOff>148748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139875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2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34068</xdr:rowOff>
    </xdr:from>
    <xdr:to>
      <xdr:col>85</xdr:col>
      <xdr:colOff>127000</xdr:colOff>
      <xdr:row>77</xdr:row>
      <xdr:rowOff>61002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235718"/>
          <a:ext cx="838200" cy="2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61002</xdr:rowOff>
    </xdr:from>
    <xdr:to>
      <xdr:col>81</xdr:col>
      <xdr:colOff>50800</xdr:colOff>
      <xdr:row>77</xdr:row>
      <xdr:rowOff>86364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62652"/>
          <a:ext cx="889000" cy="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86364</xdr:rowOff>
    </xdr:from>
    <xdr:to>
      <xdr:col>76</xdr:col>
      <xdr:colOff>114300</xdr:colOff>
      <xdr:row>77</xdr:row>
      <xdr:rowOff>86985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288014"/>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29522</xdr:rowOff>
    </xdr:from>
    <xdr:to>
      <xdr:col>76</xdr:col>
      <xdr:colOff>165100</xdr:colOff>
      <xdr:row>77</xdr:row>
      <xdr:rowOff>131122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23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147649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0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78311</xdr:rowOff>
    </xdr:from>
    <xdr:to>
      <xdr:col>71</xdr:col>
      <xdr:colOff>177800</xdr:colOff>
      <xdr:row>77</xdr:row>
      <xdr:rowOff>86985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279961"/>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27707</xdr:rowOff>
    </xdr:from>
    <xdr:to>
      <xdr:col>72</xdr:col>
      <xdr:colOff>38100</xdr:colOff>
      <xdr:row>77</xdr:row>
      <xdr:rowOff>129307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145834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0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33807</xdr:rowOff>
    </xdr:from>
    <xdr:to>
      <xdr:col>67</xdr:col>
      <xdr:colOff>101600</xdr:colOff>
      <xdr:row>77</xdr:row>
      <xdr:rowOff>135407</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126534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154718</xdr:rowOff>
    </xdr:from>
    <xdr:to>
      <xdr:col>85</xdr:col>
      <xdr:colOff>177800</xdr:colOff>
      <xdr:row>77</xdr:row>
      <xdr:rowOff>84868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133145</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1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10202</xdr:rowOff>
    </xdr:from>
    <xdr:to>
      <xdr:col>81</xdr:col>
      <xdr:colOff>101600</xdr:colOff>
      <xdr:row>77</xdr:row>
      <xdr:rowOff>111802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21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102929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30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35564</xdr:rowOff>
    </xdr:from>
    <xdr:to>
      <xdr:col>76</xdr:col>
      <xdr:colOff>165100</xdr:colOff>
      <xdr:row>77</xdr:row>
      <xdr:rowOff>137164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23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128291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32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36185</xdr:rowOff>
    </xdr:from>
    <xdr:to>
      <xdr:col>72</xdr:col>
      <xdr:colOff>38100</xdr:colOff>
      <xdr:row>77</xdr:row>
      <xdr:rowOff>137785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128912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3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27511</xdr:rowOff>
    </xdr:from>
    <xdr:to>
      <xdr:col>67</xdr:col>
      <xdr:colOff>101600</xdr:colOff>
      <xdr:row>77</xdr:row>
      <xdr:rowOff>129111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145638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90633</xdr:rowOff>
    </xdr:from>
    <xdr:to>
      <xdr:col>85</xdr:col>
      <xdr:colOff>127000</xdr:colOff>
      <xdr:row>97</xdr:row>
      <xdr:rowOff>119272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378383"/>
          <a:ext cx="838200" cy="37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119272</xdr:rowOff>
    </xdr:from>
    <xdr:to>
      <xdr:col>81</xdr:col>
      <xdr:colOff>50800</xdr:colOff>
      <xdr:row>98</xdr:row>
      <xdr:rowOff>29570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749922"/>
          <a:ext cx="889000" cy="8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29570</xdr:rowOff>
    </xdr:from>
    <xdr:to>
      <xdr:col>76</xdr:col>
      <xdr:colOff>114300</xdr:colOff>
      <xdr:row>98</xdr:row>
      <xdr:rowOff>45087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31670"/>
          <a:ext cx="889000" cy="1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120456</xdr:rowOff>
    </xdr:from>
    <xdr:to>
      <xdr:col>76</xdr:col>
      <xdr:colOff>165100</xdr:colOff>
      <xdr:row>98</xdr:row>
      <xdr:rowOff>50606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5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67133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2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45087</xdr:rowOff>
    </xdr:from>
    <xdr:to>
      <xdr:col>71</xdr:col>
      <xdr:colOff>177800</xdr:colOff>
      <xdr:row>98</xdr:row>
      <xdr:rowOff>119720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847187"/>
          <a:ext cx="889000" cy="7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78696</xdr:rowOff>
    </xdr:from>
    <xdr:to>
      <xdr:col>72</xdr:col>
      <xdr:colOff>38100</xdr:colOff>
      <xdr:row>98</xdr:row>
      <xdr:rowOff>8846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25373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61596</xdr:rowOff>
    </xdr:from>
    <xdr:to>
      <xdr:col>67</xdr:col>
      <xdr:colOff>101600</xdr:colOff>
      <xdr:row>97</xdr:row>
      <xdr:rowOff>163196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39833</xdr:rowOff>
    </xdr:from>
    <xdr:to>
      <xdr:col>85</xdr:col>
      <xdr:colOff>177800</xdr:colOff>
      <xdr:row>95</xdr:row>
      <xdr:rowOff>141433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62710</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17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68472</xdr:rowOff>
    </xdr:from>
    <xdr:to>
      <xdr:col>81</xdr:col>
      <xdr:colOff>101600</xdr:colOff>
      <xdr:row>97</xdr:row>
      <xdr:rowOff>170072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69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161199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79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150220</xdr:rowOff>
    </xdr:from>
    <xdr:to>
      <xdr:col>76</xdr:col>
      <xdr:colOff>165100</xdr:colOff>
      <xdr:row>98</xdr:row>
      <xdr:rowOff>80370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71497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8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165737</xdr:rowOff>
    </xdr:from>
    <xdr:to>
      <xdr:col>72</xdr:col>
      <xdr:colOff>38100</xdr:colOff>
      <xdr:row>98</xdr:row>
      <xdr:rowOff>95887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87014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88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68920</xdr:rowOff>
    </xdr:from>
    <xdr:to>
      <xdr:col>67</xdr:col>
      <xdr:colOff>101600</xdr:colOff>
      <xdr:row>98</xdr:row>
      <xdr:rowOff>170520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161647</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96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23795</xdr:rowOff>
    </xdr:from>
    <xdr:to>
      <xdr:col>107</xdr:col>
      <xdr:colOff>101600</xdr:colOff>
      <xdr:row>38</xdr:row>
      <xdr:rowOff>125395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141922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19611</xdr:rowOff>
    </xdr:from>
    <xdr:to>
      <xdr:col>102</xdr:col>
      <xdr:colOff>165100</xdr:colOff>
      <xdr:row>38</xdr:row>
      <xdr:rowOff>121211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137738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24252</xdr:rowOff>
    </xdr:from>
    <xdr:to>
      <xdr:col>98</xdr:col>
      <xdr:colOff>38100</xdr:colOff>
      <xdr:row>38</xdr:row>
      <xdr:rowOff>125852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142379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1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75565</xdr:rowOff>
    </xdr:from>
    <xdr:to>
      <xdr:col>107</xdr:col>
      <xdr:colOff>101600</xdr:colOff>
      <xdr:row>59</xdr:row>
      <xdr:rowOff>5715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1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22242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9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42685</xdr:rowOff>
    </xdr:from>
    <xdr:to>
      <xdr:col>102</xdr:col>
      <xdr:colOff>165100</xdr:colOff>
      <xdr:row>58</xdr:row>
      <xdr:rowOff>144285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160812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6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68402</xdr:rowOff>
    </xdr:from>
    <xdr:to>
      <xdr:col>98</xdr:col>
      <xdr:colOff>38100</xdr:colOff>
      <xdr:row>58</xdr:row>
      <xdr:rowOff>170002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15079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8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166544</xdr:rowOff>
    </xdr:from>
    <xdr:to>
      <xdr:col>116</xdr:col>
      <xdr:colOff>63500</xdr:colOff>
      <xdr:row>75</xdr:row>
      <xdr:rowOff>3797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53844"/>
          <a:ext cx="8382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3797</xdr:rowOff>
    </xdr:from>
    <xdr:to>
      <xdr:col>111</xdr:col>
      <xdr:colOff>177800</xdr:colOff>
      <xdr:row>75</xdr:row>
      <xdr:rowOff>31213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62547"/>
          <a:ext cx="889000" cy="2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31213</xdr:rowOff>
    </xdr:from>
    <xdr:to>
      <xdr:col>107</xdr:col>
      <xdr:colOff>50800</xdr:colOff>
      <xdr:row>75</xdr:row>
      <xdr:rowOff>62302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889963"/>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144973</xdr:rowOff>
    </xdr:from>
    <xdr:to>
      <xdr:col>107</xdr:col>
      <xdr:colOff>101600</xdr:colOff>
      <xdr:row>76</xdr:row>
      <xdr:rowOff>75123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66250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62302</xdr:rowOff>
    </xdr:from>
    <xdr:to>
      <xdr:col>102</xdr:col>
      <xdr:colOff>114300</xdr:colOff>
      <xdr:row>75</xdr:row>
      <xdr:rowOff>80084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21052"/>
          <a:ext cx="8890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130342</xdr:rowOff>
    </xdr:from>
    <xdr:to>
      <xdr:col>102</xdr:col>
      <xdr:colOff>165100</xdr:colOff>
      <xdr:row>76</xdr:row>
      <xdr:rowOff>60492</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51619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0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127778</xdr:rowOff>
    </xdr:from>
    <xdr:to>
      <xdr:col>98</xdr:col>
      <xdr:colOff>38100</xdr:colOff>
      <xdr:row>76</xdr:row>
      <xdr:rowOff>57928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8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49055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7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115744</xdr:rowOff>
    </xdr:from>
    <xdr:to>
      <xdr:col>116</xdr:col>
      <xdr:colOff>114300</xdr:colOff>
      <xdr:row>75</xdr:row>
      <xdr:rowOff>45894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138621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124447</xdr:rowOff>
    </xdr:from>
    <xdr:to>
      <xdr:col>112</xdr:col>
      <xdr:colOff>38100</xdr:colOff>
      <xdr:row>75</xdr:row>
      <xdr:rowOff>54597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151863</xdr:rowOff>
    </xdr:from>
    <xdr:to>
      <xdr:col>107</xdr:col>
      <xdr:colOff>101600</xdr:colOff>
      <xdr:row>75</xdr:row>
      <xdr:rowOff>82013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98540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11502</xdr:rowOff>
    </xdr:from>
    <xdr:to>
      <xdr:col>102</xdr:col>
      <xdr:colOff>165100</xdr:colOff>
      <xdr:row>75</xdr:row>
      <xdr:rowOff>113102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7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129629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64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29284</xdr:rowOff>
    </xdr:from>
    <xdr:to>
      <xdr:col>98</xdr:col>
      <xdr:colOff>38100</xdr:colOff>
      <xdr:row>75</xdr:row>
      <xdr:rowOff>130884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8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147411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66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歳出決算額における住民一人当たりのコストは</a:t>
          </a:r>
          <a:r>
            <a:rPr kumimoji="1" lang="en-US" altLang="ja-JP" sz="1100">
              <a:latin typeface="ＭＳ Ｐゴシック" panose="020B0600070205080204" pitchFamily="50" charset="-128"/>
              <a:ea typeface="ＭＳ Ｐゴシック" panose="020B0600070205080204" pitchFamily="50" charset="-128"/>
            </a:rPr>
            <a:t>643,514</a:t>
          </a:r>
          <a:r>
            <a:rPr kumimoji="1" lang="ja-JP" altLang="en-US" sz="1100">
              <a:latin typeface="ＭＳ Ｐゴシック" panose="020B0600070205080204" pitchFamily="50" charset="-128"/>
              <a:ea typeface="ＭＳ Ｐゴシック" panose="020B0600070205080204" pitchFamily="50" charset="-128"/>
            </a:rPr>
            <a:t>円である。</a:t>
          </a:r>
        </a:p>
        <a:p>
          <a:r>
            <a:rPr kumimoji="1" lang="ja-JP" altLang="en-US" sz="1100">
              <a:latin typeface="ＭＳ Ｐゴシック" panose="020B0600070205080204" pitchFamily="50" charset="-128"/>
              <a:ea typeface="ＭＳ Ｐゴシック" panose="020B0600070205080204" pitchFamily="50" charset="-128"/>
            </a:rPr>
            <a:t>　人件費は住民一人当たり</a:t>
          </a:r>
          <a:r>
            <a:rPr kumimoji="1" lang="en-US" altLang="ja-JP" sz="1100">
              <a:latin typeface="ＭＳ Ｐゴシック" panose="020B0600070205080204" pitchFamily="50" charset="-128"/>
              <a:ea typeface="ＭＳ Ｐゴシック" panose="020B0600070205080204" pitchFamily="50" charset="-128"/>
            </a:rPr>
            <a:t>88,842</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3,623</a:t>
          </a:r>
          <a:r>
            <a:rPr kumimoji="1" lang="ja-JP" altLang="en-US" sz="1100">
              <a:latin typeface="ＭＳ Ｐゴシック" panose="020B0600070205080204" pitchFamily="50" charset="-128"/>
              <a:ea typeface="ＭＳ Ｐゴシック" panose="020B0600070205080204" pitchFamily="50" charset="-128"/>
            </a:rPr>
            <a:t>円の減となった。令和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年度に機構再編を行い課の数を</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課減らしたことや認定こども園を運営している社会福祉法人に派遣する職員の給与等の取扱いについて人件費から扶助費としたことなどによるものである。</a:t>
          </a:r>
        </a:p>
        <a:p>
          <a:r>
            <a:rPr kumimoji="1" lang="ja-JP" altLang="en-US" sz="1100">
              <a:latin typeface="ＭＳ Ｐゴシック" panose="020B0600070205080204" pitchFamily="50" charset="-128"/>
              <a:ea typeface="ＭＳ Ｐゴシック" panose="020B0600070205080204" pitchFamily="50" charset="-128"/>
            </a:rPr>
            <a:t>　物件費は住民一人当たり</a:t>
          </a:r>
          <a:r>
            <a:rPr kumimoji="1" lang="en-US" altLang="ja-JP" sz="1100">
              <a:latin typeface="ＭＳ Ｐゴシック" panose="020B0600070205080204" pitchFamily="50" charset="-128"/>
              <a:ea typeface="ＭＳ Ｐゴシック" panose="020B0600070205080204" pitchFamily="50" charset="-128"/>
            </a:rPr>
            <a:t>67,182</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1,473</a:t>
          </a:r>
          <a:r>
            <a:rPr kumimoji="1" lang="ja-JP" altLang="en-US" sz="1100">
              <a:latin typeface="ＭＳ Ｐゴシック" panose="020B0600070205080204" pitchFamily="50" charset="-128"/>
              <a:ea typeface="ＭＳ Ｐゴシック" panose="020B0600070205080204" pitchFamily="50" charset="-128"/>
            </a:rPr>
            <a:t>円の減となった。小学校及び中学校のＧＩＧＡスクール端末導入事業の終了などにより減少した。</a:t>
          </a:r>
        </a:p>
        <a:p>
          <a:r>
            <a:rPr kumimoji="1" lang="ja-JP" altLang="en-US" sz="1100">
              <a:latin typeface="ＭＳ Ｐゴシック" panose="020B0600070205080204" pitchFamily="50" charset="-128"/>
              <a:ea typeface="ＭＳ Ｐゴシック" panose="020B0600070205080204" pitchFamily="50" charset="-128"/>
            </a:rPr>
            <a:t>　扶助費は住民一人当たり</a:t>
          </a:r>
          <a:r>
            <a:rPr kumimoji="1" lang="en-US" altLang="ja-JP" sz="1100">
              <a:latin typeface="ＭＳ Ｐゴシック" panose="020B0600070205080204" pitchFamily="50" charset="-128"/>
              <a:ea typeface="ＭＳ Ｐゴシック" panose="020B0600070205080204" pitchFamily="50" charset="-128"/>
            </a:rPr>
            <a:t>107,448</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28,211</a:t>
          </a:r>
          <a:r>
            <a:rPr kumimoji="1" lang="ja-JP" altLang="en-US" sz="1100">
              <a:latin typeface="ＭＳ Ｐゴシック" panose="020B0600070205080204" pitchFamily="50" charset="-128"/>
              <a:ea typeface="ＭＳ Ｐゴシック" panose="020B0600070205080204" pitchFamily="50" charset="-128"/>
            </a:rPr>
            <a:t>円の増となった。令和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年度は国庫補助を活用した住民税非課税世帯等に対する臨時特別給付金及び子育て世帯への臨時特別給付金などにより増加した。</a:t>
          </a:r>
        </a:p>
        <a:p>
          <a:r>
            <a:rPr kumimoji="1" lang="ja-JP" altLang="en-US" sz="1100">
              <a:latin typeface="ＭＳ Ｐゴシック" panose="020B0600070205080204" pitchFamily="50" charset="-128"/>
              <a:ea typeface="ＭＳ Ｐゴシック" panose="020B0600070205080204" pitchFamily="50" charset="-128"/>
            </a:rPr>
            <a:t>　補助費等は住民一人当たり</a:t>
          </a:r>
          <a:r>
            <a:rPr kumimoji="1" lang="en-US" altLang="ja-JP" sz="1100">
              <a:latin typeface="ＭＳ Ｐゴシック" panose="020B0600070205080204" pitchFamily="50" charset="-128"/>
              <a:ea typeface="ＭＳ Ｐゴシック" panose="020B0600070205080204" pitchFamily="50" charset="-128"/>
            </a:rPr>
            <a:t>127,861</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98,953</a:t>
          </a:r>
          <a:r>
            <a:rPr kumimoji="1" lang="ja-JP" altLang="en-US" sz="1100">
              <a:latin typeface="ＭＳ Ｐゴシック" panose="020B0600070205080204" pitchFamily="50" charset="-128"/>
              <a:ea typeface="ＭＳ Ｐゴシック" panose="020B0600070205080204" pitchFamily="50" charset="-128"/>
            </a:rPr>
            <a:t>円の減となった。令和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年度豪雪被害における農家への補助として強い農業・担い手づくり総合支援交付金事業や施設等復旧支援事業費補助金事業を実施したものの、特別定額給付金事業の終了に伴い大幅に減少した。</a:t>
          </a:r>
        </a:p>
        <a:p>
          <a:r>
            <a:rPr kumimoji="1" lang="ja-JP" altLang="en-US" sz="1100">
              <a:latin typeface="ＭＳ Ｐゴシック" panose="020B0600070205080204" pitchFamily="50" charset="-128"/>
              <a:ea typeface="ＭＳ Ｐゴシック" panose="020B0600070205080204" pitchFamily="50" charset="-128"/>
            </a:rPr>
            <a:t>　積立金は住民一人当たり</a:t>
          </a:r>
          <a:r>
            <a:rPr kumimoji="1" lang="en-US" altLang="ja-JP" sz="1100">
              <a:latin typeface="ＭＳ Ｐゴシック" panose="020B0600070205080204" pitchFamily="50" charset="-128"/>
              <a:ea typeface="ＭＳ Ｐゴシック" panose="020B0600070205080204" pitchFamily="50" charset="-128"/>
            </a:rPr>
            <a:t>61,616</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40,632</a:t>
          </a:r>
          <a:r>
            <a:rPr kumimoji="1" lang="ja-JP" altLang="en-US" sz="1100">
              <a:latin typeface="ＭＳ Ｐゴシック" panose="020B0600070205080204" pitchFamily="50" charset="-128"/>
              <a:ea typeface="ＭＳ Ｐゴシック" panose="020B0600070205080204" pitchFamily="50" charset="-128"/>
            </a:rPr>
            <a:t>円の増となった。農業施策の実施にあたり農業振興基金などは取崩ししたものの、ふるさと納税基金、財政調整基金及び公共施設解体基金を積み立てたことにより増加した。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秋田県羽後町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13,963
13,861
230.78
9,385,922
8,985,388
391,527
5,666,385
7,508,164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146748</xdr:rowOff>
    </xdr:from>
    <xdr:to>
      <xdr:col>24</xdr:col>
      <xdr:colOff>63500</xdr:colOff>
      <xdr:row>35</xdr:row>
      <xdr:rowOff>33782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76048"/>
          <a:ext cx="8382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135509</xdr:rowOff>
    </xdr:from>
    <xdr:to>
      <xdr:col>19</xdr:col>
      <xdr:colOff>177800</xdr:colOff>
      <xdr:row>34</xdr:row>
      <xdr:rowOff>146748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64809"/>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120459</xdr:rowOff>
    </xdr:from>
    <xdr:to>
      <xdr:col>15</xdr:col>
      <xdr:colOff>50800</xdr:colOff>
      <xdr:row>34</xdr:row>
      <xdr:rowOff>135509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49759"/>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170815</xdr:rowOff>
    </xdr:from>
    <xdr:to>
      <xdr:col>15</xdr:col>
      <xdr:colOff>101600</xdr:colOff>
      <xdr:row>37</xdr:row>
      <xdr:rowOff>100965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92092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120459</xdr:rowOff>
    </xdr:from>
    <xdr:to>
      <xdr:col>10</xdr:col>
      <xdr:colOff>114300</xdr:colOff>
      <xdr:row>35</xdr:row>
      <xdr:rowOff>60833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49759"/>
          <a:ext cx="889000" cy="1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156718</xdr:rowOff>
    </xdr:from>
    <xdr:to>
      <xdr:col>10</xdr:col>
      <xdr:colOff>165100</xdr:colOff>
      <xdr:row>37</xdr:row>
      <xdr:rowOff>86868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77995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165100</xdr:rowOff>
    </xdr:from>
    <xdr:to>
      <xdr:col>6</xdr:col>
      <xdr:colOff>38100</xdr:colOff>
      <xdr:row>37</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154432</xdr:rowOff>
    </xdr:from>
    <xdr:to>
      <xdr:col>24</xdr:col>
      <xdr:colOff>114300</xdr:colOff>
      <xdr:row>35</xdr:row>
      <xdr:rowOff>84582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5859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95948</xdr:rowOff>
    </xdr:from>
    <xdr:to>
      <xdr:col>20</xdr:col>
      <xdr:colOff>38100</xdr:colOff>
      <xdr:row>35</xdr:row>
      <xdr:rowOff>26098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2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42625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0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84709</xdr:rowOff>
    </xdr:from>
    <xdr:to>
      <xdr:col>15</xdr:col>
      <xdr:colOff>101600</xdr:colOff>
      <xdr:row>35</xdr:row>
      <xdr:rowOff>14859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31386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8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69659</xdr:rowOff>
    </xdr:from>
    <xdr:to>
      <xdr:col>10</xdr:col>
      <xdr:colOff>165100</xdr:colOff>
      <xdr:row>34</xdr:row>
      <xdr:rowOff>171259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7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10033</xdr:rowOff>
    </xdr:from>
    <xdr:to>
      <xdr:col>6</xdr:col>
      <xdr:colOff>38100</xdr:colOff>
      <xdr:row>35</xdr:row>
      <xdr:rowOff>111633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128160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35375</xdr:rowOff>
    </xdr:from>
    <xdr:to>
      <xdr:col>24</xdr:col>
      <xdr:colOff>63500</xdr:colOff>
      <xdr:row>56</xdr:row>
      <xdr:rowOff>111613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65125"/>
          <a:ext cx="838200" cy="2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35375</xdr:rowOff>
    </xdr:from>
    <xdr:to>
      <xdr:col>19</xdr:col>
      <xdr:colOff>177800</xdr:colOff>
      <xdr:row>57</xdr:row>
      <xdr:rowOff>119156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65125"/>
          <a:ext cx="889000" cy="4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119156</xdr:rowOff>
    </xdr:from>
    <xdr:to>
      <xdr:col>15</xdr:col>
      <xdr:colOff>50800</xdr:colOff>
      <xdr:row>57</xdr:row>
      <xdr:rowOff>120787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91806"/>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158364</xdr:rowOff>
    </xdr:from>
    <xdr:to>
      <xdr:col>15</xdr:col>
      <xdr:colOff>101600</xdr:colOff>
      <xdr:row>57</xdr:row>
      <xdr:rowOff>88514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105041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120787</xdr:rowOff>
    </xdr:from>
    <xdr:to>
      <xdr:col>10</xdr:col>
      <xdr:colOff>114300</xdr:colOff>
      <xdr:row>57</xdr:row>
      <xdr:rowOff>152235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93437"/>
          <a:ext cx="889000" cy="3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118058</xdr:rowOff>
    </xdr:from>
    <xdr:to>
      <xdr:col>10</xdr:col>
      <xdr:colOff>165100</xdr:colOff>
      <xdr:row>57</xdr:row>
      <xdr:rowOff>48208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64735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9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156166</xdr:rowOff>
    </xdr:from>
    <xdr:to>
      <xdr:col>6</xdr:col>
      <xdr:colOff>38100</xdr:colOff>
      <xdr:row>57</xdr:row>
      <xdr:rowOff>86316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102843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60813</xdr:rowOff>
    </xdr:from>
    <xdr:to>
      <xdr:col>24</xdr:col>
      <xdr:colOff>114300</xdr:colOff>
      <xdr:row>56</xdr:row>
      <xdr:rowOff>162413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39240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4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156025</xdr:rowOff>
    </xdr:from>
    <xdr:to>
      <xdr:col>20</xdr:col>
      <xdr:colOff>38100</xdr:colOff>
      <xdr:row>55</xdr:row>
      <xdr:rowOff>86175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77302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0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68356</xdr:rowOff>
    </xdr:from>
    <xdr:to>
      <xdr:col>15</xdr:col>
      <xdr:colOff>101600</xdr:colOff>
      <xdr:row>57</xdr:row>
      <xdr:rowOff>169956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161083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69987</xdr:rowOff>
    </xdr:from>
    <xdr:to>
      <xdr:col>10</xdr:col>
      <xdr:colOff>165100</xdr:colOff>
      <xdr:row>58</xdr:row>
      <xdr:rowOff>137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162714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3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101435</xdr:rowOff>
    </xdr:from>
    <xdr:to>
      <xdr:col>6</xdr:col>
      <xdr:colOff>38100</xdr:colOff>
      <xdr:row>58</xdr:row>
      <xdr:rowOff>31585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22712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6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90467</xdr:rowOff>
    </xdr:from>
    <xdr:to>
      <xdr:col>24</xdr:col>
      <xdr:colOff>63500</xdr:colOff>
      <xdr:row>76</xdr:row>
      <xdr:rowOff>117549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49217"/>
          <a:ext cx="838200" cy="19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117549</xdr:rowOff>
    </xdr:from>
    <xdr:to>
      <xdr:col>19</xdr:col>
      <xdr:colOff>177800</xdr:colOff>
      <xdr:row>76</xdr:row>
      <xdr:rowOff>154742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47749"/>
          <a:ext cx="8890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154742</xdr:rowOff>
    </xdr:from>
    <xdr:to>
      <xdr:col>15</xdr:col>
      <xdr:colOff>50800</xdr:colOff>
      <xdr:row>76</xdr:row>
      <xdr:rowOff>156175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4942"/>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15717</xdr:rowOff>
    </xdr:from>
    <xdr:to>
      <xdr:col>15</xdr:col>
      <xdr:colOff>101600</xdr:colOff>
      <xdr:row>77</xdr:row>
      <xdr:rowOff>117317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108444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156175</xdr:rowOff>
    </xdr:from>
    <xdr:to>
      <xdr:col>10</xdr:col>
      <xdr:colOff>114300</xdr:colOff>
      <xdr:row>77</xdr:row>
      <xdr:rowOff>28280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86375"/>
          <a:ext cx="889000" cy="4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70177</xdr:rowOff>
    </xdr:from>
    <xdr:to>
      <xdr:col>10</xdr:col>
      <xdr:colOff>165100</xdr:colOff>
      <xdr:row>78</xdr:row>
      <xdr:rowOff>327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7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162904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6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69507</xdr:rowOff>
    </xdr:from>
    <xdr:to>
      <xdr:col>6</xdr:col>
      <xdr:colOff>38100</xdr:colOff>
      <xdr:row>77</xdr:row>
      <xdr:rowOff>171107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7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162234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6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39667</xdr:rowOff>
    </xdr:from>
    <xdr:to>
      <xdr:col>24</xdr:col>
      <xdr:colOff>114300</xdr:colOff>
      <xdr:row>75</xdr:row>
      <xdr:rowOff>141267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62544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4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66749</xdr:rowOff>
    </xdr:from>
    <xdr:to>
      <xdr:col>20</xdr:col>
      <xdr:colOff>38100</xdr:colOff>
      <xdr:row>76</xdr:row>
      <xdr:rowOff>168349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13426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7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103942</xdr:rowOff>
    </xdr:from>
    <xdr:to>
      <xdr:col>15</xdr:col>
      <xdr:colOff>101600</xdr:colOff>
      <xdr:row>77</xdr:row>
      <xdr:rowOff>34092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3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50619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0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105375</xdr:rowOff>
    </xdr:from>
    <xdr:to>
      <xdr:col>10</xdr:col>
      <xdr:colOff>165100</xdr:colOff>
      <xdr:row>77</xdr:row>
      <xdr:rowOff>35525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52051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148930</xdr:rowOff>
    </xdr:from>
    <xdr:to>
      <xdr:col>6</xdr:col>
      <xdr:colOff>38100</xdr:colOff>
      <xdr:row>77</xdr:row>
      <xdr:rowOff>79080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95607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5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122186</xdr:rowOff>
    </xdr:from>
    <xdr:to>
      <xdr:col>24</xdr:col>
      <xdr:colOff>63500</xdr:colOff>
      <xdr:row>96</xdr:row>
      <xdr:rowOff>154356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81386"/>
          <a:ext cx="838200" cy="3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122186</xdr:rowOff>
    </xdr:from>
    <xdr:to>
      <xdr:col>19</xdr:col>
      <xdr:colOff>177800</xdr:colOff>
      <xdr:row>98</xdr:row>
      <xdr:rowOff>6592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81386"/>
          <a:ext cx="889000" cy="2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6592</xdr:rowOff>
    </xdr:from>
    <xdr:to>
      <xdr:col>15</xdr:col>
      <xdr:colOff>50800</xdr:colOff>
      <xdr:row>98</xdr:row>
      <xdr:rowOff>11531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08692"/>
          <a:ext cx="8890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167463</xdr:rowOff>
    </xdr:from>
    <xdr:to>
      <xdr:col>15</xdr:col>
      <xdr:colOff>101600</xdr:colOff>
      <xdr:row>98</xdr:row>
      <xdr:rowOff>97613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9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88740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9361</xdr:rowOff>
    </xdr:from>
    <xdr:to>
      <xdr:col>10</xdr:col>
      <xdr:colOff>114300</xdr:colOff>
      <xdr:row>98</xdr:row>
      <xdr:rowOff>11531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11461"/>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17895</xdr:rowOff>
    </xdr:from>
    <xdr:to>
      <xdr:col>10</xdr:col>
      <xdr:colOff>165100</xdr:colOff>
      <xdr:row>98</xdr:row>
      <xdr:rowOff>119495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110622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167284</xdr:rowOff>
    </xdr:from>
    <xdr:to>
      <xdr:col>6</xdr:col>
      <xdr:colOff>38100</xdr:colOff>
      <xdr:row>98</xdr:row>
      <xdr:rowOff>97434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9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88561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103556</xdr:rowOff>
    </xdr:from>
    <xdr:to>
      <xdr:col>24</xdr:col>
      <xdr:colOff>114300</xdr:colOff>
      <xdr:row>97</xdr:row>
      <xdr:rowOff>33706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126433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71386</xdr:rowOff>
    </xdr:from>
    <xdr:to>
      <xdr:col>20</xdr:col>
      <xdr:colOff>38100</xdr:colOff>
      <xdr:row>97</xdr:row>
      <xdr:rowOff>1536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18063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0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127242</xdr:rowOff>
    </xdr:from>
    <xdr:to>
      <xdr:col>15</xdr:col>
      <xdr:colOff>101600</xdr:colOff>
      <xdr:row>98</xdr:row>
      <xdr:rowOff>57392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73919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132181</xdr:rowOff>
    </xdr:from>
    <xdr:to>
      <xdr:col>10</xdr:col>
      <xdr:colOff>165100</xdr:colOff>
      <xdr:row>98</xdr:row>
      <xdr:rowOff>62331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78858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130011</xdr:rowOff>
    </xdr:from>
    <xdr:to>
      <xdr:col>6</xdr:col>
      <xdr:colOff>38100</xdr:colOff>
      <xdr:row>98</xdr:row>
      <xdr:rowOff>60161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76688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136957</xdr:rowOff>
    </xdr:from>
    <xdr:to>
      <xdr:col>55</xdr:col>
      <xdr:colOff>0</xdr:colOff>
      <xdr:row>38</xdr:row>
      <xdr:rowOff>137414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5205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136957</xdr:rowOff>
    </xdr:from>
    <xdr:to>
      <xdr:col>50</xdr:col>
      <xdr:colOff>114300</xdr:colOff>
      <xdr:row>38</xdr:row>
      <xdr:rowOff>137414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20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135586</xdr:rowOff>
    </xdr:from>
    <xdr:to>
      <xdr:col>45</xdr:col>
      <xdr:colOff>177800</xdr:colOff>
      <xdr:row>38</xdr:row>
      <xdr:rowOff>136957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068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91643</xdr:rowOff>
    </xdr:from>
    <xdr:to>
      <xdr:col>46</xdr:col>
      <xdr:colOff>38100</xdr:colOff>
      <xdr:row>38</xdr:row>
      <xdr:rowOff>21793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38320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135128</xdr:rowOff>
    </xdr:from>
    <xdr:to>
      <xdr:col>41</xdr:col>
      <xdr:colOff>50800</xdr:colOff>
      <xdr:row>38</xdr:row>
      <xdr:rowOff>135586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022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50038</xdr:rowOff>
    </xdr:from>
    <xdr:to>
      <xdr:col>36</xdr:col>
      <xdr:colOff>165100</xdr:colOff>
      <xdr:row>37</xdr:row>
      <xdr:rowOff>151638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168165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1084</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86614</xdr:rowOff>
    </xdr:from>
    <xdr:to>
      <xdr:col>50</xdr:col>
      <xdr:colOff>165100</xdr:colOff>
      <xdr:row>39</xdr:row>
      <xdr:rowOff>16764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7891</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86157</xdr:rowOff>
    </xdr:from>
    <xdr:to>
      <xdr:col>46</xdr:col>
      <xdr:colOff>38100</xdr:colOff>
      <xdr:row>39</xdr:row>
      <xdr:rowOff>16307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7434</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84786</xdr:rowOff>
    </xdr:from>
    <xdr:to>
      <xdr:col>41</xdr:col>
      <xdr:colOff>101600</xdr:colOff>
      <xdr:row>39</xdr:row>
      <xdr:rowOff>14936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6063</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84328</xdr:rowOff>
    </xdr:from>
    <xdr:to>
      <xdr:col>36</xdr:col>
      <xdr:colOff>165100</xdr:colOff>
      <xdr:row>39</xdr:row>
      <xdr:rowOff>14478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5605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26336</xdr:rowOff>
    </xdr:from>
    <xdr:to>
      <xdr:col>55</xdr:col>
      <xdr:colOff>0</xdr:colOff>
      <xdr:row>56</xdr:row>
      <xdr:rowOff>92815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627536"/>
          <a:ext cx="838200" cy="6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60615</xdr:rowOff>
    </xdr:from>
    <xdr:to>
      <xdr:col>50</xdr:col>
      <xdr:colOff>114300</xdr:colOff>
      <xdr:row>56</xdr:row>
      <xdr:rowOff>92815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661815"/>
          <a:ext cx="889000" cy="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68028</xdr:rowOff>
    </xdr:from>
    <xdr:to>
      <xdr:col>45</xdr:col>
      <xdr:colOff>177800</xdr:colOff>
      <xdr:row>56</xdr:row>
      <xdr:rowOff>60615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326328"/>
          <a:ext cx="889000" cy="33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40796</xdr:rowOff>
    </xdr:from>
    <xdr:to>
      <xdr:col>46</xdr:col>
      <xdr:colOff>38100</xdr:colOff>
      <xdr:row>57</xdr:row>
      <xdr:rowOff>142396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133523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68028</xdr:rowOff>
    </xdr:from>
    <xdr:to>
      <xdr:col>41</xdr:col>
      <xdr:colOff>50800</xdr:colOff>
      <xdr:row>56</xdr:row>
      <xdr:rowOff>16017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326328"/>
          <a:ext cx="889000" cy="29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16173</xdr:rowOff>
    </xdr:from>
    <xdr:to>
      <xdr:col>41</xdr:col>
      <xdr:colOff>101600</xdr:colOff>
      <xdr:row>57</xdr:row>
      <xdr:rowOff>117773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108900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7518</xdr:rowOff>
    </xdr:from>
    <xdr:to>
      <xdr:col>36</xdr:col>
      <xdr:colOff>165100</xdr:colOff>
      <xdr:row>57</xdr:row>
      <xdr:rowOff>109118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100245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146986</xdr:rowOff>
    </xdr:from>
    <xdr:to>
      <xdr:col>55</xdr:col>
      <xdr:colOff>50800</xdr:colOff>
      <xdr:row>56</xdr:row>
      <xdr:rowOff>77136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169863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2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42015</xdr:rowOff>
    </xdr:from>
    <xdr:to>
      <xdr:col>50</xdr:col>
      <xdr:colOff>165100</xdr:colOff>
      <xdr:row>56</xdr:row>
      <xdr:rowOff>143615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160142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1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9815</xdr:rowOff>
    </xdr:from>
    <xdr:to>
      <xdr:col>46</xdr:col>
      <xdr:colOff>38100</xdr:colOff>
      <xdr:row>56</xdr:row>
      <xdr:rowOff>111415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1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127942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38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17228</xdr:rowOff>
    </xdr:from>
    <xdr:to>
      <xdr:col>41</xdr:col>
      <xdr:colOff>101600</xdr:colOff>
      <xdr:row>54</xdr:row>
      <xdr:rowOff>118828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2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135355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0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136667</xdr:rowOff>
    </xdr:from>
    <xdr:to>
      <xdr:col>36</xdr:col>
      <xdr:colOff>165100</xdr:colOff>
      <xdr:row>56</xdr:row>
      <xdr:rowOff>66817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6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83344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4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23571</xdr:rowOff>
    </xdr:from>
    <xdr:to>
      <xdr:col>55</xdr:col>
      <xdr:colOff>0</xdr:colOff>
      <xdr:row>77</xdr:row>
      <xdr:rowOff>157220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225221"/>
          <a:ext cx="838200" cy="1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23571</xdr:rowOff>
    </xdr:from>
    <xdr:to>
      <xdr:col>50</xdr:col>
      <xdr:colOff>114300</xdr:colOff>
      <xdr:row>78</xdr:row>
      <xdr:rowOff>99597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225221"/>
          <a:ext cx="889000" cy="24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98357</xdr:rowOff>
    </xdr:from>
    <xdr:to>
      <xdr:col>45</xdr:col>
      <xdr:colOff>177800</xdr:colOff>
      <xdr:row>78</xdr:row>
      <xdr:rowOff>99597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71457"/>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150279</xdr:rowOff>
    </xdr:from>
    <xdr:to>
      <xdr:col>46</xdr:col>
      <xdr:colOff>38100</xdr:colOff>
      <xdr:row>78</xdr:row>
      <xdr:rowOff>80429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5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96956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54008</xdr:rowOff>
    </xdr:from>
    <xdr:to>
      <xdr:col>41</xdr:col>
      <xdr:colOff>50800</xdr:colOff>
      <xdr:row>78</xdr:row>
      <xdr:rowOff>98357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27108"/>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127908</xdr:rowOff>
    </xdr:from>
    <xdr:to>
      <xdr:col>41</xdr:col>
      <xdr:colOff>101600</xdr:colOff>
      <xdr:row>78</xdr:row>
      <xdr:rowOff>58058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2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74585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133542</xdr:rowOff>
    </xdr:from>
    <xdr:to>
      <xdr:col>36</xdr:col>
      <xdr:colOff>165100</xdr:colOff>
      <xdr:row>78</xdr:row>
      <xdr:rowOff>63692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80219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1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106420</xdr:rowOff>
    </xdr:from>
    <xdr:to>
      <xdr:col>55</xdr:col>
      <xdr:colOff>50800</xdr:colOff>
      <xdr:row>78</xdr:row>
      <xdr:rowOff>36570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84847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8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144221</xdr:rowOff>
    </xdr:from>
    <xdr:to>
      <xdr:col>50</xdr:col>
      <xdr:colOff>165100</xdr:colOff>
      <xdr:row>77</xdr:row>
      <xdr:rowOff>74371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65498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2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48797</xdr:rowOff>
    </xdr:from>
    <xdr:to>
      <xdr:col>46</xdr:col>
      <xdr:colOff>38100</xdr:colOff>
      <xdr:row>78</xdr:row>
      <xdr:rowOff>150397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141524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5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47557</xdr:rowOff>
    </xdr:from>
    <xdr:to>
      <xdr:col>41</xdr:col>
      <xdr:colOff>101600</xdr:colOff>
      <xdr:row>78</xdr:row>
      <xdr:rowOff>149157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140284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51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3208</xdr:rowOff>
    </xdr:from>
    <xdr:to>
      <xdr:col>36</xdr:col>
      <xdr:colOff>165100</xdr:colOff>
      <xdr:row>78</xdr:row>
      <xdr:rowOff>104808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95935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46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29803</xdr:rowOff>
    </xdr:from>
    <xdr:to>
      <xdr:col>55</xdr:col>
      <xdr:colOff>0</xdr:colOff>
      <xdr:row>97</xdr:row>
      <xdr:rowOff>65532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60453"/>
          <a:ext cx="838200" cy="3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65532</xdr:rowOff>
    </xdr:from>
    <xdr:to>
      <xdr:col>50</xdr:col>
      <xdr:colOff>114300</xdr:colOff>
      <xdr:row>97</xdr:row>
      <xdr:rowOff>108460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96182"/>
          <a:ext cx="889000" cy="4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107934</xdr:rowOff>
    </xdr:from>
    <xdr:to>
      <xdr:col>45</xdr:col>
      <xdr:colOff>177800</xdr:colOff>
      <xdr:row>97</xdr:row>
      <xdr:rowOff>108460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3858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137020</xdr:rowOff>
    </xdr:from>
    <xdr:to>
      <xdr:col>46</xdr:col>
      <xdr:colOff>38100</xdr:colOff>
      <xdr:row>97</xdr:row>
      <xdr:rowOff>67170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83697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79180</xdr:rowOff>
    </xdr:from>
    <xdr:to>
      <xdr:col>41</xdr:col>
      <xdr:colOff>50800</xdr:colOff>
      <xdr:row>97</xdr:row>
      <xdr:rowOff>107934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09830"/>
          <a:ext cx="889000" cy="2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45160</xdr:rowOff>
    </xdr:from>
    <xdr:to>
      <xdr:col>41</xdr:col>
      <xdr:colOff>101600</xdr:colOff>
      <xdr:row>96</xdr:row>
      <xdr:rowOff>146760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163287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53504</xdr:rowOff>
    </xdr:from>
    <xdr:to>
      <xdr:col>36</xdr:col>
      <xdr:colOff>165100</xdr:colOff>
      <xdr:row>96</xdr:row>
      <xdr:rowOff>155104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150453</xdr:rowOff>
    </xdr:from>
    <xdr:to>
      <xdr:col>55</xdr:col>
      <xdr:colOff>50800</xdr:colOff>
      <xdr:row>97</xdr:row>
      <xdr:rowOff>80603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0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128880</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14732</xdr:rowOff>
    </xdr:from>
    <xdr:to>
      <xdr:col>50</xdr:col>
      <xdr:colOff>165100</xdr:colOff>
      <xdr:row>97</xdr:row>
      <xdr:rowOff>116332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107459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3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57660</xdr:rowOff>
    </xdr:from>
    <xdr:to>
      <xdr:col>46</xdr:col>
      <xdr:colOff>38100</xdr:colOff>
      <xdr:row>97</xdr:row>
      <xdr:rowOff>159260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150387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8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57134</xdr:rowOff>
    </xdr:from>
    <xdr:to>
      <xdr:col>41</xdr:col>
      <xdr:colOff>101600</xdr:colOff>
      <xdr:row>97</xdr:row>
      <xdr:rowOff>158734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149861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8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28380</xdr:rowOff>
    </xdr:from>
    <xdr:to>
      <xdr:col>36</xdr:col>
      <xdr:colOff>165100</xdr:colOff>
      <xdr:row>97</xdr:row>
      <xdr:rowOff>129980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121107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77750</xdr:rowOff>
    </xdr:from>
    <xdr:to>
      <xdr:col>85</xdr:col>
      <xdr:colOff>127000</xdr:colOff>
      <xdr:row>38</xdr:row>
      <xdr:rowOff>105296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592850"/>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77750</xdr:rowOff>
    </xdr:from>
    <xdr:to>
      <xdr:col>81</xdr:col>
      <xdr:colOff>50800</xdr:colOff>
      <xdr:row>38</xdr:row>
      <xdr:rowOff>106553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92850"/>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104839</xdr:rowOff>
    </xdr:from>
    <xdr:to>
      <xdr:col>76</xdr:col>
      <xdr:colOff>114300</xdr:colOff>
      <xdr:row>38</xdr:row>
      <xdr:rowOff>106553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61993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85403</xdr:rowOff>
    </xdr:from>
    <xdr:to>
      <xdr:col>76</xdr:col>
      <xdr:colOff>165100</xdr:colOff>
      <xdr:row>38</xdr:row>
      <xdr:rowOff>15553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32080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0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104839</xdr:rowOff>
    </xdr:from>
    <xdr:to>
      <xdr:col>71</xdr:col>
      <xdr:colOff>177800</xdr:colOff>
      <xdr:row>38</xdr:row>
      <xdr:rowOff>126030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619939"/>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114777</xdr:rowOff>
    </xdr:from>
    <xdr:to>
      <xdr:col>72</xdr:col>
      <xdr:colOff>38100</xdr:colOff>
      <xdr:row>38</xdr:row>
      <xdr:rowOff>44927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61454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43226</xdr:rowOff>
    </xdr:from>
    <xdr:to>
      <xdr:col>67</xdr:col>
      <xdr:colOff>101600</xdr:colOff>
      <xdr:row>38</xdr:row>
      <xdr:rowOff>144826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55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161353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3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54496</xdr:rowOff>
    </xdr:from>
    <xdr:to>
      <xdr:col>85</xdr:col>
      <xdr:colOff>177800</xdr:colOff>
      <xdr:row>38</xdr:row>
      <xdr:rowOff>156096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140873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26950</xdr:rowOff>
    </xdr:from>
    <xdr:to>
      <xdr:col>81</xdr:col>
      <xdr:colOff>101600</xdr:colOff>
      <xdr:row>38</xdr:row>
      <xdr:rowOff>128550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119677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55753</xdr:rowOff>
    </xdr:from>
    <xdr:to>
      <xdr:col>76</xdr:col>
      <xdr:colOff>165100</xdr:colOff>
      <xdr:row>38</xdr:row>
      <xdr:rowOff>157353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148480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54039</xdr:rowOff>
    </xdr:from>
    <xdr:to>
      <xdr:col>72</xdr:col>
      <xdr:colOff>38100</xdr:colOff>
      <xdr:row>38</xdr:row>
      <xdr:rowOff>155639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146766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75230</xdr:rowOff>
    </xdr:from>
    <xdr:to>
      <xdr:col>67</xdr:col>
      <xdr:colOff>101600</xdr:colOff>
      <xdr:row>39</xdr:row>
      <xdr:rowOff>5380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9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167957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165433</xdr:rowOff>
    </xdr:from>
    <xdr:to>
      <xdr:col>85</xdr:col>
      <xdr:colOff>127000</xdr:colOff>
      <xdr:row>58</xdr:row>
      <xdr:rowOff>3050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38083"/>
          <a:ext cx="8382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24787</xdr:rowOff>
    </xdr:from>
    <xdr:to>
      <xdr:col>81</xdr:col>
      <xdr:colOff>50800</xdr:colOff>
      <xdr:row>57</xdr:row>
      <xdr:rowOff>165433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97437"/>
          <a:ext cx="889000" cy="1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24787</xdr:rowOff>
    </xdr:from>
    <xdr:to>
      <xdr:col>76</xdr:col>
      <xdr:colOff>114300</xdr:colOff>
      <xdr:row>57</xdr:row>
      <xdr:rowOff>73166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97437"/>
          <a:ext cx="889000" cy="4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93472</xdr:rowOff>
    </xdr:from>
    <xdr:to>
      <xdr:col>76</xdr:col>
      <xdr:colOff>165100</xdr:colOff>
      <xdr:row>58</xdr:row>
      <xdr:rowOff>23622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6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14749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73166</xdr:rowOff>
    </xdr:from>
    <xdr:to>
      <xdr:col>71</xdr:col>
      <xdr:colOff>177800</xdr:colOff>
      <xdr:row>58</xdr:row>
      <xdr:rowOff>22764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45816"/>
          <a:ext cx="889000" cy="1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111913</xdr:rowOff>
    </xdr:from>
    <xdr:to>
      <xdr:col>72</xdr:col>
      <xdr:colOff>38100</xdr:colOff>
      <xdr:row>58</xdr:row>
      <xdr:rowOff>42063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8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33190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119483</xdr:rowOff>
    </xdr:from>
    <xdr:to>
      <xdr:col>67</xdr:col>
      <xdr:colOff>101600</xdr:colOff>
      <xdr:row>58</xdr:row>
      <xdr:rowOff>49633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66160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123700</xdr:rowOff>
    </xdr:from>
    <xdr:to>
      <xdr:col>85</xdr:col>
      <xdr:colOff>177800</xdr:colOff>
      <xdr:row>58</xdr:row>
      <xdr:rowOff>53850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9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114633</xdr:rowOff>
    </xdr:from>
    <xdr:to>
      <xdr:col>81</xdr:col>
      <xdr:colOff>101600</xdr:colOff>
      <xdr:row>58</xdr:row>
      <xdr:rowOff>44783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8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35910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145437</xdr:rowOff>
    </xdr:from>
    <xdr:to>
      <xdr:col>76</xdr:col>
      <xdr:colOff>165100</xdr:colOff>
      <xdr:row>57</xdr:row>
      <xdr:rowOff>75587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4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92114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2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22366</xdr:rowOff>
    </xdr:from>
    <xdr:to>
      <xdr:col>72</xdr:col>
      <xdr:colOff>38100</xdr:colOff>
      <xdr:row>57</xdr:row>
      <xdr:rowOff>123966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140493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57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143414</xdr:rowOff>
    </xdr:from>
    <xdr:to>
      <xdr:col>67</xdr:col>
      <xdr:colOff>101600</xdr:colOff>
      <xdr:row>58</xdr:row>
      <xdr:rowOff>73564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64691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0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96053</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0603"/>
          <a:ext cx="8382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96053</xdr:rowOff>
    </xdr:from>
    <xdr:to>
      <xdr:col>81</xdr:col>
      <xdr:colOff>50800</xdr:colOff>
      <xdr:row>79</xdr:row>
      <xdr:rowOff>97948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40603"/>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97948</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42498"/>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18528</xdr:rowOff>
    </xdr:from>
    <xdr:to>
      <xdr:col>76</xdr:col>
      <xdr:colOff>165100</xdr:colOff>
      <xdr:row>79</xdr:row>
      <xdr:rowOff>120128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136655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3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23295</xdr:rowOff>
    </xdr:from>
    <xdr:to>
      <xdr:col>72</xdr:col>
      <xdr:colOff>38100</xdr:colOff>
      <xdr:row>79</xdr:row>
      <xdr:rowOff>124895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141422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28082</xdr:rowOff>
    </xdr:from>
    <xdr:to>
      <xdr:col>67</xdr:col>
      <xdr:colOff>101600</xdr:colOff>
      <xdr:row>79</xdr:row>
      <xdr:rowOff>129682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146209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45253</xdr:rowOff>
    </xdr:from>
    <xdr:to>
      <xdr:col>81</xdr:col>
      <xdr:colOff>101600</xdr:colOff>
      <xdr:row>79</xdr:row>
      <xdr:rowOff>146853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137980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82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47148</xdr:rowOff>
    </xdr:from>
    <xdr:to>
      <xdr:col>76</xdr:col>
      <xdr:colOff>165100</xdr:colOff>
      <xdr:row>79</xdr:row>
      <xdr:rowOff>148748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139875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84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34068</xdr:rowOff>
    </xdr:from>
    <xdr:to>
      <xdr:col>85</xdr:col>
      <xdr:colOff>127000</xdr:colOff>
      <xdr:row>97</xdr:row>
      <xdr:rowOff>61002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64718"/>
          <a:ext cx="838200" cy="2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61002</xdr:rowOff>
    </xdr:from>
    <xdr:to>
      <xdr:col>81</xdr:col>
      <xdr:colOff>50800</xdr:colOff>
      <xdr:row>97</xdr:row>
      <xdr:rowOff>86364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91652"/>
          <a:ext cx="889000" cy="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86364</xdr:rowOff>
    </xdr:from>
    <xdr:to>
      <xdr:col>76</xdr:col>
      <xdr:colOff>114300</xdr:colOff>
      <xdr:row>97</xdr:row>
      <xdr:rowOff>86985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17014"/>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29497</xdr:rowOff>
    </xdr:from>
    <xdr:to>
      <xdr:col>76</xdr:col>
      <xdr:colOff>165100</xdr:colOff>
      <xdr:row>97</xdr:row>
      <xdr:rowOff>131097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6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147624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3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78311</xdr:rowOff>
    </xdr:from>
    <xdr:to>
      <xdr:col>71</xdr:col>
      <xdr:colOff>177800</xdr:colOff>
      <xdr:row>97</xdr:row>
      <xdr:rowOff>86985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08961"/>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27629</xdr:rowOff>
    </xdr:from>
    <xdr:to>
      <xdr:col>72</xdr:col>
      <xdr:colOff>38100</xdr:colOff>
      <xdr:row>97</xdr:row>
      <xdr:rowOff>129229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145756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3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33795</xdr:rowOff>
    </xdr:from>
    <xdr:to>
      <xdr:col>67</xdr:col>
      <xdr:colOff>101600</xdr:colOff>
      <xdr:row>97</xdr:row>
      <xdr:rowOff>135395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6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126522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154718</xdr:rowOff>
    </xdr:from>
    <xdr:to>
      <xdr:col>85</xdr:col>
      <xdr:colOff>177800</xdr:colOff>
      <xdr:row>97</xdr:row>
      <xdr:rowOff>84868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1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133145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10202</xdr:rowOff>
    </xdr:from>
    <xdr:to>
      <xdr:col>81</xdr:col>
      <xdr:colOff>101600</xdr:colOff>
      <xdr:row>97</xdr:row>
      <xdr:rowOff>111802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102929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3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35564</xdr:rowOff>
    </xdr:from>
    <xdr:to>
      <xdr:col>76</xdr:col>
      <xdr:colOff>165100</xdr:colOff>
      <xdr:row>97</xdr:row>
      <xdr:rowOff>137164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128291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5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36185</xdr:rowOff>
    </xdr:from>
    <xdr:to>
      <xdr:col>72</xdr:col>
      <xdr:colOff>38100</xdr:colOff>
      <xdr:row>97</xdr:row>
      <xdr:rowOff>137785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6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128912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5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27511</xdr:rowOff>
    </xdr:from>
    <xdr:to>
      <xdr:col>67</xdr:col>
      <xdr:colOff>101600</xdr:colOff>
      <xdr:row>97</xdr:row>
      <xdr:rowOff>129111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145638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3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41351</xdr:rowOff>
    </xdr:from>
    <xdr:to>
      <xdr:col>107</xdr:col>
      <xdr:colOff>101600</xdr:colOff>
      <xdr:row>39</xdr:row>
      <xdr:rowOff>142951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159478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503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37171</xdr:rowOff>
    </xdr:from>
    <xdr:to>
      <xdr:col>102</xdr:col>
      <xdr:colOff>165100</xdr:colOff>
      <xdr:row>39</xdr:row>
      <xdr:rowOff>138771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2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155298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498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29432</xdr:rowOff>
    </xdr:from>
    <xdr:to>
      <xdr:col>98</xdr:col>
      <xdr:colOff>38100</xdr:colOff>
      <xdr:row>39</xdr:row>
      <xdr:rowOff>131032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1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147559</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9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117,372</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65,010</a:t>
          </a:r>
          <a:r>
            <a:rPr kumimoji="1" lang="ja-JP" altLang="en-US" sz="1100">
              <a:latin typeface="ＭＳ Ｐゴシック" panose="020B0600070205080204" pitchFamily="50" charset="-128"/>
              <a:ea typeface="ＭＳ Ｐゴシック" panose="020B0600070205080204" pitchFamily="50" charset="-128"/>
            </a:rPr>
            <a:t>円の減となった。これは特別定額給付金事業の終了が主な要因である。</a:t>
          </a:r>
        </a:p>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183,961</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26,054</a:t>
          </a:r>
          <a:r>
            <a:rPr kumimoji="1" lang="ja-JP" altLang="en-US" sz="1100">
              <a:latin typeface="ＭＳ Ｐゴシック" panose="020B0600070205080204" pitchFamily="50" charset="-128"/>
              <a:ea typeface="ＭＳ Ｐゴシック" panose="020B0600070205080204" pitchFamily="50" charset="-128"/>
            </a:rPr>
            <a:t>円の増となった。住民税非課税世帯等に対する臨時特別給付金事業、子育て世帯への臨時特別給付金事業、新型コロナウイルス対策生活応援事業など新型コロナウイルス感染症対策関連事業の実施により増加した。</a:t>
          </a:r>
        </a:p>
        <a:p>
          <a:r>
            <a:rPr kumimoji="1" lang="ja-JP" altLang="en-US" sz="1100">
              <a:latin typeface="ＭＳ Ｐゴシック" panose="020B0600070205080204" pitchFamily="50" charset="-128"/>
              <a:ea typeface="ＭＳ Ｐゴシック" panose="020B0600070205080204" pitchFamily="50" charset="-128"/>
            </a:rPr>
            <a:t>衛生費は住民一人当たり</a:t>
          </a:r>
          <a:r>
            <a:rPr kumimoji="1" lang="en-US" altLang="ja-JP" sz="1100">
              <a:latin typeface="ＭＳ Ｐゴシック" panose="020B0600070205080204" pitchFamily="50" charset="-128"/>
              <a:ea typeface="ＭＳ Ｐゴシック" panose="020B0600070205080204" pitchFamily="50" charset="-128"/>
            </a:rPr>
            <a:t>61,846</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2,533</a:t>
          </a:r>
          <a:r>
            <a:rPr kumimoji="1" lang="ja-JP" altLang="en-US" sz="1100">
              <a:latin typeface="ＭＳ Ｐゴシック" panose="020B0600070205080204" pitchFamily="50" charset="-128"/>
              <a:ea typeface="ＭＳ Ｐゴシック" panose="020B0600070205080204" pitchFamily="50" charset="-128"/>
            </a:rPr>
            <a:t>円の減となった。新型コロナウイルスワクチン接種事業を実施したものの、羽後病院電子カルテシステム導入事業終了に伴う繰出金の減により減少した。</a:t>
          </a:r>
        </a:p>
        <a:p>
          <a:r>
            <a:rPr kumimoji="1" lang="ja-JP" altLang="en-US" sz="1100">
              <a:latin typeface="ＭＳ Ｐゴシック" panose="020B0600070205080204" pitchFamily="50" charset="-128"/>
              <a:ea typeface="ＭＳ Ｐゴシック" panose="020B0600070205080204" pitchFamily="50" charset="-128"/>
            </a:rPr>
            <a:t>農林水産業費は住民一人当たり</a:t>
          </a:r>
          <a:r>
            <a:rPr kumimoji="1" lang="en-US" altLang="ja-JP" sz="1100">
              <a:latin typeface="ＭＳ Ｐゴシック" panose="020B0600070205080204" pitchFamily="50" charset="-128"/>
              <a:ea typeface="ＭＳ Ｐゴシック" panose="020B0600070205080204" pitchFamily="50" charset="-128"/>
            </a:rPr>
            <a:t>53,914</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6,107</a:t>
          </a:r>
          <a:r>
            <a:rPr kumimoji="1" lang="ja-JP" altLang="en-US" sz="1100">
              <a:latin typeface="ＭＳ Ｐゴシック" panose="020B0600070205080204" pitchFamily="50" charset="-128"/>
              <a:ea typeface="ＭＳ Ｐゴシック" panose="020B0600070205080204" pitchFamily="50" charset="-128"/>
            </a:rPr>
            <a:t>円の増となった。令和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年度豪雪被害における農家への補助として強い農業・担い手づくり総合支援交付金事業や施設等復旧支援事業費補助金事業を実施したことなどにより増加した。</a:t>
          </a:r>
        </a:p>
        <a:p>
          <a:r>
            <a:rPr kumimoji="1" lang="ja-JP" altLang="en-US" sz="1100">
              <a:latin typeface="ＭＳ Ｐゴシック" panose="020B0600070205080204" pitchFamily="50" charset="-128"/>
              <a:ea typeface="ＭＳ Ｐゴシック" panose="020B0600070205080204" pitchFamily="50" charset="-128"/>
            </a:rPr>
            <a:t>商工費は住民一人当たり</a:t>
          </a:r>
          <a:r>
            <a:rPr kumimoji="1" lang="en-US" altLang="ja-JP" sz="1100">
              <a:latin typeface="ＭＳ Ｐゴシック" panose="020B0600070205080204" pitchFamily="50" charset="-128"/>
              <a:ea typeface="ＭＳ Ｐゴシック" panose="020B0600070205080204" pitchFamily="50" charset="-128"/>
            </a:rPr>
            <a:t>17,427</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8,185</a:t>
          </a:r>
          <a:r>
            <a:rPr kumimoji="1" lang="ja-JP" altLang="en-US" sz="1100">
              <a:latin typeface="ＭＳ Ｐゴシック" panose="020B0600070205080204" pitchFamily="50" charset="-128"/>
              <a:ea typeface="ＭＳ Ｐゴシック" panose="020B0600070205080204" pitchFamily="50" charset="-128"/>
            </a:rPr>
            <a:t>円の減となった。西馬音内盆踊り会館修繕事業や事業継続緊急支援金事業を実施したものの、事業継続支援金事業や総合交流拠点施設増築事業の終了により減少した。</a:t>
          </a:r>
        </a:p>
        <a:p>
          <a:r>
            <a:rPr kumimoji="1" lang="ja-JP" altLang="en-US" sz="1100">
              <a:latin typeface="ＭＳ Ｐゴシック" panose="020B0600070205080204" pitchFamily="50" charset="-128"/>
              <a:ea typeface="ＭＳ Ｐゴシック" panose="020B0600070205080204" pitchFamily="50" charset="-128"/>
            </a:rPr>
            <a:t>土木費は住民一人当たり</a:t>
          </a:r>
          <a:r>
            <a:rPr kumimoji="1" lang="en-US" altLang="ja-JP" sz="1100">
              <a:latin typeface="ＭＳ Ｐゴシック" panose="020B0600070205080204" pitchFamily="50" charset="-128"/>
              <a:ea typeface="ＭＳ Ｐゴシック" panose="020B0600070205080204" pitchFamily="50" charset="-128"/>
            </a:rPr>
            <a:t>61,537</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7,815</a:t>
          </a:r>
          <a:r>
            <a:rPr kumimoji="1" lang="ja-JP" altLang="en-US" sz="1100">
              <a:latin typeface="ＭＳ Ｐゴシック" panose="020B0600070205080204" pitchFamily="50" charset="-128"/>
              <a:ea typeface="ＭＳ Ｐゴシック" panose="020B0600070205080204" pitchFamily="50" charset="-128"/>
            </a:rPr>
            <a:t>円の増となった。除雪グレーダの購入やアルカディア公園環境整備事業の実施により増加した。</a:t>
          </a: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55,866</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2,380</a:t>
          </a:r>
          <a:r>
            <a:rPr kumimoji="1" lang="ja-JP" altLang="en-US" sz="1100">
              <a:latin typeface="ＭＳ Ｐゴシック" panose="020B0600070205080204" pitchFamily="50" charset="-128"/>
              <a:ea typeface="ＭＳ Ｐゴシック" panose="020B0600070205080204" pitchFamily="50" charset="-128"/>
            </a:rPr>
            <a:t>円の減となった。小中学校のＧＩＧＡスクール端末導入事業の終了などにより減少した。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秋田県羽後町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a:t>
          </a:r>
          <a:r>
            <a:rPr kumimoji="1" lang="en-US" altLang="ja-JP" sz="1200">
              <a:latin typeface="ＭＳ ゴシック" pitchFamily="49" charset="-128"/>
              <a:ea typeface="ＭＳ ゴシック" pitchFamily="49" charset="-128"/>
            </a:rPr>
            <a:t>352</a:t>
          </a:r>
          <a:r>
            <a:rPr kumimoji="1" lang="ja-JP" altLang="en-US" sz="1200">
              <a:latin typeface="ＭＳ ゴシック" pitchFamily="49" charset="-128"/>
              <a:ea typeface="ＭＳ ゴシック" pitchFamily="49" charset="-128"/>
            </a:rPr>
            <a:t>百万円積み立てたことにより、標準財政規模で</a:t>
          </a:r>
          <a:r>
            <a:rPr kumimoji="1" lang="en-US" altLang="ja-JP" sz="1200">
              <a:latin typeface="ＭＳ ゴシック" pitchFamily="49" charset="-128"/>
              <a:ea typeface="ＭＳ ゴシック" pitchFamily="49" charset="-128"/>
            </a:rPr>
            <a:t>4.45</a:t>
          </a:r>
          <a:r>
            <a:rPr kumimoji="1" lang="ja-JP" altLang="en-US" sz="1200">
              <a:latin typeface="ＭＳ ゴシック" pitchFamily="49" charset="-128"/>
              <a:ea typeface="ＭＳ ゴシック" pitchFamily="49" charset="-128"/>
            </a:rPr>
            <a:t>ポイント増加した。</a:t>
          </a:r>
        </a:p>
        <a:p>
          <a:r>
            <a:rPr kumimoji="1" lang="ja-JP" altLang="en-US" sz="1200">
              <a:latin typeface="ＭＳ ゴシック" pitchFamily="49" charset="-128"/>
              <a:ea typeface="ＭＳ ゴシック" pitchFamily="49" charset="-128"/>
            </a:rPr>
            <a:t>　実質収支額は、前年度より</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百万円の増となり、標準財政規模で</a:t>
          </a:r>
          <a:r>
            <a:rPr kumimoji="1" lang="en-US" altLang="ja-JP" sz="1200">
              <a:latin typeface="ＭＳ ゴシック" pitchFamily="49" charset="-128"/>
              <a:ea typeface="ＭＳ ゴシック" pitchFamily="49" charset="-128"/>
            </a:rPr>
            <a:t>0.07</a:t>
          </a:r>
          <a:r>
            <a:rPr kumimoji="1" lang="ja-JP" altLang="en-US" sz="1200">
              <a:latin typeface="ＭＳ ゴシック" pitchFamily="49" charset="-128"/>
              <a:ea typeface="ＭＳ ゴシック" pitchFamily="49" charset="-128"/>
            </a:rPr>
            <a:t>ポイント増加した。</a:t>
          </a:r>
        </a:p>
        <a:p>
          <a:r>
            <a:rPr kumimoji="1" lang="ja-JP" altLang="en-US" sz="1200">
              <a:latin typeface="ＭＳ ゴシック" pitchFamily="49" charset="-128"/>
              <a:ea typeface="ＭＳ ゴシック" pitchFamily="49" charset="-128"/>
            </a:rPr>
            <a:t>　実質単年度収支は、前年度より</a:t>
          </a:r>
          <a:r>
            <a:rPr kumimoji="1" lang="en-US" altLang="ja-JP" sz="1200">
              <a:latin typeface="ＭＳ ゴシック" pitchFamily="49" charset="-128"/>
              <a:ea typeface="ＭＳ ゴシック" pitchFamily="49" charset="-128"/>
            </a:rPr>
            <a:t>248</a:t>
          </a:r>
          <a:r>
            <a:rPr kumimoji="1" lang="ja-JP" altLang="en-US" sz="1200">
              <a:latin typeface="ＭＳ ゴシック" pitchFamily="49" charset="-128"/>
              <a:ea typeface="ＭＳ ゴシック" pitchFamily="49" charset="-128"/>
            </a:rPr>
            <a:t>百万円の増となり、標準財政規模で</a:t>
          </a:r>
          <a:r>
            <a:rPr kumimoji="1" lang="en-US" altLang="ja-JP" sz="1200">
              <a:latin typeface="ＭＳ ゴシック" pitchFamily="49" charset="-128"/>
              <a:ea typeface="ＭＳ ゴシック" pitchFamily="49" charset="-128"/>
            </a:rPr>
            <a:t>4.23</a:t>
          </a:r>
          <a:r>
            <a:rPr kumimoji="1" lang="ja-JP" altLang="en-US" sz="1200">
              <a:latin typeface="ＭＳ ゴシック" pitchFamily="49" charset="-128"/>
              <a:ea typeface="ＭＳ ゴシック" pitchFamily="49" charset="-128"/>
            </a:rPr>
            <a:t>ポイント増加した。これは令和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年度予算編成時に各課に一般財源を配分する方式を採用し経費の削減を図ったことや普通交付税の再算定などにより一般財源が増加したことなどによるものである。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秋田県羽後町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一般会計、特別会計及び企業会計の全てにおいて赤字は生じていない。</a:t>
          </a:r>
        </a:p>
        <a:p>
          <a:r>
            <a:rPr kumimoji="1" lang="ja-JP" altLang="en-US" sz="1400">
              <a:latin typeface="ＭＳ ゴシック" pitchFamily="49" charset="-128"/>
              <a:ea typeface="ＭＳ ゴシック" pitchFamily="49" charset="-128"/>
            </a:rPr>
            <a:t>　上水道事業会計において、剰余額は前年度比</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百万円増加したものの、標準財政規模の増加により</a:t>
          </a:r>
          <a:r>
            <a:rPr kumimoji="1" lang="en-US" altLang="ja-JP" sz="1400">
              <a:latin typeface="ＭＳ ゴシック" pitchFamily="49" charset="-128"/>
              <a:ea typeface="ＭＳ ゴシック" pitchFamily="49" charset="-128"/>
            </a:rPr>
            <a:t>0.08</a:t>
          </a:r>
          <a:r>
            <a:rPr kumimoji="1" lang="ja-JP" altLang="en-US" sz="1400">
              <a:latin typeface="ＭＳ ゴシック" pitchFamily="49" charset="-128"/>
              <a:ea typeface="ＭＳ ゴシック" pitchFamily="49" charset="-128"/>
            </a:rPr>
            <a:t>ポイント減少した。羽後町水道事業ビジョンに基づいて経常利益を確保し、水道事業アセットマネジメント（資産管理）により管路や施設の老朽化対策を推進していく。</a:t>
          </a:r>
        </a:p>
        <a:p>
          <a:r>
            <a:rPr kumimoji="1" lang="ja-JP" altLang="en-US" sz="1400">
              <a:latin typeface="ＭＳ ゴシック" pitchFamily="49" charset="-128"/>
              <a:ea typeface="ＭＳ ゴシック" pitchFamily="49" charset="-128"/>
            </a:rPr>
            <a:t>　病院事業において、剰余額は前年度比</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百万円減少したことなどにより、標準財政規模で</a:t>
          </a:r>
          <a:r>
            <a:rPr kumimoji="1" lang="en-US" altLang="ja-JP" sz="1400">
              <a:latin typeface="ＭＳ ゴシック" pitchFamily="49" charset="-128"/>
              <a:ea typeface="ＭＳ ゴシック" pitchFamily="49" charset="-128"/>
            </a:rPr>
            <a:t>0.29</a:t>
          </a:r>
          <a:r>
            <a:rPr kumimoji="1" lang="ja-JP" altLang="en-US" sz="1400">
              <a:latin typeface="ＭＳ ゴシック" pitchFamily="49" charset="-128"/>
              <a:ea typeface="ＭＳ ゴシック" pitchFamily="49" charset="-128"/>
            </a:rPr>
            <a:t>ポイント減少した。令和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年度に病床数を削減し、令和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年度は黒字決算となったものの、人口減少などにより今後も厳しい経営環境にある。経営コンサルタントの助言による業務の効率化等を図り経営改善に努めていく。</a:t>
          </a:r>
        </a:p>
        <a:p>
          <a:r>
            <a:rPr kumimoji="1" lang="ja-JP" altLang="en-US" sz="1400">
              <a:latin typeface="ＭＳ ゴシック" pitchFamily="49" charset="-128"/>
              <a:ea typeface="ＭＳ ゴシック" pitchFamily="49" charset="-128"/>
            </a:rPr>
            <a:t>　介護保険特別会計は、実質収支が前年度比</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百万円増加したことにより、標準財政規模で</a:t>
          </a:r>
          <a:r>
            <a:rPr kumimoji="1" lang="en-US" altLang="ja-JP" sz="1400">
              <a:latin typeface="ＭＳ ゴシック" pitchFamily="49" charset="-128"/>
              <a:ea typeface="ＭＳ ゴシック" pitchFamily="49" charset="-128"/>
            </a:rPr>
            <a:t>0.71</a:t>
          </a:r>
          <a:r>
            <a:rPr kumimoji="1" lang="ja-JP" altLang="en-US" sz="1400">
              <a:latin typeface="ＭＳ ゴシック" pitchFamily="49" charset="-128"/>
              <a:ea typeface="ＭＳ ゴシック" pitchFamily="49" charset="-128"/>
            </a:rPr>
            <a:t>ポイント増加したが、増加分の大半は令和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年度に事業費確定に伴い国庫、県及び支払基金へ返還することとなる。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9385922</v>
      </c>
      <c r="BO4" s="410"/>
      <c r="BP4" s="410"/>
      <c r="BQ4" s="410"/>
      <c r="BR4" s="410"/>
      <c r="BS4" s="410"/>
      <c r="BT4" s="410"/>
      <c r="BU4" s="411"/>
      <c r="BV4" s="409">
        <v>10261061</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6.9</v>
      </c>
      <c r="CU4" s="416"/>
      <c r="CV4" s="416"/>
      <c r="CW4" s="416"/>
      <c r="CX4" s="416"/>
      <c r="CY4" s="416"/>
      <c r="CZ4" s="416"/>
      <c r="DA4" s="417"/>
      <c r="DB4" s="415">
        <v>6.8</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8985388</v>
      </c>
      <c r="BO5" s="447"/>
      <c r="BP5" s="447"/>
      <c r="BQ5" s="447"/>
      <c r="BR5" s="447"/>
      <c r="BS5" s="447"/>
      <c r="BT5" s="447"/>
      <c r="BU5" s="448"/>
      <c r="BV5" s="446">
        <v>9752449</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87.3</v>
      </c>
      <c r="CU5" s="444"/>
      <c r="CV5" s="444"/>
      <c r="CW5" s="444"/>
      <c r="CX5" s="444"/>
      <c r="CY5" s="444"/>
      <c r="CZ5" s="444"/>
      <c r="DA5" s="445"/>
      <c r="DB5" s="443">
        <v>90.6</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400534</v>
      </c>
      <c r="BO6" s="447"/>
      <c r="BP6" s="447"/>
      <c r="BQ6" s="447"/>
      <c r="BR6" s="447"/>
      <c r="BS6" s="447"/>
      <c r="BT6" s="447"/>
      <c r="BU6" s="448"/>
      <c r="BV6" s="446">
        <v>508612</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87.3</v>
      </c>
      <c r="CU6" s="484"/>
      <c r="CV6" s="484"/>
      <c r="CW6" s="484"/>
      <c r="CX6" s="484"/>
      <c r="CY6" s="484"/>
      <c r="CZ6" s="484"/>
      <c r="DA6" s="485"/>
      <c r="DB6" s="483">
        <v>93.3</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101</v>
      </c>
      <c r="AV7" s="479"/>
      <c r="AW7" s="479"/>
      <c r="AX7" s="479"/>
      <c r="AY7" s="480" t="s">
        <v>105</v>
      </c>
      <c r="AZ7" s="481"/>
      <c r="BA7" s="481"/>
      <c r="BB7" s="481"/>
      <c r="BC7" s="481"/>
      <c r="BD7" s="481"/>
      <c r="BE7" s="481"/>
      <c r="BF7" s="481"/>
      <c r="BG7" s="481"/>
      <c r="BH7" s="481"/>
      <c r="BI7" s="481"/>
      <c r="BJ7" s="481"/>
      <c r="BK7" s="481"/>
      <c r="BL7" s="481"/>
      <c r="BM7" s="482"/>
      <c r="BN7" s="446">
        <v>9007</v>
      </c>
      <c r="BO7" s="447"/>
      <c r="BP7" s="447"/>
      <c r="BQ7" s="447"/>
      <c r="BR7" s="447"/>
      <c r="BS7" s="447"/>
      <c r="BT7" s="447"/>
      <c r="BU7" s="448"/>
      <c r="BV7" s="446">
        <v>143144</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5666385</v>
      </c>
      <c r="CU7" s="447"/>
      <c r="CV7" s="447"/>
      <c r="CW7" s="447"/>
      <c r="CX7" s="447"/>
      <c r="CY7" s="447"/>
      <c r="CZ7" s="447"/>
      <c r="DA7" s="448"/>
      <c r="DB7" s="446">
        <v>5342081</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391527</v>
      </c>
      <c r="BO8" s="447"/>
      <c r="BP8" s="447"/>
      <c r="BQ8" s="447"/>
      <c r="BR8" s="447"/>
      <c r="BS8" s="447"/>
      <c r="BT8" s="447"/>
      <c r="BU8" s="448"/>
      <c r="BV8" s="446">
        <v>365468</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0.26</v>
      </c>
      <c r="CU8" s="487"/>
      <c r="CV8" s="487"/>
      <c r="CW8" s="487"/>
      <c r="CX8" s="487"/>
      <c r="CY8" s="487"/>
      <c r="CZ8" s="487"/>
      <c r="DA8" s="488"/>
      <c r="DB8" s="486">
        <v>0.26</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13825</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108</v>
      </c>
      <c r="AV9" s="479"/>
      <c r="AW9" s="479"/>
      <c r="AX9" s="479"/>
      <c r="AY9" s="480" t="s">
        <v>115</v>
      </c>
      <c r="AZ9" s="481"/>
      <c r="BA9" s="481"/>
      <c r="BB9" s="481"/>
      <c r="BC9" s="481"/>
      <c r="BD9" s="481"/>
      <c r="BE9" s="481"/>
      <c r="BF9" s="481"/>
      <c r="BG9" s="481"/>
      <c r="BH9" s="481"/>
      <c r="BI9" s="481"/>
      <c r="BJ9" s="481"/>
      <c r="BK9" s="481"/>
      <c r="BL9" s="481"/>
      <c r="BM9" s="482"/>
      <c r="BN9" s="446">
        <v>26059</v>
      </c>
      <c r="BO9" s="447"/>
      <c r="BP9" s="447"/>
      <c r="BQ9" s="447"/>
      <c r="BR9" s="447"/>
      <c r="BS9" s="447"/>
      <c r="BT9" s="447"/>
      <c r="BU9" s="448"/>
      <c r="BV9" s="446">
        <v>-31497</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12.8</v>
      </c>
      <c r="CU9" s="444"/>
      <c r="CV9" s="444"/>
      <c r="CW9" s="444"/>
      <c r="CX9" s="444"/>
      <c r="CY9" s="444"/>
      <c r="CZ9" s="444"/>
      <c r="DA9" s="445"/>
      <c r="DB9" s="443">
        <v>12.6</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15319</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352375</v>
      </c>
      <c r="BO10" s="447"/>
      <c r="BP10" s="447"/>
      <c r="BQ10" s="447"/>
      <c r="BR10" s="447"/>
      <c r="BS10" s="447"/>
      <c r="BT10" s="447"/>
      <c r="BU10" s="448"/>
      <c r="BV10" s="446">
        <v>162375</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119</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8"/>
      <c r="B12" s="506" t="s">
        <v>129</v>
      </c>
      <c r="C12" s="507"/>
      <c r="D12" s="507"/>
      <c r="E12" s="507"/>
      <c r="F12" s="507"/>
      <c r="G12" s="507"/>
      <c r="H12" s="507"/>
      <c r="I12" s="507"/>
      <c r="J12" s="507"/>
      <c r="K12" s="508"/>
      <c r="L12" s="515" t="s">
        <v>130</v>
      </c>
      <c r="M12" s="516"/>
      <c r="N12" s="516"/>
      <c r="O12" s="516"/>
      <c r="P12" s="516"/>
      <c r="Q12" s="517"/>
      <c r="R12" s="518">
        <v>13963</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93</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136</v>
      </c>
      <c r="CU12" s="487"/>
      <c r="CV12" s="487"/>
      <c r="CW12" s="487"/>
      <c r="CX12" s="487"/>
      <c r="CY12" s="487"/>
      <c r="CZ12" s="487"/>
      <c r="DA12" s="488"/>
      <c r="DB12" s="486" t="s">
        <v>136</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137</v>
      </c>
      <c r="N13" s="538"/>
      <c r="O13" s="538"/>
      <c r="P13" s="538"/>
      <c r="Q13" s="539"/>
      <c r="R13" s="530">
        <v>13861</v>
      </c>
      <c r="S13" s="531"/>
      <c r="T13" s="531"/>
      <c r="U13" s="531"/>
      <c r="V13" s="532"/>
      <c r="W13" s="462" t="s">
        <v>138</v>
      </c>
      <c r="X13" s="463"/>
      <c r="Y13" s="463"/>
      <c r="Z13" s="463"/>
      <c r="AA13" s="463"/>
      <c r="AB13" s="453"/>
      <c r="AC13" s="497">
        <v>1211</v>
      </c>
      <c r="AD13" s="498"/>
      <c r="AE13" s="498"/>
      <c r="AF13" s="498"/>
      <c r="AG13" s="540"/>
      <c r="AH13" s="497">
        <v>1378</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378434</v>
      </c>
      <c r="BO13" s="447"/>
      <c r="BP13" s="447"/>
      <c r="BQ13" s="447"/>
      <c r="BR13" s="447"/>
      <c r="BS13" s="447"/>
      <c r="BT13" s="447"/>
      <c r="BU13" s="448"/>
      <c r="BV13" s="446">
        <v>130878</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10.5</v>
      </c>
      <c r="CU13" s="444"/>
      <c r="CV13" s="444"/>
      <c r="CW13" s="444"/>
      <c r="CX13" s="444"/>
      <c r="CY13" s="444"/>
      <c r="CZ13" s="444"/>
      <c r="DA13" s="445"/>
      <c r="DB13" s="443">
        <v>10.3</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14344</v>
      </c>
      <c r="S14" s="531"/>
      <c r="T14" s="531"/>
      <c r="U14" s="531"/>
      <c r="V14" s="532"/>
      <c r="W14" s="436"/>
      <c r="X14" s="437"/>
      <c r="Y14" s="437"/>
      <c r="Z14" s="437"/>
      <c r="AA14" s="437"/>
      <c r="AB14" s="426"/>
      <c r="AC14" s="533">
        <v>16.600000000000001</v>
      </c>
      <c r="AD14" s="534"/>
      <c r="AE14" s="534"/>
      <c r="AF14" s="534"/>
      <c r="AG14" s="535"/>
      <c r="AH14" s="533">
        <v>17.600000000000001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145</v>
      </c>
      <c r="CU14" s="545"/>
      <c r="CV14" s="545"/>
      <c r="CW14" s="545"/>
      <c r="CX14" s="545"/>
      <c r="CY14" s="545"/>
      <c r="CZ14" s="545"/>
      <c r="DA14" s="546"/>
      <c r="DB14" s="544">
        <v>23.1</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146</v>
      </c>
      <c r="N15" s="538"/>
      <c r="O15" s="538"/>
      <c r="P15" s="538"/>
      <c r="Q15" s="539"/>
      <c r="R15" s="530">
        <v>14224</v>
      </c>
      <c r="S15" s="531"/>
      <c r="T15" s="531"/>
      <c r="U15" s="531"/>
      <c r="V15" s="532"/>
      <c r="W15" s="462" t="s">
        <v>147</v>
      </c>
      <c r="X15" s="463"/>
      <c r="Y15" s="463"/>
      <c r="Z15" s="463"/>
      <c r="AA15" s="463"/>
      <c r="AB15" s="453"/>
      <c r="AC15" s="497">
        <v>2318</v>
      </c>
      <c r="AD15" s="498"/>
      <c r="AE15" s="498"/>
      <c r="AF15" s="498"/>
      <c r="AG15" s="540"/>
      <c r="AH15" s="497">
        <v>2604</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1269068</v>
      </c>
      <c r="BO15" s="410"/>
      <c r="BP15" s="410"/>
      <c r="BQ15" s="410"/>
      <c r="BR15" s="410"/>
      <c r="BS15" s="410"/>
      <c r="BT15" s="410"/>
      <c r="BU15" s="411"/>
      <c r="BV15" s="409">
        <v>1303228</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31.9</v>
      </c>
      <c r="AD16" s="534"/>
      <c r="AE16" s="534"/>
      <c r="AF16" s="534"/>
      <c r="AG16" s="535"/>
      <c r="AH16" s="533">
        <v>33.299999999999997</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5173726</v>
      </c>
      <c r="BO16" s="447"/>
      <c r="BP16" s="447"/>
      <c r="BQ16" s="447"/>
      <c r="BR16" s="447"/>
      <c r="BS16" s="447"/>
      <c r="BT16" s="447"/>
      <c r="BU16" s="448"/>
      <c r="BV16" s="446">
        <v>4888965</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3747</v>
      </c>
      <c r="AD17" s="498"/>
      <c r="AE17" s="498"/>
      <c r="AF17" s="498"/>
      <c r="AG17" s="540"/>
      <c r="AH17" s="497">
        <v>3835</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1558531</v>
      </c>
      <c r="BO17" s="447"/>
      <c r="BP17" s="447"/>
      <c r="BQ17" s="447"/>
      <c r="BR17" s="447"/>
      <c r="BS17" s="447"/>
      <c r="BT17" s="447"/>
      <c r="BU17" s="448"/>
      <c r="BV17" s="446">
        <v>1600828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157</v>
      </c>
      <c r="C18" s="489"/>
      <c r="D18" s="489"/>
      <c r="E18" s="569"/>
      <c r="F18" s="569"/>
      <c r="G18" s="569"/>
      <c r="H18" s="569"/>
      <c r="I18" s="569"/>
      <c r="J18" s="569"/>
      <c r="K18" s="569"/>
      <c r="L18" s="570">
        <v>230.78</v>
      </c>
      <c r="M18" s="570"/>
      <c r="N18" s="570"/>
      <c r="O18" s="570"/>
      <c r="P18" s="570"/>
      <c r="Q18" s="570"/>
      <c r="R18" s="571"/>
      <c r="S18" s="571"/>
      <c r="T18" s="571"/>
      <c r="U18" s="571"/>
      <c r="V18" s="572"/>
      <c r="W18" s="464"/>
      <c r="X18" s="465"/>
      <c r="Y18" s="465"/>
      <c r="Z18" s="465"/>
      <c r="AA18" s="465"/>
      <c r="AB18" s="456"/>
      <c r="AC18" s="573">
        <v>51.5</v>
      </c>
      <c r="AD18" s="574"/>
      <c r="AE18" s="574"/>
      <c r="AF18" s="574"/>
      <c r="AG18" s="575"/>
      <c r="AH18" s="573">
        <v>49.1</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4813478</v>
      </c>
      <c r="BO18" s="447"/>
      <c r="BP18" s="447"/>
      <c r="BQ18" s="447"/>
      <c r="BR18" s="447"/>
      <c r="BS18" s="447"/>
      <c r="BT18" s="447"/>
      <c r="BU18" s="448"/>
      <c r="BV18" s="446">
        <v>4822858</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159</v>
      </c>
      <c r="C19" s="489"/>
      <c r="D19" s="489"/>
      <c r="E19" s="569"/>
      <c r="F19" s="569"/>
      <c r="G19" s="569"/>
      <c r="H19" s="569"/>
      <c r="I19" s="569"/>
      <c r="J19" s="569"/>
      <c r="K19" s="569"/>
      <c r="L19" s="577">
        <v>60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6820020</v>
      </c>
      <c r="BO19" s="447"/>
      <c r="BP19" s="447"/>
      <c r="BQ19" s="447"/>
      <c r="BR19" s="447"/>
      <c r="BS19" s="447"/>
      <c r="BT19" s="447"/>
      <c r="BU19" s="448"/>
      <c r="BV19" s="446">
        <v>6650114</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161</v>
      </c>
      <c r="C20" s="489"/>
      <c r="D20" s="489"/>
      <c r="E20" s="569"/>
      <c r="F20" s="569"/>
      <c r="G20" s="569"/>
      <c r="H20" s="569"/>
      <c r="I20" s="569"/>
      <c r="J20" s="569"/>
      <c r="K20" s="569"/>
      <c r="L20" s="577">
        <v>4658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7508164</v>
      </c>
      <c r="BO22" s="410"/>
      <c r="BP22" s="410"/>
      <c r="BQ22" s="410"/>
      <c r="BR22" s="410"/>
      <c r="BS22" s="410"/>
      <c r="BT22" s="410"/>
      <c r="BU22" s="411"/>
      <c r="BV22" s="409">
        <v>8051666</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6559190</v>
      </c>
      <c r="BO23" s="447"/>
      <c r="BP23" s="447"/>
      <c r="BQ23" s="447"/>
      <c r="BR23" s="447"/>
      <c r="BS23" s="447"/>
      <c r="BT23" s="447"/>
      <c r="BU23" s="448"/>
      <c r="BV23" s="446">
        <v>7020217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171</v>
      </c>
      <c r="F24" s="476"/>
      <c r="G24" s="476"/>
      <c r="H24" s="476"/>
      <c r="I24" s="476"/>
      <c r="J24" s="476"/>
      <c r="K24" s="477"/>
      <c r="L24" s="497">
        <v>1</v>
      </c>
      <c r="M24" s="498"/>
      <c r="N24" s="498"/>
      <c r="O24" s="498"/>
      <c r="P24" s="540"/>
      <c r="Q24" s="497">
        <v>7760</v>
      </c>
      <c r="R24" s="498"/>
      <c r="S24" s="498"/>
      <c r="T24" s="498"/>
      <c r="U24" s="498"/>
      <c r="V24" s="540"/>
      <c r="W24" s="592"/>
      <c r="X24" s="593"/>
      <c r="Y24" s="594"/>
      <c r="Z24" s="496" t="s">
        <v>172</v>
      </c>
      <c r="AA24" s="476"/>
      <c r="AB24" s="476"/>
      <c r="AC24" s="476"/>
      <c r="AD24" s="476"/>
      <c r="AE24" s="476"/>
      <c r="AF24" s="476"/>
      <c r="AG24" s="477"/>
      <c r="AH24" s="497">
        <v>125</v>
      </c>
      <c r="AI24" s="498"/>
      <c r="AJ24" s="498"/>
      <c r="AK24" s="498"/>
      <c r="AL24" s="540"/>
      <c r="AM24" s="497">
        <v>374875</v>
      </c>
      <c r="AN24" s="498"/>
      <c r="AO24" s="498"/>
      <c r="AP24" s="498"/>
      <c r="AQ24" s="498"/>
      <c r="AR24" s="540"/>
      <c r="AS24" s="497">
        <v>2999</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4710639</v>
      </c>
      <c r="BO24" s="447"/>
      <c r="BP24" s="447"/>
      <c r="BQ24" s="447"/>
      <c r="BR24" s="447"/>
      <c r="BS24" s="447"/>
      <c r="BT24" s="447"/>
      <c r="BU24" s="448"/>
      <c r="BV24" s="446">
        <v>4961349</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174</v>
      </c>
      <c r="F25" s="476"/>
      <c r="G25" s="476"/>
      <c r="H25" s="476"/>
      <c r="I25" s="476"/>
      <c r="J25" s="476"/>
      <c r="K25" s="477"/>
      <c r="L25" s="497">
        <v>1</v>
      </c>
      <c r="M25" s="498"/>
      <c r="N25" s="498"/>
      <c r="O25" s="498"/>
      <c r="P25" s="540"/>
      <c r="Q25" s="497">
        <v>5930</v>
      </c>
      <c r="R25" s="498"/>
      <c r="S25" s="498"/>
      <c r="T25" s="498"/>
      <c r="U25" s="498"/>
      <c r="V25" s="540"/>
      <c r="W25" s="592"/>
      <c r="X25" s="593"/>
      <c r="Y25" s="594"/>
      <c r="Z25" s="496" t="s">
        <v>175</v>
      </c>
      <c r="AA25" s="476"/>
      <c r="AB25" s="476"/>
      <c r="AC25" s="476"/>
      <c r="AD25" s="476"/>
      <c r="AE25" s="476"/>
      <c r="AF25" s="476"/>
      <c r="AG25" s="477"/>
      <c r="AH25" s="497" t="s">
        <v>145</v>
      </c>
      <c r="AI25" s="498"/>
      <c r="AJ25" s="498"/>
      <c r="AK25" s="498"/>
      <c r="AL25" s="540"/>
      <c r="AM25" s="497" t="s">
        <v>145</v>
      </c>
      <c r="AN25" s="498"/>
      <c r="AO25" s="498"/>
      <c r="AP25" s="498"/>
      <c r="AQ25" s="498"/>
      <c r="AR25" s="540"/>
      <c r="AS25" s="497" t="s">
        <v>127</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30345</v>
      </c>
      <c r="BO25" s="410"/>
      <c r="BP25" s="410"/>
      <c r="BQ25" s="410"/>
      <c r="BR25" s="410"/>
      <c r="BS25" s="410"/>
      <c r="BT25" s="410"/>
      <c r="BU25" s="411"/>
      <c r="BV25" s="409">
        <v>37741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4806</v>
      </c>
      <c r="R26" s="498"/>
      <c r="S26" s="498"/>
      <c r="T26" s="498"/>
      <c r="U26" s="498"/>
      <c r="V26" s="540"/>
      <c r="W26" s="592"/>
      <c r="X26" s="593"/>
      <c r="Y26" s="594"/>
      <c r="Z26" s="496" t="s">
        <v>178</v>
      </c>
      <c r="AA26" s="598"/>
      <c r="AB26" s="598"/>
      <c r="AC26" s="598"/>
      <c r="AD26" s="598"/>
      <c r="AE26" s="598"/>
      <c r="AF26" s="598"/>
      <c r="AG26" s="599"/>
      <c r="AH26" s="497">
        <v>4</v>
      </c>
      <c r="AI26" s="498"/>
      <c r="AJ26" s="498"/>
      <c r="AK26" s="498"/>
      <c r="AL26" s="540"/>
      <c r="AM26" s="497">
        <v>12088</v>
      </c>
      <c r="AN26" s="498"/>
      <c r="AO26" s="498"/>
      <c r="AP26" s="498"/>
      <c r="AQ26" s="498"/>
      <c r="AR26" s="540"/>
      <c r="AS26" s="497">
        <v>3022</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145</v>
      </c>
      <c r="BO26" s="447"/>
      <c r="BP26" s="447"/>
      <c r="BQ26" s="447"/>
      <c r="BR26" s="447"/>
      <c r="BS26" s="447"/>
      <c r="BT26" s="447"/>
      <c r="BU26" s="448"/>
      <c r="BV26" s="446" t="s">
        <v>145</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180</v>
      </c>
      <c r="F27" s="476"/>
      <c r="G27" s="476"/>
      <c r="H27" s="476"/>
      <c r="I27" s="476"/>
      <c r="J27" s="476"/>
      <c r="K27" s="477"/>
      <c r="L27" s="497">
        <v>1</v>
      </c>
      <c r="M27" s="498"/>
      <c r="N27" s="498"/>
      <c r="O27" s="498"/>
      <c r="P27" s="540"/>
      <c r="Q27" s="497">
        <v>2880</v>
      </c>
      <c r="R27" s="498"/>
      <c r="S27" s="498"/>
      <c r="T27" s="498"/>
      <c r="U27" s="498"/>
      <c r="V27" s="540"/>
      <c r="W27" s="592"/>
      <c r="X27" s="593"/>
      <c r="Y27" s="594"/>
      <c r="Z27" s="496" t="s">
        <v>181</v>
      </c>
      <c r="AA27" s="476"/>
      <c r="AB27" s="476"/>
      <c r="AC27" s="476"/>
      <c r="AD27" s="476"/>
      <c r="AE27" s="476"/>
      <c r="AF27" s="476"/>
      <c r="AG27" s="477"/>
      <c r="AH27" s="497">
        <v>1</v>
      </c>
      <c r="AI27" s="498"/>
      <c r="AJ27" s="498"/>
      <c r="AK27" s="498"/>
      <c r="AL27" s="540"/>
      <c r="AM27" s="497" t="s">
        <v>182</v>
      </c>
      <c r="AN27" s="498"/>
      <c r="AO27" s="498"/>
      <c r="AP27" s="498"/>
      <c r="AQ27" s="498"/>
      <c r="AR27" s="540"/>
      <c r="AS27" s="497" t="s">
        <v>182</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t="s">
        <v>128</v>
      </c>
      <c r="BO27" s="566"/>
      <c r="BP27" s="566"/>
      <c r="BQ27" s="566"/>
      <c r="BR27" s="566"/>
      <c r="BS27" s="566"/>
      <c r="BT27" s="566"/>
      <c r="BU27" s="567"/>
      <c r="BV27" s="565" t="s">
        <v>145</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2670</v>
      </c>
      <c r="R28" s="498"/>
      <c r="S28" s="498"/>
      <c r="T28" s="498"/>
      <c r="U28" s="498"/>
      <c r="V28" s="540"/>
      <c r="W28" s="592"/>
      <c r="X28" s="593"/>
      <c r="Y28" s="594"/>
      <c r="Z28" s="496" t="s">
        <v>185</v>
      </c>
      <c r="AA28" s="476"/>
      <c r="AB28" s="476"/>
      <c r="AC28" s="476"/>
      <c r="AD28" s="476"/>
      <c r="AE28" s="476"/>
      <c r="AF28" s="476"/>
      <c r="AG28" s="477"/>
      <c r="AH28" s="497" t="s">
        <v>145</v>
      </c>
      <c r="AI28" s="498"/>
      <c r="AJ28" s="498"/>
      <c r="AK28" s="498"/>
      <c r="AL28" s="540"/>
      <c r="AM28" s="497" t="s">
        <v>145</v>
      </c>
      <c r="AN28" s="498"/>
      <c r="AO28" s="498"/>
      <c r="AP28" s="498"/>
      <c r="AQ28" s="498"/>
      <c r="AR28" s="540"/>
      <c r="AS28" s="497" t="s">
        <v>127</v>
      </c>
      <c r="AT28" s="498"/>
      <c r="AU28" s="498"/>
      <c r="AV28" s="498"/>
      <c r="AW28" s="498"/>
      <c r="AX28" s="499"/>
      <c r="AY28" s="600" t="s">
        <v>186</v>
      </c>
      <c r="AZ28" s="601"/>
      <c r="BA28" s="601"/>
      <c r="BB28" s="602"/>
      <c r="BC28" s="406" t="s">
        <v>47</v>
      </c>
      <c r="BD28" s="407"/>
      <c r="BE28" s="407"/>
      <c r="BF28" s="407"/>
      <c r="BG28" s="407"/>
      <c r="BH28" s="407"/>
      <c r="BI28" s="407"/>
      <c r="BJ28" s="407"/>
      <c r="BK28" s="407"/>
      <c r="BL28" s="407"/>
      <c r="BM28" s="408"/>
      <c r="BN28" s="409">
        <v>2004657</v>
      </c>
      <c r="BO28" s="410"/>
      <c r="BP28" s="410"/>
      <c r="BQ28" s="410"/>
      <c r="BR28" s="410"/>
      <c r="BS28" s="410"/>
      <c r="BT28" s="410"/>
      <c r="BU28" s="411"/>
      <c r="BV28" s="409">
        <v>1652282</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14</v>
      </c>
      <c r="M29" s="498"/>
      <c r="N29" s="498"/>
      <c r="O29" s="498"/>
      <c r="P29" s="540"/>
      <c r="Q29" s="497">
        <v>2530</v>
      </c>
      <c r="R29" s="498"/>
      <c r="S29" s="498"/>
      <c r="T29" s="498"/>
      <c r="U29" s="498"/>
      <c r="V29" s="540"/>
      <c r="W29" s="595"/>
      <c r="X29" s="596"/>
      <c r="Y29" s="597"/>
      <c r="Z29" s="496" t="s">
        <v>188</v>
      </c>
      <c r="AA29" s="476"/>
      <c r="AB29" s="476"/>
      <c r="AC29" s="476"/>
      <c r="AD29" s="476"/>
      <c r="AE29" s="476"/>
      <c r="AF29" s="476"/>
      <c r="AG29" s="477"/>
      <c r="AH29" s="497">
        <v>126</v>
      </c>
      <c r="AI29" s="498"/>
      <c r="AJ29" s="498"/>
      <c r="AK29" s="498"/>
      <c r="AL29" s="540"/>
      <c r="AM29" s="497">
        <v>379127</v>
      </c>
      <c r="AN29" s="498"/>
      <c r="AO29" s="498"/>
      <c r="AP29" s="498"/>
      <c r="AQ29" s="498"/>
      <c r="AR29" s="540"/>
      <c r="AS29" s="497">
        <v>3009</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123630</v>
      </c>
      <c r="BO29" s="447"/>
      <c r="BP29" s="447"/>
      <c r="BQ29" s="447"/>
      <c r="BR29" s="447"/>
      <c r="BS29" s="447"/>
      <c r="BT29" s="447"/>
      <c r="BU29" s="448"/>
      <c r="BV29" s="446">
        <v>123628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94.3</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1453843</v>
      </c>
      <c r="BO30" s="566"/>
      <c r="BP30" s="566"/>
      <c r="BQ30" s="566"/>
      <c r="BR30" s="566"/>
      <c r="BS30" s="566"/>
      <c r="BT30" s="566"/>
      <c r="BU30" s="567"/>
      <c r="BV30" s="565">
        <v>952000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198</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197</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IF('各会計、関係団体の財政状況及び健全化判断比率'!B33="","",'各会計、関係団体の財政状況及び健全化判断比率'!B33)</f>
        <v>水道事業会計</v>
      </c>
      <c r="AP34" s="637"/>
      <c r="AQ34" s="637"/>
      <c r="AR34" s="637"/>
      <c r="AS34" s="637"/>
      <c r="AT34" s="637"/>
      <c r="AU34" s="637"/>
      <c r="AV34" s="637"/>
      <c r="AW34" s="637"/>
      <c r="AX34" s="637"/>
      <c r="AY34" s="637"/>
      <c r="AZ34" s="637"/>
      <c r="BA34" s="637"/>
      <c r="BB34" s="637"/>
      <c r="BC34" s="637"/>
      <c r="BD34" s="178"/>
      <c r="BE34" s="636">
        <f>IF(BG34="","",MAX(C34:D43,U34:V43,AM34:AN43)+1)</f>
        <v>9</v>
      </c>
      <c r="BF34" s="636"/>
      <c r="BG34" s="637" t="str">
        <f>IF('各会計、関係団体の財政状況及び健全化判断比率'!B35="","",'各会計、関係団体の財政状況及び健全化判断比率'!B35)</f>
        <v>公共下水道事業特別会計</v>
      </c>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湯沢雄勝広域市町村圏組合（一般会計）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五輪坂ハイツ</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IF('各会計、関係団体の財政状況及び健全化判断比率'!B34="","",'各会計、関係団体の財政状況及び健全化判断比率'!B34)</f>
        <v>病院事業会計</v>
      </c>
      <c r="AP35" s="637"/>
      <c r="AQ35" s="637"/>
      <c r="AR35" s="637"/>
      <c r="AS35" s="637"/>
      <c r="AT35" s="637"/>
      <c r="AU35" s="637"/>
      <c r="AV35" s="637"/>
      <c r="AW35" s="637"/>
      <c r="AX35" s="637"/>
      <c r="AY35" s="637"/>
      <c r="AZ35" s="637"/>
      <c r="BA35" s="637"/>
      <c r="BB35" s="637"/>
      <c r="BC35" s="637"/>
      <c r="BD35" s="178"/>
      <c r="BE35" s="636">
        <f t="shared" ref="BE35:BE43" si="1">IF(BG35="","",BE34+1)</f>
        <v>10</v>
      </c>
      <c r="BF35" s="636"/>
      <c r="BG35" s="637" t="str">
        <f>IF('各会計、関係団体の財政状況及び健全化判断比率'!B36="","",'各会計、関係団体の財政状況及び健全化判断比率'!B36)</f>
        <v>農業集落排水事業特別会計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湯沢雄勝広域市町村圏組合（湯沢雄勝ふるさと市町村圏基金特別会計）</v>
      </c>
      <c r="BZ35" s="637"/>
      <c r="CA35" s="637"/>
      <c r="CB35" s="637"/>
      <c r="CC35" s="637"/>
      <c r="CD35" s="637"/>
      <c r="CE35" s="637"/>
      <c r="CF35" s="637"/>
      <c r="CG35" s="637"/>
      <c r="CH35" s="637"/>
      <c r="CI35" s="637"/>
      <c r="CJ35" s="637"/>
      <c r="CK35" s="637"/>
      <c r="CL35" s="637"/>
      <c r="CM35" s="637"/>
      <c r="CN35" s="178"/>
      <c r="CO35" s="636">
        <f t="shared" ref="CO35:CO43" si="3">IF(CQ35="","",CO34+1)</f>
        <v>20</v>
      </c>
      <c r="CP35" s="636"/>
      <c r="CQ35" s="637" t="str">
        <f>IF('各会計、関係団体の財政状況及び健全化判断比率'!BS8="","",'各会計、関係団体の財政状況及び健全化判断比率'!BS8)</f>
        <v>羽後有機センター</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秋田県市町村総合事務組合（一般会計）</v>
      </c>
      <c r="BZ36" s="637"/>
      <c r="CA36" s="637"/>
      <c r="CB36" s="637"/>
      <c r="CC36" s="637"/>
      <c r="CD36" s="637"/>
      <c r="CE36" s="637"/>
      <c r="CF36" s="637"/>
      <c r="CG36" s="637"/>
      <c r="CH36" s="637"/>
      <c r="CI36" s="637"/>
      <c r="CJ36" s="637"/>
      <c r="CK36" s="637"/>
      <c r="CL36" s="637"/>
      <c r="CM36" s="637"/>
      <c r="CN36" s="178"/>
      <c r="CO36" s="636">
        <f t="shared" si="3"/>
        <v>21</v>
      </c>
      <c r="CP36" s="636"/>
      <c r="CQ36" s="637" t="str">
        <f>IF('各会計、関係団体の財政状況及び健全化判断比率'!BS9="","",'各会計、関係団体の財政状況及び健全化判断比率'!BS9)</f>
        <v>おも・しぇ</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老人福祉施設運営特別会計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秋田県市町村総合事務組合（交通災害共済事業等特別会計）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f t="shared" si="4"/>
        <v>6</v>
      </c>
      <c r="V38" s="636"/>
      <c r="W38" s="637" t="str">
        <f>IF('各会計、関係団体の財政状況及び健全化判断比率'!B32="","",'各会計、関係団体の財政状況及び健全化判断比率'!B32)</f>
        <v>高瀬ケアセンター運営特別会計</v>
      </c>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秋田県市町村会館管理組合（一般会計）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16</v>
      </c>
      <c r="BX39" s="636"/>
      <c r="BY39" s="637" t="str">
        <f>IF('各会計、関係団体の財政状況及び健全化判断比率'!B73="","",'各会計、関係団体の財政状況及び健全化判断比率'!B73)</f>
        <v>秋田県後期高齢者医療広域連合（一般会計）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17</v>
      </c>
      <c r="BX40" s="636"/>
      <c r="BY40" s="637" t="str">
        <f>IF('各会計、関係団体の財政状況及び健全化判断比率'!B74="","",'各会計、関係団体の財政状況及び健全化判断比率'!B74)</f>
        <v>秋田県後期高齢者医療広域連合（後期高齢者医療特別会計）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18</v>
      </c>
      <c r="BX41" s="636"/>
      <c r="BY41" s="637" t="str">
        <f>IF('各会計、関係団体の財政状況及び健全化判断比率'!B75="","",'各会計、関係団体の財政状況及び健全化判断比率'!B75)</f>
        <v>秋田県町村電算システム共同事業組合（一般会計）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581</v>
      </c>
    </row>
    <row r="54" spans="5:113" x14ac:dyDescent="0.15"/>
    <row r="55" spans="5:113" x14ac:dyDescent="0.15"/>
    <row r="56" spans="5:113" x14ac:dyDescent="0.15"/>
  </sheetData>
  <sheetProtection algorithmName="SHA-512" hashValue="e8RWiuylDeauAoG4RIH+12ml/RvrxZg6FBNz65MWpr7ow4iSn7qBUaX7xzQqCoKAlclyfiu19rFtwEBHM9fnxA==" saltValue="5bsSMxCn7fd0EthIeyPOb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5" t="s">
        <v>565</v>
      </c>
      <c r="D34" s="1215"/>
      <c r="E34" s="1216"/>
      <c r="F34" s="32">
        <v>6.02</v>
      </c>
      <c r="G34" s="33">
        <v>6.46</v>
      </c>
      <c r="H34" s="33">
        <v>6.83</v>
      </c>
      <c r="I34" s="33">
        <v>7.81</v>
      </c>
      <c r="J34" s="34">
        <v>7.73</v>
      </c>
      <c r="K34" s="22"/>
      <c r="L34" s="22"/>
      <c r="M34" s="22"/>
      <c r="N34" s="22"/>
      <c r="O34" s="22"/>
      <c r="P34" s="22"/>
    </row>
    <row r="35" spans="1:16" ht="39" customHeight="1" x14ac:dyDescent="0.15">
      <c r="A35" s="22"/>
      <c r="B35" s="35"/>
      <c r="C35" s="1209" t="s">
        <v>566</v>
      </c>
      <c r="D35" s="1210"/>
      <c r="E35" s="1211"/>
      <c r="F35" s="36">
        <v>7.09</v>
      </c>
      <c r="G35" s="37">
        <v>6.74</v>
      </c>
      <c r="H35" s="37">
        <v>7.7</v>
      </c>
      <c r="I35" s="37">
        <v>6.84</v>
      </c>
      <c r="J35" s="38">
        <v>6.9</v>
      </c>
      <c r="K35" s="22"/>
      <c r="L35" s="22"/>
      <c r="M35" s="22"/>
      <c r="N35" s="22"/>
      <c r="O35" s="22"/>
      <c r="P35" s="22"/>
    </row>
    <row r="36" spans="1:16" ht="39" customHeight="1" x14ac:dyDescent="0.15">
      <c r="A36" s="22"/>
      <c r="B36" s="35"/>
      <c r="C36" s="1209" t="s">
        <v>567</v>
      </c>
      <c r="D36" s="1210"/>
      <c r="E36" s="1211"/>
      <c r="F36" s="36">
        <v>6.44</v>
      </c>
      <c r="G36" s="37">
        <v>5.25</v>
      </c>
      <c r="H36" s="37">
        <v>3.66</v>
      </c>
      <c r="I36" s="37">
        <v>3.14</v>
      </c>
      <c r="J36" s="38">
        <v>2.85</v>
      </c>
      <c r="K36" s="22"/>
      <c r="L36" s="22"/>
      <c r="M36" s="22"/>
      <c r="N36" s="22"/>
      <c r="O36" s="22"/>
      <c r="P36" s="22"/>
    </row>
    <row r="37" spans="1:16" ht="39" customHeight="1" x14ac:dyDescent="0.15">
      <c r="A37" s="22"/>
      <c r="B37" s="35"/>
      <c r="C37" s="1209" t="s">
        <v>568</v>
      </c>
      <c r="D37" s="1210"/>
      <c r="E37" s="1211"/>
      <c r="F37" s="36">
        <v>0.72</v>
      </c>
      <c r="G37" s="37">
        <v>1.85</v>
      </c>
      <c r="H37" s="37">
        <v>1.07</v>
      </c>
      <c r="I37" s="37">
        <v>1.69</v>
      </c>
      <c r="J37" s="38">
        <v>2.4</v>
      </c>
      <c r="K37" s="22"/>
      <c r="L37" s="22"/>
      <c r="M37" s="22"/>
      <c r="N37" s="22"/>
      <c r="O37" s="22"/>
      <c r="P37" s="22"/>
    </row>
    <row r="38" spans="1:16" ht="39" customHeight="1" x14ac:dyDescent="0.15">
      <c r="A38" s="22"/>
      <c r="B38" s="35"/>
      <c r="C38" s="1209" t="s">
        <v>569</v>
      </c>
      <c r="D38" s="1210"/>
      <c r="E38" s="1211"/>
      <c r="F38" s="36">
        <v>1.99</v>
      </c>
      <c r="G38" s="37">
        <v>2.39</v>
      </c>
      <c r="H38" s="37">
        <v>2.71</v>
      </c>
      <c r="I38" s="37">
        <v>2.9</v>
      </c>
      <c r="J38" s="38">
        <v>2.29</v>
      </c>
      <c r="K38" s="22"/>
      <c r="L38" s="22"/>
      <c r="M38" s="22"/>
      <c r="N38" s="22"/>
      <c r="O38" s="22"/>
      <c r="P38" s="22"/>
    </row>
    <row r="39" spans="1:16" ht="39" customHeight="1" x14ac:dyDescent="0.15">
      <c r="A39" s="22"/>
      <c r="B39" s="35"/>
      <c r="C39" s="1209" t="s">
        <v>570</v>
      </c>
      <c r="D39" s="1210"/>
      <c r="E39" s="1211"/>
      <c r="F39" s="36">
        <v>1.17</v>
      </c>
      <c r="G39" s="37">
        <v>2.64</v>
      </c>
      <c r="H39" s="37">
        <v>2.79</v>
      </c>
      <c r="I39" s="37">
        <v>1.95</v>
      </c>
      <c r="J39" s="38">
        <v>2.02</v>
      </c>
      <c r="K39" s="22"/>
      <c r="L39" s="22"/>
      <c r="M39" s="22"/>
      <c r="N39" s="22"/>
      <c r="O39" s="22"/>
      <c r="P39" s="22"/>
    </row>
    <row r="40" spans="1:16" ht="39" customHeight="1" x14ac:dyDescent="0.15">
      <c r="A40" s="22"/>
      <c r="B40" s="35"/>
      <c r="C40" s="1209" t="s">
        <v>571</v>
      </c>
      <c r="D40" s="1210"/>
      <c r="E40" s="1211"/>
      <c r="F40" s="36">
        <v>7.0000000000000007E-2</v>
      </c>
      <c r="G40" s="37">
        <v>0.06</v>
      </c>
      <c r="H40" s="37">
        <v>0.13</v>
      </c>
      <c r="I40" s="37">
        <v>0.16</v>
      </c>
      <c r="J40" s="38">
        <v>0.2</v>
      </c>
      <c r="K40" s="22"/>
      <c r="L40" s="22"/>
      <c r="M40" s="22"/>
      <c r="N40" s="22"/>
      <c r="O40" s="22"/>
      <c r="P40" s="22"/>
    </row>
    <row r="41" spans="1:16" ht="39" customHeight="1" x14ac:dyDescent="0.15">
      <c r="A41" s="22"/>
      <c r="B41" s="35"/>
      <c r="C41" s="1209" t="s">
        <v>572</v>
      </c>
      <c r="D41" s="1210"/>
      <c r="E41" s="1211"/>
      <c r="F41" s="36">
        <v>0.02</v>
      </c>
      <c r="G41" s="37">
        <v>0.02</v>
      </c>
      <c r="H41" s="37">
        <v>0.25</v>
      </c>
      <c r="I41" s="37">
        <v>0.22</v>
      </c>
      <c r="J41" s="38">
        <v>0.1</v>
      </c>
      <c r="K41" s="22"/>
      <c r="L41" s="22"/>
      <c r="M41" s="22"/>
      <c r="N41" s="22"/>
      <c r="O41" s="22"/>
      <c r="P41" s="22"/>
    </row>
    <row r="42" spans="1:16" ht="39" customHeight="1" x14ac:dyDescent="0.15">
      <c r="A42" s="22"/>
      <c r="B42" s="39"/>
      <c r="C42" s="1209" t="s">
        <v>573</v>
      </c>
      <c r="D42" s="1210"/>
      <c r="E42" s="1211"/>
      <c r="F42" s="36" t="s">
        <v>517</v>
      </c>
      <c r="G42" s="37" t="s">
        <v>517</v>
      </c>
      <c r="H42" s="37" t="s">
        <v>517</v>
      </c>
      <c r="I42" s="37" t="s">
        <v>517</v>
      </c>
      <c r="J42" s="38" t="s">
        <v>517</v>
      </c>
      <c r="K42" s="22"/>
      <c r="L42" s="22"/>
      <c r="M42" s="22"/>
      <c r="N42" s="22"/>
      <c r="O42" s="22"/>
      <c r="P42" s="22"/>
    </row>
    <row r="43" spans="1:16" ht="39" customHeight="1" thickBot="1" x14ac:dyDescent="0.2">
      <c r="A43" s="22"/>
      <c r="B43" s="40"/>
      <c r="C43" s="1212" t="s">
        <v>574</v>
      </c>
      <c r="D43" s="1213"/>
      <c r="E43" s="1214"/>
      <c r="F43" s="41">
        <v>0.14000000000000001</v>
      </c>
      <c r="G43" s="42">
        <v>0.1</v>
      </c>
      <c r="H43" s="42">
        <v>0.02</v>
      </c>
      <c r="I43" s="42">
        <v>0.03</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c51OW8HXINweRpbKw9aYFoFqP2sl3nP2PS5KYyFDllsS6/ucweYGp9Sd4wt3ClYAC0s3pAwI5LxBcCFT2SPBA==" saltValue="2u/AFCK9FYV6v7Q6pAHx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854</v>
      </c>
      <c r="L45" s="60">
        <v>777</v>
      </c>
      <c r="M45" s="60">
        <v>797</v>
      </c>
      <c r="N45" s="60">
        <v>836</v>
      </c>
      <c r="O45" s="61">
        <v>872</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517</v>
      </c>
      <c r="L46" s="64" t="s">
        <v>517</v>
      </c>
      <c r="M46" s="64" t="s">
        <v>517</v>
      </c>
      <c r="N46" s="64" t="s">
        <v>517</v>
      </c>
      <c r="O46" s="65" t="s">
        <v>517</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517</v>
      </c>
      <c r="L47" s="64" t="s">
        <v>517</v>
      </c>
      <c r="M47" s="64" t="s">
        <v>517</v>
      </c>
      <c r="N47" s="64" t="s">
        <v>517</v>
      </c>
      <c r="O47" s="65" t="s">
        <v>517</v>
      </c>
      <c r="P47" s="48"/>
      <c r="Q47" s="48"/>
      <c r="R47" s="48"/>
      <c r="S47" s="48"/>
      <c r="T47" s="48"/>
      <c r="U47" s="48"/>
    </row>
    <row r="48" spans="1:21" ht="30.75" customHeight="1" x14ac:dyDescent="0.15">
      <c r="A48" s="48"/>
      <c r="B48" s="1219"/>
      <c r="C48" s="1220"/>
      <c r="D48" s="62"/>
      <c r="E48" s="1225" t="s">
        <v>14</v>
      </c>
      <c r="F48" s="1225"/>
      <c r="G48" s="1225"/>
      <c r="H48" s="1225"/>
      <c r="I48" s="1225"/>
      <c r="J48" s="1226"/>
      <c r="K48" s="63">
        <v>309</v>
      </c>
      <c r="L48" s="64">
        <v>317</v>
      </c>
      <c r="M48" s="64">
        <v>322</v>
      </c>
      <c r="N48" s="64">
        <v>331</v>
      </c>
      <c r="O48" s="65">
        <v>325</v>
      </c>
      <c r="P48" s="48"/>
      <c r="Q48" s="48"/>
      <c r="R48" s="48"/>
      <c r="S48" s="48"/>
      <c r="T48" s="48"/>
      <c r="U48" s="48"/>
    </row>
    <row r="49" spans="1:21" ht="30.75" customHeight="1" x14ac:dyDescent="0.15">
      <c r="A49" s="48"/>
      <c r="B49" s="1219"/>
      <c r="C49" s="1220"/>
      <c r="D49" s="62"/>
      <c r="E49" s="1225" t="s">
        <v>15</v>
      </c>
      <c r="F49" s="1225"/>
      <c r="G49" s="1225"/>
      <c r="H49" s="1225"/>
      <c r="I49" s="1225"/>
      <c r="J49" s="1226"/>
      <c r="K49" s="63">
        <v>39</v>
      </c>
      <c r="L49" s="64">
        <v>43</v>
      </c>
      <c r="M49" s="64">
        <v>42</v>
      </c>
      <c r="N49" s="64">
        <v>49</v>
      </c>
      <c r="O49" s="65">
        <v>64</v>
      </c>
      <c r="P49" s="48"/>
      <c r="Q49" s="48"/>
      <c r="R49" s="48"/>
      <c r="S49" s="48"/>
      <c r="T49" s="48"/>
      <c r="U49" s="48"/>
    </row>
    <row r="50" spans="1:21" ht="30.75" customHeight="1" x14ac:dyDescent="0.15">
      <c r="A50" s="48"/>
      <c r="B50" s="1219"/>
      <c r="C50" s="1220"/>
      <c r="D50" s="62"/>
      <c r="E50" s="1225" t="s">
        <v>16</v>
      </c>
      <c r="F50" s="1225"/>
      <c r="G50" s="1225"/>
      <c r="H50" s="1225"/>
      <c r="I50" s="1225"/>
      <c r="J50" s="1226"/>
      <c r="K50" s="63">
        <v>16</v>
      </c>
      <c r="L50" s="64">
        <v>15</v>
      </c>
      <c r="M50" s="64">
        <v>15</v>
      </c>
      <c r="N50" s="64">
        <v>15</v>
      </c>
      <c r="O50" s="65">
        <v>8</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517</v>
      </c>
      <c r="L51" s="64" t="s">
        <v>517</v>
      </c>
      <c r="M51" s="64" t="s">
        <v>517</v>
      </c>
      <c r="N51" s="64" t="s">
        <v>517</v>
      </c>
      <c r="O51" s="65" t="s">
        <v>517</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766</v>
      </c>
      <c r="L52" s="64">
        <v>718</v>
      </c>
      <c r="M52" s="64">
        <v>717</v>
      </c>
      <c r="N52" s="64">
        <v>730</v>
      </c>
      <c r="O52" s="65">
        <v>748</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452</v>
      </c>
      <c r="L53" s="69">
        <v>434</v>
      </c>
      <c r="M53" s="69">
        <v>459</v>
      </c>
      <c r="N53" s="69">
        <v>501</v>
      </c>
      <c r="O53" s="70">
        <v>521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3" t="s">
        <v>24</v>
      </c>
      <c r="C57" s="1234"/>
      <c r="D57" s="1237" t="s">
        <v>25</v>
      </c>
      <c r="E57" s="1238"/>
      <c r="F57" s="1238"/>
      <c r="G57" s="1238"/>
      <c r="H57" s="1238"/>
      <c r="I57" s="1238"/>
      <c r="J57" s="1239"/>
      <c r="K57" s="83" t="s">
        <v>517</v>
      </c>
      <c r="L57" s="84" t="s">
        <v>517</v>
      </c>
      <c r="M57" s="84" t="s">
        <v>517</v>
      </c>
      <c r="N57" s="84" t="s">
        <v>517</v>
      </c>
      <c r="O57" s="85" t="s">
        <v>517</v>
      </c>
    </row>
    <row r="58" spans="1:21" ht="31.5" customHeight="1" thickBot="1" x14ac:dyDescent="0.2">
      <c r="B58" s="1235"/>
      <c r="C58" s="1236"/>
      <c r="D58" s="1240" t="s">
        <v>26</v>
      </c>
      <c r="E58" s="1241"/>
      <c r="F58" s="1241"/>
      <c r="G58" s="1241"/>
      <c r="H58" s="1241"/>
      <c r="I58" s="1241"/>
      <c r="J58" s="1242"/>
      <c r="K58" s="86" t="s">
        <v>517</v>
      </c>
      <c r="L58" s="87" t="s">
        <v>517</v>
      </c>
      <c r="M58" s="87" t="s">
        <v>517</v>
      </c>
      <c r="N58" s="87" t="s">
        <v>517</v>
      </c>
      <c r="O58" s="88" t="s">
        <v>517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cmfyK5mQV7fyJSx5H0lpoTLiFCAouvup3yyeq8yHOKO5zI9QnX5qPFJs8GQRJ22v/4TZVY0IL3AstijLSezXA==" saltValue="S/O0v9R0N4NigqFwGSOx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43" t="s">
        <v>29</v>
      </c>
      <c r="C41" s="1244"/>
      <c r="D41" s="102"/>
      <c r="E41" s="1249" t="s">
        <v>30</v>
      </c>
      <c r="F41" s="1249"/>
      <c r="G41" s="1249"/>
      <c r="H41" s="1250"/>
      <c r="I41" s="358">
        <v>7919</v>
      </c>
      <c r="J41" s="359">
        <v>8215</v>
      </c>
      <c r="K41" s="359">
        <v>8403</v>
      </c>
      <c r="L41" s="359">
        <v>8052</v>
      </c>
      <c r="M41" s="360">
        <v>7508</v>
      </c>
    </row>
    <row r="42" spans="2:13" ht="27.75" customHeight="1" x14ac:dyDescent="0.15">
      <c r="B42" s="1245"/>
      <c r="C42" s="1246"/>
      <c r="D42" s="103"/>
      <c r="E42" s="1251" t="s">
        <v>31</v>
      </c>
      <c r="F42" s="1251"/>
      <c r="G42" s="1251"/>
      <c r="H42" s="1252"/>
      <c r="I42" s="361">
        <v>24</v>
      </c>
      <c r="J42" s="362">
        <v>14</v>
      </c>
      <c r="K42" s="362">
        <v>23</v>
      </c>
      <c r="L42" s="362">
        <v>12</v>
      </c>
      <c r="M42" s="363">
        <v>8</v>
      </c>
    </row>
    <row r="43" spans="2:13" ht="27.75" customHeight="1" x14ac:dyDescent="0.15">
      <c r="B43" s="1245"/>
      <c r="C43" s="1246"/>
      <c r="D43" s="103"/>
      <c r="E43" s="1251" t="s">
        <v>32</v>
      </c>
      <c r="F43" s="1251"/>
      <c r="G43" s="1251"/>
      <c r="H43" s="1252"/>
      <c r="I43" s="361">
        <v>2928</v>
      </c>
      <c r="J43" s="362">
        <v>2887</v>
      </c>
      <c r="K43" s="362">
        <v>2836</v>
      </c>
      <c r="L43" s="362">
        <v>2680</v>
      </c>
      <c r="M43" s="363">
        <v>2457</v>
      </c>
    </row>
    <row r="44" spans="2:13" ht="27.75" customHeight="1" x14ac:dyDescent="0.15">
      <c r="B44" s="1245"/>
      <c r="C44" s="1246"/>
      <c r="D44" s="103"/>
      <c r="E44" s="1251" t="s">
        <v>33</v>
      </c>
      <c r="F44" s="1251"/>
      <c r="G44" s="1251"/>
      <c r="H44" s="1252"/>
      <c r="I44" s="361">
        <v>314</v>
      </c>
      <c r="J44" s="362">
        <v>317</v>
      </c>
      <c r="K44" s="362">
        <v>363</v>
      </c>
      <c r="L44" s="362">
        <v>316</v>
      </c>
      <c r="M44" s="363">
        <v>259</v>
      </c>
    </row>
    <row r="45" spans="2:13" ht="27.75" customHeight="1" x14ac:dyDescent="0.15">
      <c r="B45" s="1245"/>
      <c r="C45" s="1246"/>
      <c r="D45" s="103"/>
      <c r="E45" s="1251" t="s">
        <v>34</v>
      </c>
      <c r="F45" s="1251"/>
      <c r="G45" s="1251"/>
      <c r="H45" s="1252"/>
      <c r="I45" s="361">
        <v>651</v>
      </c>
      <c r="J45" s="362">
        <v>611</v>
      </c>
      <c r="K45" s="362">
        <v>585</v>
      </c>
      <c r="L45" s="362">
        <v>522</v>
      </c>
      <c r="M45" s="363">
        <v>521</v>
      </c>
    </row>
    <row r="46" spans="2:13" ht="27.75" customHeight="1" x14ac:dyDescent="0.15">
      <c r="B46" s="1245"/>
      <c r="C46" s="1246"/>
      <c r="D46" s="104"/>
      <c r="E46" s="1251" t="s">
        <v>35</v>
      </c>
      <c r="F46" s="1251"/>
      <c r="G46" s="1251"/>
      <c r="H46" s="1252"/>
      <c r="I46" s="361" t="s">
        <v>517</v>
      </c>
      <c r="J46" s="362" t="s">
        <v>517</v>
      </c>
      <c r="K46" s="362" t="s">
        <v>517</v>
      </c>
      <c r="L46" s="362" t="s">
        <v>517</v>
      </c>
      <c r="M46" s="363" t="s">
        <v>517</v>
      </c>
    </row>
    <row r="47" spans="2:13" ht="27.75" customHeight="1" x14ac:dyDescent="0.15">
      <c r="B47" s="1245"/>
      <c r="C47" s="1246"/>
      <c r="D47" s="105"/>
      <c r="E47" s="1253" t="s">
        <v>36</v>
      </c>
      <c r="F47" s="1254"/>
      <c r="G47" s="1254"/>
      <c r="H47" s="1255"/>
      <c r="I47" s="361" t="s">
        <v>517</v>
      </c>
      <c r="J47" s="362" t="s">
        <v>517</v>
      </c>
      <c r="K47" s="362" t="s">
        <v>517</v>
      </c>
      <c r="L47" s="362" t="s">
        <v>517</v>
      </c>
      <c r="M47" s="363" t="s">
        <v>517</v>
      </c>
    </row>
    <row r="48" spans="2:13" ht="27.75" customHeight="1" x14ac:dyDescent="0.15">
      <c r="B48" s="1245"/>
      <c r="C48" s="1246"/>
      <c r="D48" s="103"/>
      <c r="E48" s="1251" t="s">
        <v>37</v>
      </c>
      <c r="F48" s="1251"/>
      <c r="G48" s="1251"/>
      <c r="H48" s="1252"/>
      <c r="I48" s="361" t="s">
        <v>517</v>
      </c>
      <c r="J48" s="362" t="s">
        <v>517</v>
      </c>
      <c r="K48" s="362" t="s">
        <v>517</v>
      </c>
      <c r="L48" s="362" t="s">
        <v>517</v>
      </c>
      <c r="M48" s="363" t="s">
        <v>517</v>
      </c>
    </row>
    <row r="49" spans="2:13" ht="27.75" customHeight="1" x14ac:dyDescent="0.15">
      <c r="B49" s="1247"/>
      <c r="C49" s="1248"/>
      <c r="D49" s="103"/>
      <c r="E49" s="1251" t="s">
        <v>38</v>
      </c>
      <c r="F49" s="1251"/>
      <c r="G49" s="1251"/>
      <c r="H49" s="1252"/>
      <c r="I49" s="361" t="s">
        <v>517</v>
      </c>
      <c r="J49" s="362" t="s">
        <v>517</v>
      </c>
      <c r="K49" s="362" t="s">
        <v>517</v>
      </c>
      <c r="L49" s="362" t="s">
        <v>517</v>
      </c>
      <c r="M49" s="363" t="s">
        <v>517</v>
      </c>
    </row>
    <row r="50" spans="2:13" ht="27.75" customHeight="1" x14ac:dyDescent="0.15">
      <c r="B50" s="1256" t="s">
        <v>39</v>
      </c>
      <c r="C50" s="1257"/>
      <c r="D50" s="106"/>
      <c r="E50" s="1251" t="s">
        <v>40</v>
      </c>
      <c r="F50" s="1251"/>
      <c r="G50" s="1251"/>
      <c r="H50" s="1252"/>
      <c r="I50" s="361">
        <v>2944</v>
      </c>
      <c r="J50" s="362">
        <v>2938</v>
      </c>
      <c r="K50" s="362">
        <v>2957</v>
      </c>
      <c r="L50" s="362">
        <v>3162</v>
      </c>
      <c r="M50" s="363">
        <v>3993</v>
      </c>
    </row>
    <row r="51" spans="2:13" ht="27.75" customHeight="1" x14ac:dyDescent="0.15">
      <c r="B51" s="1245"/>
      <c r="C51" s="1246"/>
      <c r="D51" s="103"/>
      <c r="E51" s="1251" t="s">
        <v>41</v>
      </c>
      <c r="F51" s="1251"/>
      <c r="G51" s="1251"/>
      <c r="H51" s="1252"/>
      <c r="I51" s="361" t="s">
        <v>517</v>
      </c>
      <c r="J51" s="362" t="s">
        <v>517</v>
      </c>
      <c r="K51" s="362" t="s">
        <v>517</v>
      </c>
      <c r="L51" s="362" t="s">
        <v>517</v>
      </c>
      <c r="M51" s="363" t="s">
        <v>517</v>
      </c>
    </row>
    <row r="52" spans="2:13" ht="27.75" customHeight="1" x14ac:dyDescent="0.15">
      <c r="B52" s="1247"/>
      <c r="C52" s="1248"/>
      <c r="D52" s="103"/>
      <c r="E52" s="1251" t="s">
        <v>42</v>
      </c>
      <c r="F52" s="1251"/>
      <c r="G52" s="1251"/>
      <c r="H52" s="1252"/>
      <c r="I52" s="361">
        <v>7256</v>
      </c>
      <c r="J52" s="362">
        <v>7092</v>
      </c>
      <c r="K52" s="362">
        <v>7623</v>
      </c>
      <c r="L52" s="362">
        <v>7353</v>
      </c>
      <c r="M52" s="363">
        <v>7012</v>
      </c>
    </row>
    <row r="53" spans="2:13" ht="27.75" customHeight="1" thickBot="1" x14ac:dyDescent="0.2">
      <c r="B53" s="1258" t="s">
        <v>43</v>
      </c>
      <c r="C53" s="1259"/>
      <c r="D53" s="107"/>
      <c r="E53" s="1260" t="s">
        <v>44</v>
      </c>
      <c r="F53" s="1260"/>
      <c r="G53" s="1260"/>
      <c r="H53" s="1261"/>
      <c r="I53" s="364">
        <v>1636</v>
      </c>
      <c r="J53" s="365">
        <v>2014</v>
      </c>
      <c r="K53" s="365">
        <v>1631</v>
      </c>
      <c r="L53" s="365">
        <v>1067</v>
      </c>
      <c r="M53" s="366">
        <v>-252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1SIRyW6zKFu3+63t58VBNQuqy5wHS/2J2QFQvzTp1gTNDeX908kU3aFki5fJmseeWgSAHFlMVOBX8w8QVcULTw==" saltValue="1PrZQtdwMeaHseV7MNyt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70" t="s">
        <v>47</v>
      </c>
      <c r="D55" s="1270"/>
      <c r="E55" s="1271"/>
      <c r="F55" s="119">
        <v>1490</v>
      </c>
      <c r="G55" s="119">
        <v>1652</v>
      </c>
      <c r="H55" s="120">
        <v>2005</v>
      </c>
    </row>
    <row r="56" spans="2:8" ht="52.5" customHeight="1" x14ac:dyDescent="0.15">
      <c r="B56" s="121"/>
      <c r="C56" s="1272" t="s">
        <v>48</v>
      </c>
      <c r="D56" s="1272"/>
      <c r="E56" s="1273"/>
      <c r="F56" s="122">
        <v>124</v>
      </c>
      <c r="G56" s="122">
        <v>124</v>
      </c>
      <c r="H56" s="123">
        <v>124</v>
      </c>
    </row>
    <row r="57" spans="2:8" ht="53.25" customHeight="1" x14ac:dyDescent="0.15">
      <c r="B57" s="121"/>
      <c r="C57" s="1274" t="s">
        <v>49</v>
      </c>
      <c r="D57" s="1274"/>
      <c r="E57" s="1275"/>
      <c r="F57" s="124">
        <v>824</v>
      </c>
      <c r="G57" s="124">
        <v>952</v>
      </c>
      <c r="H57" s="125">
        <v>1454</v>
      </c>
    </row>
    <row r="58" spans="2:8" ht="45.75" customHeight="1" x14ac:dyDescent="0.15">
      <c r="B58" s="126"/>
      <c r="C58" s="1262" t="s">
        <v>593</v>
      </c>
      <c r="D58" s="1263"/>
      <c r="E58" s="1264"/>
      <c r="F58" s="127">
        <v>193</v>
      </c>
      <c r="G58" s="127">
        <v>297</v>
      </c>
      <c r="H58" s="128">
        <v>783</v>
      </c>
    </row>
    <row r="59" spans="2:8" ht="45.75" customHeight="1" x14ac:dyDescent="0.15">
      <c r="B59" s="126"/>
      <c r="C59" s="1262" t="s">
        <v>594</v>
      </c>
      <c r="D59" s="1263"/>
      <c r="E59" s="1264"/>
      <c r="F59" s="127">
        <v>223</v>
      </c>
      <c r="G59" s="127">
        <v>223</v>
      </c>
      <c r="H59" s="128">
        <v>223</v>
      </c>
    </row>
    <row r="60" spans="2:8" ht="45.75" customHeight="1" x14ac:dyDescent="0.15">
      <c r="B60" s="126"/>
      <c r="C60" s="1262" t="s">
        <v>595</v>
      </c>
      <c r="D60" s="1263"/>
      <c r="E60" s="1264"/>
      <c r="F60" s="127">
        <v>160</v>
      </c>
      <c r="G60" s="127">
        <v>160</v>
      </c>
      <c r="H60" s="128">
        <v>160</v>
      </c>
    </row>
    <row r="61" spans="2:8" ht="45.75" customHeight="1" x14ac:dyDescent="0.15">
      <c r="B61" s="126"/>
      <c r="C61" s="1262" t="s">
        <v>596</v>
      </c>
      <c r="D61" s="1263"/>
      <c r="E61" s="1264"/>
      <c r="F61" s="127">
        <v>67</v>
      </c>
      <c r="G61" s="127">
        <v>93</v>
      </c>
      <c r="H61" s="128">
        <v>105</v>
      </c>
    </row>
    <row r="62" spans="2:8" ht="45.75" customHeight="1" thickBot="1" x14ac:dyDescent="0.2">
      <c r="B62" s="129"/>
      <c r="C62" s="1265" t="s">
        <v>597</v>
      </c>
      <c r="D62" s="1266"/>
      <c r="E62" s="1267"/>
      <c r="F62" s="130">
        <v>58</v>
      </c>
      <c r="G62" s="130">
        <v>58</v>
      </c>
      <c r="H62" s="131">
        <v>60</v>
      </c>
    </row>
    <row r="63" spans="2:8" ht="52.5" customHeight="1" thickBot="1" x14ac:dyDescent="0.2">
      <c r="B63" s="132"/>
      <c r="C63" s="1268" t="s">
        <v>50</v>
      </c>
      <c r="D63" s="1268"/>
      <c r="E63" s="1269"/>
      <c r="F63" s="133">
        <v>2438</v>
      </c>
      <c r="G63" s="133">
        <v>2728</v>
      </c>
      <c r="H63" s="134">
        <v>3582</v>
      </c>
    </row>
    <row r="64" spans="2:8" x14ac:dyDescent="0.15"/>
  </sheetData>
  <sheetProtection algorithmName="SHA-512" hashValue="cXBBDvEc/IQMe3ZRZK3QNirhrGXZrbxPCJAMIVeGoGVM+dyFdJA8f/c7Ny8372ntXw4ZGqYixBG0k1h3Vz8q7g==" saltValue="Q0kjL0a18Wait4w3tm7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333C8-3FEF-4007-A3EC-C6FF15DC55DF}">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600</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601</v>
      </c>
      <c r="AO51" s="1279"/>
      <c r="AP51" s="1279"/>
      <c r="AQ51" s="1279"/>
      <c r="AR51" s="1279"/>
      <c r="AS51" s="1279"/>
      <c r="AT51" s="1279"/>
      <c r="AU51" s="1279"/>
      <c r="AV51" s="1279"/>
      <c r="AW51" s="1279"/>
      <c r="AX51" s="1279"/>
      <c r="AY51" s="1279"/>
      <c r="AZ51" s="1279"/>
      <c r="BA51" s="1279"/>
      <c r="BB51" s="1279" t="s">
        <v>602</v>
      </c>
      <c r="BC51" s="1279"/>
      <c r="BD51" s="1279"/>
      <c r="BE51" s="1279"/>
      <c r="BF51" s="1279"/>
      <c r="BG51" s="1279"/>
      <c r="BH51" s="1279"/>
      <c r="BI51" s="1279"/>
      <c r="BJ51" s="1279"/>
      <c r="BK51" s="1279"/>
      <c r="BL51" s="1279"/>
      <c r="BM51" s="1279"/>
      <c r="BN51" s="1279"/>
      <c r="BO51" s="1279"/>
      <c r="BP51" s="1276">
        <v>36.799999999999997</v>
      </c>
      <c r="BQ51" s="1276"/>
      <c r="BR51" s="1276"/>
      <c r="BS51" s="1276"/>
      <c r="BT51" s="1276"/>
      <c r="BU51" s="1276"/>
      <c r="BV51" s="1276"/>
      <c r="BW51" s="1276"/>
      <c r="BX51" s="1276">
        <v>45.4</v>
      </c>
      <c r="BY51" s="1276"/>
      <c r="BZ51" s="1276"/>
      <c r="CA51" s="1276"/>
      <c r="CB51" s="1276"/>
      <c r="CC51" s="1276"/>
      <c r="CD51" s="1276"/>
      <c r="CE51" s="1276"/>
      <c r="CF51" s="1276">
        <v>36.700000000000003</v>
      </c>
      <c r="CG51" s="1276"/>
      <c r="CH51" s="1276"/>
      <c r="CI51" s="1276"/>
      <c r="CJ51" s="1276"/>
      <c r="CK51" s="1276"/>
      <c r="CL51" s="1276"/>
      <c r="CM51" s="1276"/>
      <c r="CN51" s="1276">
        <v>23.1</v>
      </c>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603</v>
      </c>
      <c r="BC53" s="1279"/>
      <c r="BD53" s="1279"/>
      <c r="BE53" s="1279"/>
      <c r="BF53" s="1279"/>
      <c r="BG53" s="1279"/>
      <c r="BH53" s="1279"/>
      <c r="BI53" s="1279"/>
      <c r="BJ53" s="1279"/>
      <c r="BK53" s="1279"/>
      <c r="BL53" s="1279"/>
      <c r="BM53" s="1279"/>
      <c r="BN53" s="1279"/>
      <c r="BO53" s="1279"/>
      <c r="BP53" s="1276">
        <v>61.2</v>
      </c>
      <c r="BQ53" s="1276"/>
      <c r="BR53" s="1276"/>
      <c r="BS53" s="1276"/>
      <c r="BT53" s="1276"/>
      <c r="BU53" s="1276"/>
      <c r="BV53" s="1276"/>
      <c r="BW53" s="1276"/>
      <c r="BX53" s="1276">
        <v>63</v>
      </c>
      <c r="BY53" s="1276"/>
      <c r="BZ53" s="1276"/>
      <c r="CA53" s="1276"/>
      <c r="CB53" s="1276"/>
      <c r="CC53" s="1276"/>
      <c r="CD53" s="1276"/>
      <c r="CE53" s="1276"/>
      <c r="CF53" s="1276">
        <v>62.7</v>
      </c>
      <c r="CG53" s="1276"/>
      <c r="CH53" s="1276"/>
      <c r="CI53" s="1276"/>
      <c r="CJ53" s="1276"/>
      <c r="CK53" s="1276"/>
      <c r="CL53" s="1276"/>
      <c r="CM53" s="1276"/>
      <c r="CN53" s="1276">
        <v>64</v>
      </c>
      <c r="CO53" s="1276"/>
      <c r="CP53" s="1276"/>
      <c r="CQ53" s="1276"/>
      <c r="CR53" s="1276"/>
      <c r="CS53" s="1276"/>
      <c r="CT53" s="1276"/>
      <c r="CU53" s="1276"/>
      <c r="CV53" s="1276">
        <v>65.400000000000006</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604</v>
      </c>
      <c r="AO55" s="1281"/>
      <c r="AP55" s="1281"/>
      <c r="AQ55" s="1281"/>
      <c r="AR55" s="1281"/>
      <c r="AS55" s="1281"/>
      <c r="AT55" s="1281"/>
      <c r="AU55" s="1281"/>
      <c r="AV55" s="1281"/>
      <c r="AW55" s="1281"/>
      <c r="AX55" s="1281"/>
      <c r="AY55" s="1281"/>
      <c r="AZ55" s="1281"/>
      <c r="BA55" s="1281"/>
      <c r="BB55" s="1279" t="s">
        <v>602</v>
      </c>
      <c r="BC55" s="1279"/>
      <c r="BD55" s="1279"/>
      <c r="BE55" s="1279"/>
      <c r="BF55" s="1279"/>
      <c r="BG55" s="1279"/>
      <c r="BH55" s="1279"/>
      <c r="BI55" s="1279"/>
      <c r="BJ55" s="1279"/>
      <c r="BK55" s="1279"/>
      <c r="BL55" s="1279"/>
      <c r="BM55" s="1279"/>
      <c r="BN55" s="1279"/>
      <c r="BO55" s="1279"/>
      <c r="BP55" s="1276">
        <v>40.799999999999997</v>
      </c>
      <c r="BQ55" s="1276"/>
      <c r="BR55" s="1276"/>
      <c r="BS55" s="1276"/>
      <c r="BT55" s="1276"/>
      <c r="BU55" s="1276"/>
      <c r="BV55" s="1276"/>
      <c r="BW55" s="1276"/>
      <c r="BX55" s="1276">
        <v>38.5</v>
      </c>
      <c r="BY55" s="1276"/>
      <c r="BZ55" s="1276"/>
      <c r="CA55" s="1276"/>
      <c r="CB55" s="1276"/>
      <c r="CC55" s="1276"/>
      <c r="CD55" s="1276"/>
      <c r="CE55" s="1276"/>
      <c r="CF55" s="1276">
        <v>35.5</v>
      </c>
      <c r="CG55" s="1276"/>
      <c r="CH55" s="1276"/>
      <c r="CI55" s="1276"/>
      <c r="CJ55" s="1276"/>
      <c r="CK55" s="1276"/>
      <c r="CL55" s="1276"/>
      <c r="CM55" s="1276"/>
      <c r="CN55" s="1276">
        <v>23.5</v>
      </c>
      <c r="CO55" s="1276"/>
      <c r="CP55" s="1276"/>
      <c r="CQ55" s="1276"/>
      <c r="CR55" s="1276"/>
      <c r="CS55" s="1276"/>
      <c r="CT55" s="1276"/>
      <c r="CU55" s="1276"/>
      <c r="CV55" s="1276">
        <v>8.5</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603</v>
      </c>
      <c r="BC57" s="1279"/>
      <c r="BD57" s="1279"/>
      <c r="BE57" s="1279"/>
      <c r="BF57" s="1279"/>
      <c r="BG57" s="1279"/>
      <c r="BH57" s="1279"/>
      <c r="BI57" s="1279"/>
      <c r="BJ57" s="1279"/>
      <c r="BK57" s="1279"/>
      <c r="BL57" s="1279"/>
      <c r="BM57" s="1279"/>
      <c r="BN57" s="1279"/>
      <c r="BO57" s="1279"/>
      <c r="BP57" s="1276">
        <v>63.5</v>
      </c>
      <c r="BQ57" s="1276"/>
      <c r="BR57" s="1276"/>
      <c r="BS57" s="1276"/>
      <c r="BT57" s="1276"/>
      <c r="BU57" s="1276"/>
      <c r="BV57" s="1276"/>
      <c r="BW57" s="1276"/>
      <c r="BX57" s="1276">
        <v>65.3</v>
      </c>
      <c r="BY57" s="1276"/>
      <c r="BZ57" s="1276"/>
      <c r="CA57" s="1276"/>
      <c r="CB57" s="1276"/>
      <c r="CC57" s="1276"/>
      <c r="CD57" s="1276"/>
      <c r="CE57" s="1276"/>
      <c r="CF57" s="1276">
        <v>66</v>
      </c>
      <c r="CG57" s="1276"/>
      <c r="CH57" s="1276"/>
      <c r="CI57" s="1276"/>
      <c r="CJ57" s="1276"/>
      <c r="CK57" s="1276"/>
      <c r="CL57" s="1276"/>
      <c r="CM57" s="1276"/>
      <c r="CN57" s="1276">
        <v>61.9</v>
      </c>
      <c r="CO57" s="1276"/>
      <c r="CP57" s="1276"/>
      <c r="CQ57" s="1276"/>
      <c r="CR57" s="1276"/>
      <c r="CS57" s="1276"/>
      <c r="CT57" s="1276"/>
      <c r="CU57" s="1276"/>
      <c r="CV57" s="1276">
        <v>62.1</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605</v>
      </c>
    </row>
    <row r="64" spans="1:109" x14ac:dyDescent="0.15">
      <c r="B64" s="375"/>
      <c r="G64" s="382"/>
      <c r="I64" s="395"/>
      <c r="J64" s="395"/>
      <c r="K64" s="395"/>
      <c r="L64" s="395"/>
      <c r="M64" s="395"/>
      <c r="N64" s="396"/>
      <c r="AM64" s="382"/>
      <c r="AN64" s="382" t="s">
        <v>599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600</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601</v>
      </c>
      <c r="AO73" s="1279"/>
      <c r="AP73" s="1279"/>
      <c r="AQ73" s="1279"/>
      <c r="AR73" s="1279"/>
      <c r="AS73" s="1279"/>
      <c r="AT73" s="1279"/>
      <c r="AU73" s="1279"/>
      <c r="AV73" s="1279"/>
      <c r="AW73" s="1279"/>
      <c r="AX73" s="1279"/>
      <c r="AY73" s="1279"/>
      <c r="AZ73" s="1279"/>
      <c r="BA73" s="1279"/>
      <c r="BB73" s="1279" t="s">
        <v>602</v>
      </c>
      <c r="BC73" s="1279"/>
      <c r="BD73" s="1279"/>
      <c r="BE73" s="1279"/>
      <c r="BF73" s="1279"/>
      <c r="BG73" s="1279"/>
      <c r="BH73" s="1279"/>
      <c r="BI73" s="1279"/>
      <c r="BJ73" s="1279"/>
      <c r="BK73" s="1279"/>
      <c r="BL73" s="1279"/>
      <c r="BM73" s="1279"/>
      <c r="BN73" s="1279"/>
      <c r="BO73" s="1279"/>
      <c r="BP73" s="1276">
        <v>36.799999999999997</v>
      </c>
      <c r="BQ73" s="1276"/>
      <c r="BR73" s="1276"/>
      <c r="BS73" s="1276"/>
      <c r="BT73" s="1276"/>
      <c r="BU73" s="1276"/>
      <c r="BV73" s="1276"/>
      <c r="BW73" s="1276"/>
      <c r="BX73" s="1276">
        <v>45.4</v>
      </c>
      <c r="BY73" s="1276"/>
      <c r="BZ73" s="1276"/>
      <c r="CA73" s="1276"/>
      <c r="CB73" s="1276"/>
      <c r="CC73" s="1276"/>
      <c r="CD73" s="1276"/>
      <c r="CE73" s="1276"/>
      <c r="CF73" s="1276">
        <v>36.700000000000003</v>
      </c>
      <c r="CG73" s="1276"/>
      <c r="CH73" s="1276"/>
      <c r="CI73" s="1276"/>
      <c r="CJ73" s="1276"/>
      <c r="CK73" s="1276"/>
      <c r="CL73" s="1276"/>
      <c r="CM73" s="1276"/>
      <c r="CN73" s="1276">
        <v>23.1</v>
      </c>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606</v>
      </c>
      <c r="BC75" s="1279"/>
      <c r="BD75" s="1279"/>
      <c r="BE75" s="1279"/>
      <c r="BF75" s="1279"/>
      <c r="BG75" s="1279"/>
      <c r="BH75" s="1279"/>
      <c r="BI75" s="1279"/>
      <c r="BJ75" s="1279"/>
      <c r="BK75" s="1279"/>
      <c r="BL75" s="1279"/>
      <c r="BM75" s="1279"/>
      <c r="BN75" s="1279"/>
      <c r="BO75" s="1279"/>
      <c r="BP75" s="1276">
        <v>9.4</v>
      </c>
      <c r="BQ75" s="1276"/>
      <c r="BR75" s="1276"/>
      <c r="BS75" s="1276"/>
      <c r="BT75" s="1276"/>
      <c r="BU75" s="1276"/>
      <c r="BV75" s="1276"/>
      <c r="BW75" s="1276"/>
      <c r="BX75" s="1276">
        <v>9.6</v>
      </c>
      <c r="BY75" s="1276"/>
      <c r="BZ75" s="1276"/>
      <c r="CA75" s="1276"/>
      <c r="CB75" s="1276"/>
      <c r="CC75" s="1276"/>
      <c r="CD75" s="1276"/>
      <c r="CE75" s="1276"/>
      <c r="CF75" s="1276">
        <v>10</v>
      </c>
      <c r="CG75" s="1276"/>
      <c r="CH75" s="1276"/>
      <c r="CI75" s="1276"/>
      <c r="CJ75" s="1276"/>
      <c r="CK75" s="1276"/>
      <c r="CL75" s="1276"/>
      <c r="CM75" s="1276"/>
      <c r="CN75" s="1276">
        <v>10.3</v>
      </c>
      <c r="CO75" s="1276"/>
      <c r="CP75" s="1276"/>
      <c r="CQ75" s="1276"/>
      <c r="CR75" s="1276"/>
      <c r="CS75" s="1276"/>
      <c r="CT75" s="1276"/>
      <c r="CU75" s="1276"/>
      <c r="CV75" s="1276">
        <v>10.5</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604</v>
      </c>
      <c r="AO77" s="1281"/>
      <c r="AP77" s="1281"/>
      <c r="AQ77" s="1281"/>
      <c r="AR77" s="1281"/>
      <c r="AS77" s="1281"/>
      <c r="AT77" s="1281"/>
      <c r="AU77" s="1281"/>
      <c r="AV77" s="1281"/>
      <c r="AW77" s="1281"/>
      <c r="AX77" s="1281"/>
      <c r="AY77" s="1281"/>
      <c r="AZ77" s="1281"/>
      <c r="BA77" s="1281"/>
      <c r="BB77" s="1279" t="s">
        <v>602</v>
      </c>
      <c r="BC77" s="1279"/>
      <c r="BD77" s="1279"/>
      <c r="BE77" s="1279"/>
      <c r="BF77" s="1279"/>
      <c r="BG77" s="1279"/>
      <c r="BH77" s="1279"/>
      <c r="BI77" s="1279"/>
      <c r="BJ77" s="1279"/>
      <c r="BK77" s="1279"/>
      <c r="BL77" s="1279"/>
      <c r="BM77" s="1279"/>
      <c r="BN77" s="1279"/>
      <c r="BO77" s="1279"/>
      <c r="BP77" s="1276">
        <v>40.799999999999997</v>
      </c>
      <c r="BQ77" s="1276"/>
      <c r="BR77" s="1276"/>
      <c r="BS77" s="1276"/>
      <c r="BT77" s="1276"/>
      <c r="BU77" s="1276"/>
      <c r="BV77" s="1276"/>
      <c r="BW77" s="1276"/>
      <c r="BX77" s="1276">
        <v>38.5</v>
      </c>
      <c r="BY77" s="1276"/>
      <c r="BZ77" s="1276"/>
      <c r="CA77" s="1276"/>
      <c r="CB77" s="1276"/>
      <c r="CC77" s="1276"/>
      <c r="CD77" s="1276"/>
      <c r="CE77" s="1276"/>
      <c r="CF77" s="1276">
        <v>35.5</v>
      </c>
      <c r="CG77" s="1276"/>
      <c r="CH77" s="1276"/>
      <c r="CI77" s="1276"/>
      <c r="CJ77" s="1276"/>
      <c r="CK77" s="1276"/>
      <c r="CL77" s="1276"/>
      <c r="CM77" s="1276"/>
      <c r="CN77" s="1276">
        <v>23.5</v>
      </c>
      <c r="CO77" s="1276"/>
      <c r="CP77" s="1276"/>
      <c r="CQ77" s="1276"/>
      <c r="CR77" s="1276"/>
      <c r="CS77" s="1276"/>
      <c r="CT77" s="1276"/>
      <c r="CU77" s="1276"/>
      <c r="CV77" s="1276">
        <v>8.5</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606</v>
      </c>
      <c r="BC79" s="1279"/>
      <c r="BD79" s="1279"/>
      <c r="BE79" s="1279"/>
      <c r="BF79" s="1279"/>
      <c r="BG79" s="1279"/>
      <c r="BH79" s="1279"/>
      <c r="BI79" s="1279"/>
      <c r="BJ79" s="1279"/>
      <c r="BK79" s="1279"/>
      <c r="BL79" s="1279"/>
      <c r="BM79" s="1279"/>
      <c r="BN79" s="1279"/>
      <c r="BO79" s="1279"/>
      <c r="BP79" s="1276">
        <v>8.9</v>
      </c>
      <c r="BQ79" s="1276"/>
      <c r="BR79" s="1276"/>
      <c r="BS79" s="1276"/>
      <c r="BT79" s="1276"/>
      <c r="BU79" s="1276"/>
      <c r="BV79" s="1276"/>
      <c r="BW79" s="1276"/>
      <c r="BX79" s="1276">
        <v>8.9</v>
      </c>
      <c r="BY79" s="1276"/>
      <c r="BZ79" s="1276"/>
      <c r="CA79" s="1276"/>
      <c r="CB79" s="1276"/>
      <c r="CC79" s="1276"/>
      <c r="CD79" s="1276"/>
      <c r="CE79" s="1276"/>
      <c r="CF79" s="1276">
        <v>8.8000000000000007</v>
      </c>
      <c r="CG79" s="1276"/>
      <c r="CH79" s="1276"/>
      <c r="CI79" s="1276"/>
      <c r="CJ79" s="1276"/>
      <c r="CK79" s="1276"/>
      <c r="CL79" s="1276"/>
      <c r="CM79" s="1276"/>
      <c r="CN79" s="1276">
        <v>8.6</v>
      </c>
      <c r="CO79" s="1276"/>
      <c r="CP79" s="1276"/>
      <c r="CQ79" s="1276"/>
      <c r="CR79" s="1276"/>
      <c r="CS79" s="1276"/>
      <c r="CT79" s="1276"/>
      <c r="CU79" s="1276"/>
      <c r="CV79" s="1276">
        <v>8.1999999999999993</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bRz26XUYFlKUb31S1uJcbYlavhb2NqiUxd2XLH4cyhgs/CKdH4kig5CGSDZQCJmYsC3SveOvyQCrjC4W+mIE9g==" saltValue="aeMLc2/FmsNTbYz/faS8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AF241-F0B2-49F9-B77C-F2B579650B81}">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506</v>
      </c>
    </row>
  </sheetData>
  <sheetProtection algorithmName="SHA-512" hashValue="LseeZmIc8+EB412pc+B6aD9RSo6aoH50qHzOFAfhv33DkDdJ1Yi0dFUwGwn1umBe1xcKeqq3Fp0hInPQdxFNFQ==" saltValue="Nn3tWAovYOd3zEb2bgbjf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FA56C-6134-497B-8A3E-9284BF8B0EAD}">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506</v>
      </c>
    </row>
  </sheetData>
  <sheetProtection algorithmName="SHA-512" hashValue="IjH3wUqogxZipQdVkTQkjti2i8ZA3s988XoWYWfsSWdyAHXf1qlBnlFJQB+vobiaKMVKkSo1j/GEJlUOkKN/3g==" saltValue="Bme0biM7DGTxvC1Ho7cLw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4294967295"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556</v>
      </c>
      <c r="G2" s="148"/>
      <c r="H2" s="149"/>
    </row>
    <row r="3" spans="1:8" x14ac:dyDescent="0.15">
      <c r="A3" s="145" t="s">
        <v>549</v>
      </c>
      <c r="B3" s="150"/>
      <c r="C3" s="151"/>
      <c r="D3" s="152">
        <v>57986</v>
      </c>
      <c r="E3" s="153"/>
      <c r="F3" s="154">
        <v>98899</v>
      </c>
      <c r="G3" s="155"/>
      <c r="H3" s="156"/>
    </row>
    <row r="4" spans="1:8" x14ac:dyDescent="0.15">
      <c r="A4" s="157"/>
      <c r="B4" s="158"/>
      <c r="C4" s="159"/>
      <c r="D4" s="160">
        <v>38469</v>
      </c>
      <c r="E4" s="161"/>
      <c r="F4" s="162">
        <v>43734</v>
      </c>
      <c r="G4" s="163"/>
      <c r="H4" s="164"/>
    </row>
    <row r="5" spans="1:8" x14ac:dyDescent="0.15">
      <c r="A5" s="145" t="s">
        <v>551</v>
      </c>
      <c r="B5" s="150"/>
      <c r="C5" s="151"/>
      <c r="D5" s="152">
        <v>106005</v>
      </c>
      <c r="E5" s="153"/>
      <c r="F5" s="154">
        <v>96462</v>
      </c>
      <c r="G5" s="155"/>
      <c r="H5" s="156"/>
    </row>
    <row r="6" spans="1:8" x14ac:dyDescent="0.15">
      <c r="A6" s="157"/>
      <c r="B6" s="158"/>
      <c r="C6" s="159"/>
      <c r="D6" s="160">
        <v>34250</v>
      </c>
      <c r="E6" s="161"/>
      <c r="F6" s="162">
        <v>39886</v>
      </c>
      <c r="G6" s="163"/>
      <c r="H6" s="164"/>
    </row>
    <row r="7" spans="1:8" x14ac:dyDescent="0.15">
      <c r="A7" s="145" t="s">
        <v>552</v>
      </c>
      <c r="B7" s="150"/>
      <c r="C7" s="151"/>
      <c r="D7" s="152">
        <v>88223</v>
      </c>
      <c r="E7" s="153"/>
      <c r="F7" s="154">
        <v>83103</v>
      </c>
      <c r="G7" s="155"/>
      <c r="H7" s="156"/>
    </row>
    <row r="8" spans="1:8" x14ac:dyDescent="0.15">
      <c r="A8" s="157"/>
      <c r="B8" s="158"/>
      <c r="C8" s="159"/>
      <c r="D8" s="160">
        <v>41840</v>
      </c>
      <c r="E8" s="161"/>
      <c r="F8" s="162">
        <v>41378</v>
      </c>
      <c r="G8" s="163"/>
      <c r="H8" s="164"/>
    </row>
    <row r="9" spans="1:8" x14ac:dyDescent="0.15">
      <c r="A9" s="145" t="s">
        <v>553</v>
      </c>
      <c r="B9" s="150"/>
      <c r="C9" s="151"/>
      <c r="D9" s="152">
        <v>49870</v>
      </c>
      <c r="E9" s="153"/>
      <c r="F9" s="154">
        <v>94796</v>
      </c>
      <c r="G9" s="155"/>
      <c r="H9" s="156"/>
    </row>
    <row r="10" spans="1:8" x14ac:dyDescent="0.15">
      <c r="A10" s="157"/>
      <c r="B10" s="158"/>
      <c r="C10" s="159"/>
      <c r="D10" s="160">
        <v>19484</v>
      </c>
      <c r="E10" s="161"/>
      <c r="F10" s="162">
        <v>55781</v>
      </c>
      <c r="G10" s="163"/>
      <c r="H10" s="164"/>
    </row>
    <row r="11" spans="1:8" x14ac:dyDescent="0.15">
      <c r="A11" s="145" t="s">
        <v>554</v>
      </c>
      <c r="B11" s="150"/>
      <c r="C11" s="151"/>
      <c r="D11" s="152">
        <v>44471</v>
      </c>
      <c r="E11" s="153"/>
      <c r="F11" s="154">
        <v>85942</v>
      </c>
      <c r="G11" s="155"/>
      <c r="H11" s="156"/>
    </row>
    <row r="12" spans="1:8" x14ac:dyDescent="0.15">
      <c r="A12" s="157"/>
      <c r="B12" s="158"/>
      <c r="C12" s="165"/>
      <c r="D12" s="160">
        <v>19539</v>
      </c>
      <c r="E12" s="161"/>
      <c r="F12" s="162">
        <v>48630</v>
      </c>
      <c r="G12" s="163"/>
      <c r="H12" s="164"/>
    </row>
    <row r="13" spans="1:8" x14ac:dyDescent="0.15">
      <c r="A13" s="145"/>
      <c r="B13" s="150"/>
      <c r="C13" s="166"/>
      <c r="D13" s="167">
        <v>69311</v>
      </c>
      <c r="E13" s="168"/>
      <c r="F13" s="169">
        <v>91840</v>
      </c>
      <c r="G13" s="170"/>
      <c r="H13" s="156"/>
    </row>
    <row r="14" spans="1:8" x14ac:dyDescent="0.15">
      <c r="A14" s="157"/>
      <c r="B14" s="158"/>
      <c r="C14" s="159"/>
      <c r="D14" s="160">
        <v>30716</v>
      </c>
      <c r="E14" s="161"/>
      <c r="F14" s="162">
        <v>45882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7.1</v>
      </c>
      <c r="C19" s="171">
        <f>ROUND(VALUE(SUBSTITUTE(実質収支比率等に係る経年分析!G$48,"▲","-")),2)</f>
        <v>6.75</v>
      </c>
      <c r="D19" s="171">
        <f>ROUND(VALUE(SUBSTITUTE(実質収支比率等に係る経年分析!H$48,"▲","-")),2)</f>
        <v>7.7</v>
      </c>
      <c r="E19" s="171">
        <f>ROUND(VALUE(SUBSTITUTE(実質収支比率等に係る経年分析!I$48,"▲","-")),2)</f>
        <v>6.84</v>
      </c>
      <c r="F19" s="171">
        <f>ROUND(VALUE(SUBSTITUTE(実質収支比率等に係る経年分析!J$48,"▲","-")),2)</f>
        <v>6.91</v>
      </c>
    </row>
    <row r="20" spans="1:11" x14ac:dyDescent="0.15">
      <c r="A20" s="171" t="s">
        <v>54</v>
      </c>
      <c r="B20" s="171">
        <f>ROUND(VALUE(SUBSTITUTE(実質収支比率等に係る経年分析!F$47,"▲","-")),2)</f>
        <v>30.05</v>
      </c>
      <c r="C20" s="171">
        <f>ROUND(VALUE(SUBSTITUTE(実質収支比率等に係る経年分析!G$47,"▲","-")),2)</f>
        <v>30.44</v>
      </c>
      <c r="D20" s="171">
        <f>ROUND(VALUE(SUBSTITUTE(実質収支比率等に係る経年分析!H$47,"▲","-")),2)</f>
        <v>28.9</v>
      </c>
      <c r="E20" s="171">
        <f>ROUND(VALUE(SUBSTITUTE(実質収支比率等に係る経年分析!I$47,"▲","-")),2)</f>
        <v>30.93</v>
      </c>
      <c r="F20" s="171">
        <f>ROUND(VALUE(SUBSTITUTE(実質収支比率等に係る経年分析!J$47,"▲","-")),2)</f>
        <v>35.380000000000003</v>
      </c>
    </row>
    <row r="21" spans="1:11" x14ac:dyDescent="0.15">
      <c r="A21" s="171" t="s">
        <v>55</v>
      </c>
      <c r="B21" s="171">
        <f>IF(ISNUMBER(VALUE(SUBSTITUTE(実質収支比率等に係る経年分析!F$49,"▲","-"))),ROUND(VALUE(SUBSTITUTE(実質収支比率等に係る経年分析!F$49,"▲","-")),2),NA())</f>
        <v>0.36</v>
      </c>
      <c r="C21" s="171">
        <f>IF(ISNUMBER(VALUE(SUBSTITUTE(実質収支比率等に係る経年分析!G$49,"▲","-"))),ROUND(VALUE(SUBSTITUTE(実質収支比率等に係る経年分析!G$49,"▲","-")),2),NA())</f>
        <v>0.33</v>
      </c>
      <c r="D21" s="171">
        <f>IF(ISNUMBER(VALUE(SUBSTITUTE(実質収支比率等に係る経年分析!H$49,"▲","-"))),ROUND(VALUE(SUBSTITUTE(実質収支比率等に係る経年分析!H$49,"▲","-")),2),NA())</f>
        <v>-0.55000000000000004</v>
      </c>
      <c r="E21" s="171">
        <f>IF(ISNUMBER(VALUE(SUBSTITUTE(実質収支比率等に係る経年分析!I$49,"▲","-"))),ROUND(VALUE(SUBSTITUTE(実質収支比率等に係る経年分析!I$49,"▲","-")),2),NA())</f>
        <v>2.4500000000000002</v>
      </c>
      <c r="F21" s="171">
        <f>IF(ISNUMBER(VALUE(SUBSTITUTE(実質収支比率等に係る経年分析!J$49,"▲","-"))),ROUND(VALUE(SUBSTITUTE(実質収支比率等に係る経年分析!J$49,"▲","-")),2),NA())</f>
        <v>6.68</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0.14000000000000001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公共下水道事業特別会計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v>
      </c>
    </row>
    <row r="30" spans="1:11" x14ac:dyDescent="0.15">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v>
      </c>
    </row>
    <row r="31" spans="1:11" x14ac:dyDescent="0.1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2.64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2.79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1.95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2.02</v>
      </c>
    </row>
    <row r="32" spans="1:11" x14ac:dyDescent="0.15">
      <c r="A32" s="172" t="str">
        <f>IF(連結実質赤字比率に係る赤字・黒字の構成分析!C$38="",NA(),連結実質赤字比率に係る赤字・黒字の構成分析!C$38)</f>
        <v>老人福祉施設運営特別会計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2.39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2.71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2.29</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2.4</v>
      </c>
    </row>
    <row r="34" spans="1:16" x14ac:dyDescent="0.15">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6.44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5.25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2.85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6.74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6.84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6.02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6.46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6.83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7.81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7.73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766</v>
      </c>
      <c r="E42" s="173"/>
      <c r="F42" s="173"/>
      <c r="G42" s="173">
        <f>'実質公債費比率（分子）の構造'!L$52</f>
        <v>718</v>
      </c>
      <c r="H42" s="173"/>
      <c r="I42" s="173"/>
      <c r="J42" s="173">
        <f>'実質公債費比率（分子）の構造'!M$52</f>
        <v>717</v>
      </c>
      <c r="K42" s="173"/>
      <c r="L42" s="173"/>
      <c r="M42" s="173">
        <f>'実質公債費比率（分子）の構造'!N$52</f>
        <v>730</v>
      </c>
      <c r="N42" s="173"/>
      <c r="O42" s="173"/>
      <c r="P42" s="173">
        <f>'実質公債費比率（分子）の構造'!O$52</f>
        <v>748</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16</v>
      </c>
      <c r="C44" s="173"/>
      <c r="D44" s="173"/>
      <c r="E44" s="173">
        <f>'実質公債費比率（分子）の構造'!L$50</f>
        <v>15</v>
      </c>
      <c r="F44" s="173"/>
      <c r="G44" s="173"/>
      <c r="H44" s="173">
        <f>'実質公債費比率（分子）の構造'!M$50</f>
        <v>15</v>
      </c>
      <c r="I44" s="173"/>
      <c r="J44" s="173"/>
      <c r="K44" s="173">
        <f>'実質公債費比率（分子）の構造'!N$50</f>
        <v>15</v>
      </c>
      <c r="L44" s="173"/>
      <c r="M44" s="173"/>
      <c r="N44" s="173">
        <f>'実質公債費比率（分子）の構造'!O$50</f>
        <v>8</v>
      </c>
      <c r="O44" s="173"/>
      <c r="P44" s="173"/>
    </row>
    <row r="45" spans="1:16" x14ac:dyDescent="0.15">
      <c r="A45" s="173" t="s">
        <v>65</v>
      </c>
      <c r="B45" s="173">
        <f>'実質公債費比率（分子）の構造'!K$49</f>
        <v>39</v>
      </c>
      <c r="C45" s="173"/>
      <c r="D45" s="173"/>
      <c r="E45" s="173">
        <f>'実質公債費比率（分子）の構造'!L$49</f>
        <v>43</v>
      </c>
      <c r="F45" s="173"/>
      <c r="G45" s="173"/>
      <c r="H45" s="173">
        <f>'実質公債費比率（分子）の構造'!M$49</f>
        <v>42</v>
      </c>
      <c r="I45" s="173"/>
      <c r="J45" s="173"/>
      <c r="K45" s="173">
        <f>'実質公債費比率（分子）の構造'!N$49</f>
        <v>49</v>
      </c>
      <c r="L45" s="173"/>
      <c r="M45" s="173"/>
      <c r="N45" s="173">
        <f>'実質公債費比率（分子）の構造'!O$49</f>
        <v>64</v>
      </c>
      <c r="O45" s="173"/>
      <c r="P45" s="173"/>
    </row>
    <row r="46" spans="1:16" x14ac:dyDescent="0.15">
      <c r="A46" s="173" t="s">
        <v>66</v>
      </c>
      <c r="B46" s="173">
        <f>'実質公債費比率（分子）の構造'!K$48</f>
        <v>309</v>
      </c>
      <c r="C46" s="173"/>
      <c r="D46" s="173"/>
      <c r="E46" s="173">
        <f>'実質公債費比率（分子）の構造'!L$48</f>
        <v>317</v>
      </c>
      <c r="F46" s="173"/>
      <c r="G46" s="173"/>
      <c r="H46" s="173">
        <f>'実質公債費比率（分子）の構造'!M$48</f>
        <v>322</v>
      </c>
      <c r="I46" s="173"/>
      <c r="J46" s="173"/>
      <c r="K46" s="173">
        <f>'実質公債費比率（分子）の構造'!N$48</f>
        <v>331</v>
      </c>
      <c r="L46" s="173"/>
      <c r="M46" s="173"/>
      <c r="N46" s="173">
        <f>'実質公債費比率（分子）の構造'!O$48</f>
        <v>325</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854</v>
      </c>
      <c r="C49" s="173"/>
      <c r="D49" s="173"/>
      <c r="E49" s="173">
        <f>'実質公債費比率（分子）の構造'!L$45</f>
        <v>777</v>
      </c>
      <c r="F49" s="173"/>
      <c r="G49" s="173"/>
      <c r="H49" s="173">
        <f>'実質公債費比率（分子）の構造'!M$45</f>
        <v>797</v>
      </c>
      <c r="I49" s="173"/>
      <c r="J49" s="173"/>
      <c r="K49" s="173">
        <f>'実質公債費比率（分子）の構造'!N$45</f>
        <v>836</v>
      </c>
      <c r="L49" s="173"/>
      <c r="M49" s="173"/>
      <c r="N49" s="173">
        <f>'実質公債費比率（分子）の構造'!O$45</f>
        <v>872</v>
      </c>
      <c r="O49" s="173"/>
      <c r="P49" s="173"/>
    </row>
    <row r="50" spans="1:16" x14ac:dyDescent="0.15">
      <c r="A50" s="173" t="s">
        <v>70</v>
      </c>
      <c r="B50" s="173" t="e">
        <f>NA()</f>
        <v>#N/A</v>
      </c>
      <c r="C50" s="173">
        <f>IF(ISNUMBER('実質公債費比率（分子）の構造'!K$53),'実質公債費比率（分子）の構造'!K$53,NA())</f>
        <v>452</v>
      </c>
      <c r="D50" s="173" t="e">
        <f>NA()</f>
        <v>#N/A</v>
      </c>
      <c r="E50" s="173" t="e">
        <f>NA()</f>
        <v>#N/A</v>
      </c>
      <c r="F50" s="173">
        <f>IF(ISNUMBER('実質公債費比率（分子）の構造'!L$53),'実質公債費比率（分子）の構造'!L$53,NA())</f>
        <v>434</v>
      </c>
      <c r="G50" s="173" t="e">
        <f>NA()</f>
        <v>#N/A</v>
      </c>
      <c r="H50" s="173" t="e">
        <f>NA()</f>
        <v>#N/A</v>
      </c>
      <c r="I50" s="173">
        <f>IF(ISNUMBER('実質公債費比率（分子）の構造'!M$53),'実質公債費比率（分子）の構造'!M$53,NA())</f>
        <v>459</v>
      </c>
      <c r="J50" s="173" t="e">
        <f>NA()</f>
        <v>#N/A</v>
      </c>
      <c r="K50" s="173" t="e">
        <f>NA()</f>
        <v>#N/A</v>
      </c>
      <c r="L50" s="173">
        <f>IF(ISNUMBER('実質公債費比率（分子）の構造'!N$53),'実質公債費比率（分子）の構造'!N$53,NA())</f>
        <v>501</v>
      </c>
      <c r="M50" s="173" t="e">
        <f>NA()</f>
        <v>#N/A</v>
      </c>
      <c r="N50" s="173" t="e">
        <f>NA()</f>
        <v>#N/A</v>
      </c>
      <c r="O50" s="173">
        <f>IF(ISNUMBER('実質公債費比率（分子）の構造'!O$53),'実質公債費比率（分子）の構造'!O$53,NA())</f>
        <v>521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7256</v>
      </c>
      <c r="E56" s="172"/>
      <c r="F56" s="172"/>
      <c r="G56" s="172">
        <f>'将来負担比率（分子）の構造'!J$52</f>
        <v>7092</v>
      </c>
      <c r="H56" s="172"/>
      <c r="I56" s="172"/>
      <c r="J56" s="172">
        <f>'将来負担比率（分子）の構造'!K$52</f>
        <v>7623</v>
      </c>
      <c r="K56" s="172"/>
      <c r="L56" s="172"/>
      <c r="M56" s="172">
        <f>'将来負担比率（分子）の構造'!L$52</f>
        <v>7353</v>
      </c>
      <c r="N56" s="172"/>
      <c r="O56" s="172"/>
      <c r="P56" s="172">
        <f>'将来負担比率（分子）の構造'!M$52</f>
        <v>7012</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2944</v>
      </c>
      <c r="E58" s="172"/>
      <c r="F58" s="172"/>
      <c r="G58" s="172">
        <f>'将来負担比率（分子）の構造'!J$50</f>
        <v>2938</v>
      </c>
      <c r="H58" s="172"/>
      <c r="I58" s="172"/>
      <c r="J58" s="172">
        <f>'将来負担比率（分子）の構造'!K$50</f>
        <v>2957</v>
      </c>
      <c r="K58" s="172"/>
      <c r="L58" s="172"/>
      <c r="M58" s="172">
        <f>'将来負担比率（分子）の構造'!L$50</f>
        <v>3162</v>
      </c>
      <c r="N58" s="172"/>
      <c r="O58" s="172"/>
      <c r="P58" s="172">
        <f>'将来負担比率（分子）の構造'!M$50</f>
        <v>3993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651</v>
      </c>
      <c r="C62" s="172"/>
      <c r="D62" s="172"/>
      <c r="E62" s="172">
        <f>'将来負担比率（分子）の構造'!J$45</f>
        <v>611</v>
      </c>
      <c r="F62" s="172"/>
      <c r="G62" s="172"/>
      <c r="H62" s="172">
        <f>'将来負担比率（分子）の構造'!K$45</f>
        <v>585</v>
      </c>
      <c r="I62" s="172"/>
      <c r="J62" s="172"/>
      <c r="K62" s="172">
        <f>'将来負担比率（分子）の構造'!L$45</f>
        <v>522</v>
      </c>
      <c r="L62" s="172"/>
      <c r="M62" s="172"/>
      <c r="N62" s="172">
        <f>'将来負担比率（分子）の構造'!M$45</f>
        <v>521</v>
      </c>
      <c r="O62" s="172"/>
      <c r="P62" s="172"/>
    </row>
    <row r="63" spans="1:16" x14ac:dyDescent="0.15">
      <c r="A63" s="172" t="s">
        <v>33</v>
      </c>
      <c r="B63" s="172">
        <f>'将来負担比率（分子）の構造'!I$44</f>
        <v>314</v>
      </c>
      <c r="C63" s="172"/>
      <c r="D63" s="172"/>
      <c r="E63" s="172">
        <f>'将来負担比率（分子）の構造'!J$44</f>
        <v>317</v>
      </c>
      <c r="F63" s="172"/>
      <c r="G63" s="172"/>
      <c r="H63" s="172">
        <f>'将来負担比率（分子）の構造'!K$44</f>
        <v>363</v>
      </c>
      <c r="I63" s="172"/>
      <c r="J63" s="172"/>
      <c r="K63" s="172">
        <f>'将来負担比率（分子）の構造'!L$44</f>
        <v>316</v>
      </c>
      <c r="L63" s="172"/>
      <c r="M63" s="172"/>
      <c r="N63" s="172">
        <f>'将来負担比率（分子）の構造'!M$44</f>
        <v>259</v>
      </c>
      <c r="O63" s="172"/>
      <c r="P63" s="172"/>
    </row>
    <row r="64" spans="1:16" x14ac:dyDescent="0.15">
      <c r="A64" s="172" t="s">
        <v>32</v>
      </c>
      <c r="B64" s="172">
        <f>'将来負担比率（分子）の構造'!I$43</f>
        <v>2928</v>
      </c>
      <c r="C64" s="172"/>
      <c r="D64" s="172"/>
      <c r="E64" s="172">
        <f>'将来負担比率（分子）の構造'!J$43</f>
        <v>2887</v>
      </c>
      <c r="F64" s="172"/>
      <c r="G64" s="172"/>
      <c r="H64" s="172">
        <f>'将来負担比率（分子）の構造'!K$43</f>
        <v>2836</v>
      </c>
      <c r="I64" s="172"/>
      <c r="J64" s="172"/>
      <c r="K64" s="172">
        <f>'将来負担比率（分子）の構造'!L$43</f>
        <v>2680</v>
      </c>
      <c r="L64" s="172"/>
      <c r="M64" s="172"/>
      <c r="N64" s="172">
        <f>'将来負担比率（分子）の構造'!M$43</f>
        <v>2457</v>
      </c>
      <c r="O64" s="172"/>
      <c r="P64" s="172"/>
    </row>
    <row r="65" spans="1:16" x14ac:dyDescent="0.15">
      <c r="A65" s="172" t="s">
        <v>31</v>
      </c>
      <c r="B65" s="172">
        <f>'将来負担比率（分子）の構造'!I$42</f>
        <v>24</v>
      </c>
      <c r="C65" s="172"/>
      <c r="D65" s="172"/>
      <c r="E65" s="172">
        <f>'将来負担比率（分子）の構造'!J$42</f>
        <v>14</v>
      </c>
      <c r="F65" s="172"/>
      <c r="G65" s="172"/>
      <c r="H65" s="172">
        <f>'将来負担比率（分子）の構造'!K$42</f>
        <v>23</v>
      </c>
      <c r="I65" s="172"/>
      <c r="J65" s="172"/>
      <c r="K65" s="172">
        <f>'将来負担比率（分子）の構造'!L$42</f>
        <v>12</v>
      </c>
      <c r="L65" s="172"/>
      <c r="M65" s="172"/>
      <c r="N65" s="172">
        <f>'将来負担比率（分子）の構造'!M$42</f>
        <v>8</v>
      </c>
      <c r="O65" s="172"/>
      <c r="P65" s="172"/>
    </row>
    <row r="66" spans="1:16" x14ac:dyDescent="0.15">
      <c r="A66" s="172" t="s">
        <v>30</v>
      </c>
      <c r="B66" s="172">
        <f>'将来負担比率（分子）の構造'!I$41</f>
        <v>7919</v>
      </c>
      <c r="C66" s="172"/>
      <c r="D66" s="172"/>
      <c r="E66" s="172">
        <f>'将来負担比率（分子）の構造'!J$41</f>
        <v>8215</v>
      </c>
      <c r="F66" s="172"/>
      <c r="G66" s="172"/>
      <c r="H66" s="172">
        <f>'将来負担比率（分子）の構造'!K$41</f>
        <v>8403</v>
      </c>
      <c r="I66" s="172"/>
      <c r="J66" s="172"/>
      <c r="K66" s="172">
        <f>'将来負担比率（分子）の構造'!L$41</f>
        <v>8052</v>
      </c>
      <c r="L66" s="172"/>
      <c r="M66" s="172"/>
      <c r="N66" s="172">
        <f>'将来負担比率（分子）の構造'!M$41</f>
        <v>7508</v>
      </c>
      <c r="O66" s="172"/>
      <c r="P66" s="172"/>
    </row>
    <row r="67" spans="1:16" x14ac:dyDescent="0.15">
      <c r="A67" s="172" t="s">
        <v>74</v>
      </c>
      <c r="B67" s="172" t="e">
        <f>NA()</f>
        <v>#N/A</v>
      </c>
      <c r="C67" s="172">
        <f>IF(ISNUMBER('将来負担比率（分子）の構造'!I$53), IF('将来負担比率（分子）の構造'!I$53 &lt; 0, 0, '将来負担比率（分子）の構造'!I$53), NA())</f>
        <v>1636</v>
      </c>
      <c r="D67" s="172" t="e">
        <f>NA()</f>
        <v>#N/A</v>
      </c>
      <c r="E67" s="172" t="e">
        <f>NA()</f>
        <v>#N/A</v>
      </c>
      <c r="F67" s="172">
        <f>IF(ISNUMBER('将来負担比率（分子）の構造'!J$53), IF('将来負担比率（分子）の構造'!J$53 &lt; 0, 0, '将来負担比率（分子）の構造'!J$53), NA())</f>
        <v>2014</v>
      </c>
      <c r="G67" s="172" t="e">
        <f>NA()</f>
        <v>#N/A</v>
      </c>
      <c r="H67" s="172" t="e">
        <f>NA()</f>
        <v>#N/A</v>
      </c>
      <c r="I67" s="172">
        <f>IF(ISNUMBER('将来負担比率（分子）の構造'!K$53), IF('将来負担比率（分子）の構造'!K$53 &lt; 0, 0, '将来負担比率（分子）の構造'!K$53), NA())</f>
        <v>1631</v>
      </c>
      <c r="J67" s="172" t="e">
        <f>NA()</f>
        <v>#N/A</v>
      </c>
      <c r="K67" s="172" t="e">
        <f>NA()</f>
        <v>#N/A</v>
      </c>
      <c r="L67" s="172">
        <f>IF(ISNUMBER('将来負担比率（分子）の構造'!L$53), IF('将来負担比率（分子）の構造'!L$53 &lt; 0, 0, '将来負担比率（分子）の構造'!L$53), NA())</f>
        <v>1067</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1490</v>
      </c>
      <c r="C72" s="176">
        <f>基金残高に係る経年分析!G55</f>
        <v>1652</v>
      </c>
      <c r="D72" s="176">
        <f>基金残高に係る経年分析!H55</f>
        <v>2005</v>
      </c>
    </row>
    <row r="73" spans="1:16" x14ac:dyDescent="0.15">
      <c r="A73" s="175" t="s">
        <v>77</v>
      </c>
      <c r="B73" s="176">
        <f>基金残高に係る経年分析!F56</f>
        <v>124</v>
      </c>
      <c r="C73" s="176">
        <f>基金残高に係る経年分析!G56</f>
        <v>124</v>
      </c>
      <c r="D73" s="176">
        <f>基金残高に係る経年分析!H56</f>
        <v>124</v>
      </c>
    </row>
    <row r="74" spans="1:16" x14ac:dyDescent="0.15">
      <c r="A74" s="175" t="s">
        <v>78</v>
      </c>
      <c r="B74" s="176">
        <f>基金残高に係る経年分析!F57</f>
        <v>824</v>
      </c>
      <c r="C74" s="176">
        <f>基金残高に係る経年分析!G57</f>
        <v>952</v>
      </c>
      <c r="D74" s="176">
        <f>基金残高に係る経年分析!H57</f>
        <v>1454</v>
      </c>
    </row>
  </sheetData>
  <sheetProtection algorithmName="SHA-512" hashValue="BQE014nDhl7VNM4GHSXESUsw3RpGsLd/axUvHOncgDL2zaBdAtwLRGXA08+FPvYcVN/JFn/ln1rkJPyUsWXBGg==" saltValue="lSqRYWi3RsgKeMNoHpfxD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213</v>
      </c>
      <c r="DI1" s="642"/>
      <c r="DJ1" s="642"/>
      <c r="DK1" s="642"/>
      <c r="DL1" s="642"/>
      <c r="DM1" s="642"/>
      <c r="DN1" s="643"/>
      <c r="DO1" s="212"/>
      <c r="DP1" s="641" t="s">
        <v>214</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225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226</v>
      </c>
      <c r="C5" s="652"/>
      <c r="D5" s="652"/>
      <c r="E5" s="652"/>
      <c r="F5" s="652"/>
      <c r="G5" s="652"/>
      <c r="H5" s="652"/>
      <c r="I5" s="652"/>
      <c r="J5" s="652"/>
      <c r="K5" s="652"/>
      <c r="L5" s="652"/>
      <c r="M5" s="652"/>
      <c r="N5" s="652"/>
      <c r="O5" s="652"/>
      <c r="P5" s="652"/>
      <c r="Q5" s="653"/>
      <c r="R5" s="654">
        <v>1090242</v>
      </c>
      <c r="S5" s="655"/>
      <c r="T5" s="655"/>
      <c r="U5" s="655"/>
      <c r="V5" s="655"/>
      <c r="W5" s="655"/>
      <c r="X5" s="655"/>
      <c r="Y5" s="656"/>
      <c r="Z5" s="657">
        <v>11.6</v>
      </c>
      <c r="AA5" s="657"/>
      <c r="AB5" s="657"/>
      <c r="AC5" s="657"/>
      <c r="AD5" s="658">
        <v>1090242</v>
      </c>
      <c r="AE5" s="658"/>
      <c r="AF5" s="658"/>
      <c r="AG5" s="658"/>
      <c r="AH5" s="658"/>
      <c r="AI5" s="658"/>
      <c r="AJ5" s="658"/>
      <c r="AK5" s="658"/>
      <c r="AL5" s="659">
        <v>19.8</v>
      </c>
      <c r="AM5" s="660"/>
      <c r="AN5" s="660"/>
      <c r="AO5" s="661"/>
      <c r="AP5" s="651" t="s">
        <v>227</v>
      </c>
      <c r="AQ5" s="652"/>
      <c r="AR5" s="652"/>
      <c r="AS5" s="652"/>
      <c r="AT5" s="652"/>
      <c r="AU5" s="652"/>
      <c r="AV5" s="652"/>
      <c r="AW5" s="652"/>
      <c r="AX5" s="652"/>
      <c r="AY5" s="652"/>
      <c r="AZ5" s="652"/>
      <c r="BA5" s="652"/>
      <c r="BB5" s="652"/>
      <c r="BC5" s="652"/>
      <c r="BD5" s="652"/>
      <c r="BE5" s="652"/>
      <c r="BF5" s="653"/>
      <c r="BG5" s="665">
        <v>1090242</v>
      </c>
      <c r="BH5" s="666"/>
      <c r="BI5" s="666"/>
      <c r="BJ5" s="666"/>
      <c r="BK5" s="666"/>
      <c r="BL5" s="666"/>
      <c r="BM5" s="666"/>
      <c r="BN5" s="667"/>
      <c r="BO5" s="668">
        <v>100</v>
      </c>
      <c r="BP5" s="668"/>
      <c r="BQ5" s="668"/>
      <c r="BR5" s="668"/>
      <c r="BS5" s="669" t="s">
        <v>128</v>
      </c>
      <c r="BT5" s="669"/>
      <c r="BU5" s="669"/>
      <c r="BV5" s="669"/>
      <c r="BW5" s="669"/>
      <c r="BX5" s="669"/>
      <c r="BY5" s="669"/>
      <c r="BZ5" s="669"/>
      <c r="CA5" s="669"/>
      <c r="CB5" s="673"/>
      <c r="CD5" s="647" t="s">
        <v>222</v>
      </c>
      <c r="CE5" s="648"/>
      <c r="CF5" s="648"/>
      <c r="CG5" s="648"/>
      <c r="CH5" s="648"/>
      <c r="CI5" s="648"/>
      <c r="CJ5" s="648"/>
      <c r="CK5" s="648"/>
      <c r="CL5" s="648"/>
      <c r="CM5" s="648"/>
      <c r="CN5" s="648"/>
      <c r="CO5" s="648"/>
      <c r="CP5" s="648"/>
      <c r="CQ5" s="649"/>
      <c r="CR5" s="647" t="s">
        <v>228</v>
      </c>
      <c r="CS5" s="648"/>
      <c r="CT5" s="648"/>
      <c r="CU5" s="648"/>
      <c r="CV5" s="648"/>
      <c r="CW5" s="648"/>
      <c r="CX5" s="648"/>
      <c r="CY5" s="649"/>
      <c r="CZ5" s="647" t="s">
        <v>220</v>
      </c>
      <c r="DA5" s="648"/>
      <c r="DB5" s="648"/>
      <c r="DC5" s="649"/>
      <c r="DD5" s="647" t="s">
        <v>229</v>
      </c>
      <c r="DE5" s="648"/>
      <c r="DF5" s="648"/>
      <c r="DG5" s="648"/>
      <c r="DH5" s="648"/>
      <c r="DI5" s="648"/>
      <c r="DJ5" s="648"/>
      <c r="DK5" s="648"/>
      <c r="DL5" s="648"/>
      <c r="DM5" s="648"/>
      <c r="DN5" s="648"/>
      <c r="DO5" s="648"/>
      <c r="DP5" s="649"/>
      <c r="DQ5" s="647" t="s">
        <v>230</v>
      </c>
      <c r="DR5" s="648"/>
      <c r="DS5" s="648"/>
      <c r="DT5" s="648"/>
      <c r="DU5" s="648"/>
      <c r="DV5" s="648"/>
      <c r="DW5" s="648"/>
      <c r="DX5" s="648"/>
      <c r="DY5" s="648"/>
      <c r="DZ5" s="648"/>
      <c r="EA5" s="648"/>
      <c r="EB5" s="648"/>
      <c r="EC5" s="649"/>
    </row>
    <row r="6" spans="2:143" ht="11.25" customHeight="1" x14ac:dyDescent="0.15">
      <c r="B6" s="662" t="s">
        <v>231</v>
      </c>
      <c r="C6" s="663"/>
      <c r="D6" s="663"/>
      <c r="E6" s="663"/>
      <c r="F6" s="663"/>
      <c r="G6" s="663"/>
      <c r="H6" s="663"/>
      <c r="I6" s="663"/>
      <c r="J6" s="663"/>
      <c r="K6" s="663"/>
      <c r="L6" s="663"/>
      <c r="M6" s="663"/>
      <c r="N6" s="663"/>
      <c r="O6" s="663"/>
      <c r="P6" s="663"/>
      <c r="Q6" s="664"/>
      <c r="R6" s="665">
        <v>121436</v>
      </c>
      <c r="S6" s="666"/>
      <c r="T6" s="666"/>
      <c r="U6" s="666"/>
      <c r="V6" s="666"/>
      <c r="W6" s="666"/>
      <c r="X6" s="666"/>
      <c r="Y6" s="667"/>
      <c r="Z6" s="668">
        <v>1.3</v>
      </c>
      <c r="AA6" s="668"/>
      <c r="AB6" s="668"/>
      <c r="AC6" s="668"/>
      <c r="AD6" s="669">
        <v>121436</v>
      </c>
      <c r="AE6" s="669"/>
      <c r="AF6" s="669"/>
      <c r="AG6" s="669"/>
      <c r="AH6" s="669"/>
      <c r="AI6" s="669"/>
      <c r="AJ6" s="669"/>
      <c r="AK6" s="669"/>
      <c r="AL6" s="670">
        <v>2.2000000000000002</v>
      </c>
      <c r="AM6" s="671"/>
      <c r="AN6" s="671"/>
      <c r="AO6" s="672"/>
      <c r="AP6" s="662" t="s">
        <v>232</v>
      </c>
      <c r="AQ6" s="663"/>
      <c r="AR6" s="663"/>
      <c r="AS6" s="663"/>
      <c r="AT6" s="663"/>
      <c r="AU6" s="663"/>
      <c r="AV6" s="663"/>
      <c r="AW6" s="663"/>
      <c r="AX6" s="663"/>
      <c r="AY6" s="663"/>
      <c r="AZ6" s="663"/>
      <c r="BA6" s="663"/>
      <c r="BB6" s="663"/>
      <c r="BC6" s="663"/>
      <c r="BD6" s="663"/>
      <c r="BE6" s="663"/>
      <c r="BF6" s="664"/>
      <c r="BG6" s="665">
        <v>1090242</v>
      </c>
      <c r="BH6" s="666"/>
      <c r="BI6" s="666"/>
      <c r="BJ6" s="666"/>
      <c r="BK6" s="666"/>
      <c r="BL6" s="666"/>
      <c r="BM6" s="666"/>
      <c r="BN6" s="667"/>
      <c r="BO6" s="668">
        <v>100</v>
      </c>
      <c r="BP6" s="668"/>
      <c r="BQ6" s="668"/>
      <c r="BR6" s="668"/>
      <c r="BS6" s="669" t="s">
        <v>128</v>
      </c>
      <c r="BT6" s="669"/>
      <c r="BU6" s="669"/>
      <c r="BV6" s="669"/>
      <c r="BW6" s="669"/>
      <c r="BX6" s="669"/>
      <c r="BY6" s="669"/>
      <c r="BZ6" s="669"/>
      <c r="CA6" s="669"/>
      <c r="CB6" s="673"/>
      <c r="CD6" s="676" t="s">
        <v>233</v>
      </c>
      <c r="CE6" s="677"/>
      <c r="CF6" s="677"/>
      <c r="CG6" s="677"/>
      <c r="CH6" s="677"/>
      <c r="CI6" s="677"/>
      <c r="CJ6" s="677"/>
      <c r="CK6" s="677"/>
      <c r="CL6" s="677"/>
      <c r="CM6" s="677"/>
      <c r="CN6" s="677"/>
      <c r="CO6" s="677"/>
      <c r="CP6" s="677"/>
      <c r="CQ6" s="678"/>
      <c r="CR6" s="665">
        <v>106896</v>
      </c>
      <c r="CS6" s="666"/>
      <c r="CT6" s="666"/>
      <c r="CU6" s="666"/>
      <c r="CV6" s="666"/>
      <c r="CW6" s="666"/>
      <c r="CX6" s="666"/>
      <c r="CY6" s="667"/>
      <c r="CZ6" s="659">
        <v>1.2</v>
      </c>
      <c r="DA6" s="660"/>
      <c r="DB6" s="660"/>
      <c r="DC6" s="679"/>
      <c r="DD6" s="674" t="s">
        <v>128</v>
      </c>
      <c r="DE6" s="666"/>
      <c r="DF6" s="666"/>
      <c r="DG6" s="666"/>
      <c r="DH6" s="666"/>
      <c r="DI6" s="666"/>
      <c r="DJ6" s="666"/>
      <c r="DK6" s="666"/>
      <c r="DL6" s="666"/>
      <c r="DM6" s="666"/>
      <c r="DN6" s="666"/>
      <c r="DO6" s="666"/>
      <c r="DP6" s="667"/>
      <c r="DQ6" s="674">
        <v>106896</v>
      </c>
      <c r="DR6" s="666"/>
      <c r="DS6" s="666"/>
      <c r="DT6" s="666"/>
      <c r="DU6" s="666"/>
      <c r="DV6" s="666"/>
      <c r="DW6" s="666"/>
      <c r="DX6" s="666"/>
      <c r="DY6" s="666"/>
      <c r="DZ6" s="666"/>
      <c r="EA6" s="666"/>
      <c r="EB6" s="666"/>
      <c r="EC6" s="675"/>
    </row>
    <row r="7" spans="2:143" ht="11.25" customHeight="1" x14ac:dyDescent="0.15">
      <c r="B7" s="662" t="s">
        <v>234</v>
      </c>
      <c r="C7" s="663"/>
      <c r="D7" s="663"/>
      <c r="E7" s="663"/>
      <c r="F7" s="663"/>
      <c r="G7" s="663"/>
      <c r="H7" s="663"/>
      <c r="I7" s="663"/>
      <c r="J7" s="663"/>
      <c r="K7" s="663"/>
      <c r="L7" s="663"/>
      <c r="M7" s="663"/>
      <c r="N7" s="663"/>
      <c r="O7" s="663"/>
      <c r="P7" s="663"/>
      <c r="Q7" s="664"/>
      <c r="R7" s="665">
        <v>643</v>
      </c>
      <c r="S7" s="666"/>
      <c r="T7" s="666"/>
      <c r="U7" s="666"/>
      <c r="V7" s="666"/>
      <c r="W7" s="666"/>
      <c r="X7" s="666"/>
      <c r="Y7" s="667"/>
      <c r="Z7" s="668">
        <v>0</v>
      </c>
      <c r="AA7" s="668"/>
      <c r="AB7" s="668"/>
      <c r="AC7" s="668"/>
      <c r="AD7" s="669">
        <v>643</v>
      </c>
      <c r="AE7" s="669"/>
      <c r="AF7" s="669"/>
      <c r="AG7" s="669"/>
      <c r="AH7" s="669"/>
      <c r="AI7" s="669"/>
      <c r="AJ7" s="669"/>
      <c r="AK7" s="669"/>
      <c r="AL7" s="670">
        <v>0</v>
      </c>
      <c r="AM7" s="671"/>
      <c r="AN7" s="671"/>
      <c r="AO7" s="672"/>
      <c r="AP7" s="662" t="s">
        <v>235</v>
      </c>
      <c r="AQ7" s="663"/>
      <c r="AR7" s="663"/>
      <c r="AS7" s="663"/>
      <c r="AT7" s="663"/>
      <c r="AU7" s="663"/>
      <c r="AV7" s="663"/>
      <c r="AW7" s="663"/>
      <c r="AX7" s="663"/>
      <c r="AY7" s="663"/>
      <c r="AZ7" s="663"/>
      <c r="BA7" s="663"/>
      <c r="BB7" s="663"/>
      <c r="BC7" s="663"/>
      <c r="BD7" s="663"/>
      <c r="BE7" s="663"/>
      <c r="BF7" s="664"/>
      <c r="BG7" s="665">
        <v>430638</v>
      </c>
      <c r="BH7" s="666"/>
      <c r="BI7" s="666"/>
      <c r="BJ7" s="666"/>
      <c r="BK7" s="666"/>
      <c r="BL7" s="666"/>
      <c r="BM7" s="666"/>
      <c r="BN7" s="667"/>
      <c r="BO7" s="668">
        <v>39.5</v>
      </c>
      <c r="BP7" s="668"/>
      <c r="BQ7" s="668"/>
      <c r="BR7" s="668"/>
      <c r="BS7" s="669" t="s">
        <v>128</v>
      </c>
      <c r="BT7" s="669"/>
      <c r="BU7" s="669"/>
      <c r="BV7" s="669"/>
      <c r="BW7" s="669"/>
      <c r="BX7" s="669"/>
      <c r="BY7" s="669"/>
      <c r="BZ7" s="669"/>
      <c r="CA7" s="669"/>
      <c r="CB7" s="673"/>
      <c r="CD7" s="680" t="s">
        <v>236</v>
      </c>
      <c r="CE7" s="681"/>
      <c r="CF7" s="681"/>
      <c r="CG7" s="681"/>
      <c r="CH7" s="681"/>
      <c r="CI7" s="681"/>
      <c r="CJ7" s="681"/>
      <c r="CK7" s="681"/>
      <c r="CL7" s="681"/>
      <c r="CM7" s="681"/>
      <c r="CN7" s="681"/>
      <c r="CO7" s="681"/>
      <c r="CP7" s="681"/>
      <c r="CQ7" s="682"/>
      <c r="CR7" s="665">
        <v>1638872</v>
      </c>
      <c r="CS7" s="666"/>
      <c r="CT7" s="666"/>
      <c r="CU7" s="666"/>
      <c r="CV7" s="666"/>
      <c r="CW7" s="666"/>
      <c r="CX7" s="666"/>
      <c r="CY7" s="667"/>
      <c r="CZ7" s="668">
        <v>18.2</v>
      </c>
      <c r="DA7" s="668"/>
      <c r="DB7" s="668"/>
      <c r="DC7" s="668"/>
      <c r="DD7" s="674">
        <v>10883</v>
      </c>
      <c r="DE7" s="666"/>
      <c r="DF7" s="666"/>
      <c r="DG7" s="666"/>
      <c r="DH7" s="666"/>
      <c r="DI7" s="666"/>
      <c r="DJ7" s="666"/>
      <c r="DK7" s="666"/>
      <c r="DL7" s="666"/>
      <c r="DM7" s="666"/>
      <c r="DN7" s="666"/>
      <c r="DO7" s="666"/>
      <c r="DP7" s="667"/>
      <c r="DQ7" s="674">
        <v>1503888</v>
      </c>
      <c r="DR7" s="666"/>
      <c r="DS7" s="666"/>
      <c r="DT7" s="666"/>
      <c r="DU7" s="666"/>
      <c r="DV7" s="666"/>
      <c r="DW7" s="666"/>
      <c r="DX7" s="666"/>
      <c r="DY7" s="666"/>
      <c r="DZ7" s="666"/>
      <c r="EA7" s="666"/>
      <c r="EB7" s="666"/>
      <c r="EC7" s="675"/>
    </row>
    <row r="8" spans="2:143" ht="11.25" customHeight="1" x14ac:dyDescent="0.15">
      <c r="B8" s="662" t="s">
        <v>237</v>
      </c>
      <c r="C8" s="663"/>
      <c r="D8" s="663"/>
      <c r="E8" s="663"/>
      <c r="F8" s="663"/>
      <c r="G8" s="663"/>
      <c r="H8" s="663"/>
      <c r="I8" s="663"/>
      <c r="J8" s="663"/>
      <c r="K8" s="663"/>
      <c r="L8" s="663"/>
      <c r="M8" s="663"/>
      <c r="N8" s="663"/>
      <c r="O8" s="663"/>
      <c r="P8" s="663"/>
      <c r="Q8" s="664"/>
      <c r="R8" s="665">
        <v>3164</v>
      </c>
      <c r="S8" s="666"/>
      <c r="T8" s="666"/>
      <c r="U8" s="666"/>
      <c r="V8" s="666"/>
      <c r="W8" s="666"/>
      <c r="X8" s="666"/>
      <c r="Y8" s="667"/>
      <c r="Z8" s="668">
        <v>0</v>
      </c>
      <c r="AA8" s="668"/>
      <c r="AB8" s="668"/>
      <c r="AC8" s="668"/>
      <c r="AD8" s="669">
        <v>3164</v>
      </c>
      <c r="AE8" s="669"/>
      <c r="AF8" s="669"/>
      <c r="AG8" s="669"/>
      <c r="AH8" s="669"/>
      <c r="AI8" s="669"/>
      <c r="AJ8" s="669"/>
      <c r="AK8" s="669"/>
      <c r="AL8" s="670">
        <v>0.1</v>
      </c>
      <c r="AM8" s="671"/>
      <c r="AN8" s="671"/>
      <c r="AO8" s="672"/>
      <c r="AP8" s="662" t="s">
        <v>238</v>
      </c>
      <c r="AQ8" s="663"/>
      <c r="AR8" s="663"/>
      <c r="AS8" s="663"/>
      <c r="AT8" s="663"/>
      <c r="AU8" s="663"/>
      <c r="AV8" s="663"/>
      <c r="AW8" s="663"/>
      <c r="AX8" s="663"/>
      <c r="AY8" s="663"/>
      <c r="AZ8" s="663"/>
      <c r="BA8" s="663"/>
      <c r="BB8" s="663"/>
      <c r="BC8" s="663"/>
      <c r="BD8" s="663"/>
      <c r="BE8" s="663"/>
      <c r="BF8" s="664"/>
      <c r="BG8" s="665">
        <v>22871</v>
      </c>
      <c r="BH8" s="666"/>
      <c r="BI8" s="666"/>
      <c r="BJ8" s="666"/>
      <c r="BK8" s="666"/>
      <c r="BL8" s="666"/>
      <c r="BM8" s="666"/>
      <c r="BN8" s="667"/>
      <c r="BO8" s="668">
        <v>2.1</v>
      </c>
      <c r="BP8" s="668"/>
      <c r="BQ8" s="668"/>
      <c r="BR8" s="668"/>
      <c r="BS8" s="669" t="s">
        <v>128</v>
      </c>
      <c r="BT8" s="669"/>
      <c r="BU8" s="669"/>
      <c r="BV8" s="669"/>
      <c r="BW8" s="669"/>
      <c r="BX8" s="669"/>
      <c r="BY8" s="669"/>
      <c r="BZ8" s="669"/>
      <c r="CA8" s="669"/>
      <c r="CB8" s="673"/>
      <c r="CD8" s="680" t="s">
        <v>239</v>
      </c>
      <c r="CE8" s="681"/>
      <c r="CF8" s="681"/>
      <c r="CG8" s="681"/>
      <c r="CH8" s="681"/>
      <c r="CI8" s="681"/>
      <c r="CJ8" s="681"/>
      <c r="CK8" s="681"/>
      <c r="CL8" s="681"/>
      <c r="CM8" s="681"/>
      <c r="CN8" s="681"/>
      <c r="CO8" s="681"/>
      <c r="CP8" s="681"/>
      <c r="CQ8" s="682"/>
      <c r="CR8" s="665">
        <v>2568649</v>
      </c>
      <c r="CS8" s="666"/>
      <c r="CT8" s="666"/>
      <c r="CU8" s="666"/>
      <c r="CV8" s="666"/>
      <c r="CW8" s="666"/>
      <c r="CX8" s="666"/>
      <c r="CY8" s="667"/>
      <c r="CZ8" s="668">
        <v>28.6</v>
      </c>
      <c r="DA8" s="668"/>
      <c r="DB8" s="668"/>
      <c r="DC8" s="668"/>
      <c r="DD8" s="674">
        <v>11303</v>
      </c>
      <c r="DE8" s="666"/>
      <c r="DF8" s="666"/>
      <c r="DG8" s="666"/>
      <c r="DH8" s="666"/>
      <c r="DI8" s="666"/>
      <c r="DJ8" s="666"/>
      <c r="DK8" s="666"/>
      <c r="DL8" s="666"/>
      <c r="DM8" s="666"/>
      <c r="DN8" s="666"/>
      <c r="DO8" s="666"/>
      <c r="DP8" s="667"/>
      <c r="DQ8" s="674">
        <v>1198703</v>
      </c>
      <c r="DR8" s="666"/>
      <c r="DS8" s="666"/>
      <c r="DT8" s="666"/>
      <c r="DU8" s="666"/>
      <c r="DV8" s="666"/>
      <c r="DW8" s="666"/>
      <c r="DX8" s="666"/>
      <c r="DY8" s="666"/>
      <c r="DZ8" s="666"/>
      <c r="EA8" s="666"/>
      <c r="EB8" s="666"/>
      <c r="EC8" s="675"/>
    </row>
    <row r="9" spans="2:143" ht="11.25" customHeight="1" x14ac:dyDescent="0.15">
      <c r="B9" s="662" t="s">
        <v>240</v>
      </c>
      <c r="C9" s="663"/>
      <c r="D9" s="663"/>
      <c r="E9" s="663"/>
      <c r="F9" s="663"/>
      <c r="G9" s="663"/>
      <c r="H9" s="663"/>
      <c r="I9" s="663"/>
      <c r="J9" s="663"/>
      <c r="K9" s="663"/>
      <c r="L9" s="663"/>
      <c r="M9" s="663"/>
      <c r="N9" s="663"/>
      <c r="O9" s="663"/>
      <c r="P9" s="663"/>
      <c r="Q9" s="664"/>
      <c r="R9" s="665">
        <v>4370</v>
      </c>
      <c r="S9" s="666"/>
      <c r="T9" s="666"/>
      <c r="U9" s="666"/>
      <c r="V9" s="666"/>
      <c r="W9" s="666"/>
      <c r="X9" s="666"/>
      <c r="Y9" s="667"/>
      <c r="Z9" s="668">
        <v>0</v>
      </c>
      <c r="AA9" s="668"/>
      <c r="AB9" s="668"/>
      <c r="AC9" s="668"/>
      <c r="AD9" s="669">
        <v>4370</v>
      </c>
      <c r="AE9" s="669"/>
      <c r="AF9" s="669"/>
      <c r="AG9" s="669"/>
      <c r="AH9" s="669"/>
      <c r="AI9" s="669"/>
      <c r="AJ9" s="669"/>
      <c r="AK9" s="669"/>
      <c r="AL9" s="670">
        <v>0.1</v>
      </c>
      <c r="AM9" s="671"/>
      <c r="AN9" s="671"/>
      <c r="AO9" s="672"/>
      <c r="AP9" s="662" t="s">
        <v>241</v>
      </c>
      <c r="AQ9" s="663"/>
      <c r="AR9" s="663"/>
      <c r="AS9" s="663"/>
      <c r="AT9" s="663"/>
      <c r="AU9" s="663"/>
      <c r="AV9" s="663"/>
      <c r="AW9" s="663"/>
      <c r="AX9" s="663"/>
      <c r="AY9" s="663"/>
      <c r="AZ9" s="663"/>
      <c r="BA9" s="663"/>
      <c r="BB9" s="663"/>
      <c r="BC9" s="663"/>
      <c r="BD9" s="663"/>
      <c r="BE9" s="663"/>
      <c r="BF9" s="664"/>
      <c r="BG9" s="665">
        <v>361504</v>
      </c>
      <c r="BH9" s="666"/>
      <c r="BI9" s="666"/>
      <c r="BJ9" s="666"/>
      <c r="BK9" s="666"/>
      <c r="BL9" s="666"/>
      <c r="BM9" s="666"/>
      <c r="BN9" s="667"/>
      <c r="BO9" s="668">
        <v>33.200000000000003</v>
      </c>
      <c r="BP9" s="668"/>
      <c r="BQ9" s="668"/>
      <c r="BR9" s="668"/>
      <c r="BS9" s="669" t="s">
        <v>128</v>
      </c>
      <c r="BT9" s="669"/>
      <c r="BU9" s="669"/>
      <c r="BV9" s="669"/>
      <c r="BW9" s="669"/>
      <c r="BX9" s="669"/>
      <c r="BY9" s="669"/>
      <c r="BZ9" s="669"/>
      <c r="CA9" s="669"/>
      <c r="CB9" s="673"/>
      <c r="CD9" s="680" t="s">
        <v>242</v>
      </c>
      <c r="CE9" s="681"/>
      <c r="CF9" s="681"/>
      <c r="CG9" s="681"/>
      <c r="CH9" s="681"/>
      <c r="CI9" s="681"/>
      <c r="CJ9" s="681"/>
      <c r="CK9" s="681"/>
      <c r="CL9" s="681"/>
      <c r="CM9" s="681"/>
      <c r="CN9" s="681"/>
      <c r="CO9" s="681"/>
      <c r="CP9" s="681"/>
      <c r="CQ9" s="682"/>
      <c r="CR9" s="665">
        <v>863561</v>
      </c>
      <c r="CS9" s="666"/>
      <c r="CT9" s="666"/>
      <c r="CU9" s="666"/>
      <c r="CV9" s="666"/>
      <c r="CW9" s="666"/>
      <c r="CX9" s="666"/>
      <c r="CY9" s="667"/>
      <c r="CZ9" s="668">
        <v>9.6</v>
      </c>
      <c r="DA9" s="668"/>
      <c r="DB9" s="668"/>
      <c r="DC9" s="668"/>
      <c r="DD9" s="674">
        <v>5865</v>
      </c>
      <c r="DE9" s="666"/>
      <c r="DF9" s="666"/>
      <c r="DG9" s="666"/>
      <c r="DH9" s="666"/>
      <c r="DI9" s="666"/>
      <c r="DJ9" s="666"/>
      <c r="DK9" s="666"/>
      <c r="DL9" s="666"/>
      <c r="DM9" s="666"/>
      <c r="DN9" s="666"/>
      <c r="DO9" s="666"/>
      <c r="DP9" s="667"/>
      <c r="DQ9" s="674">
        <v>731969</v>
      </c>
      <c r="DR9" s="666"/>
      <c r="DS9" s="666"/>
      <c r="DT9" s="666"/>
      <c r="DU9" s="666"/>
      <c r="DV9" s="666"/>
      <c r="DW9" s="666"/>
      <c r="DX9" s="666"/>
      <c r="DY9" s="666"/>
      <c r="DZ9" s="666"/>
      <c r="EA9" s="666"/>
      <c r="EB9" s="666"/>
      <c r="EC9" s="675"/>
    </row>
    <row r="10" spans="2:143" ht="11.25" customHeight="1" x14ac:dyDescent="0.15">
      <c r="B10" s="662" t="s">
        <v>243</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128</v>
      </c>
      <c r="AA10" s="668"/>
      <c r="AB10" s="668"/>
      <c r="AC10" s="668"/>
      <c r="AD10" s="669" t="s">
        <v>244</v>
      </c>
      <c r="AE10" s="669"/>
      <c r="AF10" s="669"/>
      <c r="AG10" s="669"/>
      <c r="AH10" s="669"/>
      <c r="AI10" s="669"/>
      <c r="AJ10" s="669"/>
      <c r="AK10" s="669"/>
      <c r="AL10" s="670" t="s">
        <v>244</v>
      </c>
      <c r="AM10" s="671"/>
      <c r="AN10" s="671"/>
      <c r="AO10" s="672"/>
      <c r="AP10" s="662" t="s">
        <v>245</v>
      </c>
      <c r="AQ10" s="663"/>
      <c r="AR10" s="663"/>
      <c r="AS10" s="663"/>
      <c r="AT10" s="663"/>
      <c r="AU10" s="663"/>
      <c r="AV10" s="663"/>
      <c r="AW10" s="663"/>
      <c r="AX10" s="663"/>
      <c r="AY10" s="663"/>
      <c r="AZ10" s="663"/>
      <c r="BA10" s="663"/>
      <c r="BB10" s="663"/>
      <c r="BC10" s="663"/>
      <c r="BD10" s="663"/>
      <c r="BE10" s="663"/>
      <c r="BF10" s="664"/>
      <c r="BG10" s="665">
        <v>26022</v>
      </c>
      <c r="BH10" s="666"/>
      <c r="BI10" s="666"/>
      <c r="BJ10" s="666"/>
      <c r="BK10" s="666"/>
      <c r="BL10" s="666"/>
      <c r="BM10" s="666"/>
      <c r="BN10" s="667"/>
      <c r="BO10" s="668">
        <v>2.4</v>
      </c>
      <c r="BP10" s="668"/>
      <c r="BQ10" s="668"/>
      <c r="BR10" s="668"/>
      <c r="BS10" s="669" t="s">
        <v>128</v>
      </c>
      <c r="BT10" s="669"/>
      <c r="BU10" s="669"/>
      <c r="BV10" s="669"/>
      <c r="BW10" s="669"/>
      <c r="BX10" s="669"/>
      <c r="BY10" s="669"/>
      <c r="BZ10" s="669"/>
      <c r="CA10" s="669"/>
      <c r="CB10" s="673"/>
      <c r="CD10" s="680" t="s">
        <v>246</v>
      </c>
      <c r="CE10" s="681"/>
      <c r="CF10" s="681"/>
      <c r="CG10" s="681"/>
      <c r="CH10" s="681"/>
      <c r="CI10" s="681"/>
      <c r="CJ10" s="681"/>
      <c r="CK10" s="681"/>
      <c r="CL10" s="681"/>
      <c r="CM10" s="681"/>
      <c r="CN10" s="681"/>
      <c r="CO10" s="681"/>
      <c r="CP10" s="681"/>
      <c r="CQ10" s="682"/>
      <c r="CR10" s="665">
        <v>83</v>
      </c>
      <c r="CS10" s="666"/>
      <c r="CT10" s="666"/>
      <c r="CU10" s="666"/>
      <c r="CV10" s="666"/>
      <c r="CW10" s="666"/>
      <c r="CX10" s="666"/>
      <c r="CY10" s="667"/>
      <c r="CZ10" s="668">
        <v>0</v>
      </c>
      <c r="DA10" s="668"/>
      <c r="DB10" s="668"/>
      <c r="DC10" s="668"/>
      <c r="DD10" s="674" t="s">
        <v>244</v>
      </c>
      <c r="DE10" s="666"/>
      <c r="DF10" s="666"/>
      <c r="DG10" s="666"/>
      <c r="DH10" s="666"/>
      <c r="DI10" s="666"/>
      <c r="DJ10" s="666"/>
      <c r="DK10" s="666"/>
      <c r="DL10" s="666"/>
      <c r="DM10" s="666"/>
      <c r="DN10" s="666"/>
      <c r="DO10" s="666"/>
      <c r="DP10" s="667"/>
      <c r="DQ10" s="674">
        <v>83</v>
      </c>
      <c r="DR10" s="666"/>
      <c r="DS10" s="666"/>
      <c r="DT10" s="666"/>
      <c r="DU10" s="666"/>
      <c r="DV10" s="666"/>
      <c r="DW10" s="666"/>
      <c r="DX10" s="666"/>
      <c r="DY10" s="666"/>
      <c r="DZ10" s="666"/>
      <c r="EA10" s="666"/>
      <c r="EB10" s="666"/>
      <c r="EC10" s="675"/>
    </row>
    <row r="11" spans="2:143" ht="11.25" customHeight="1" x14ac:dyDescent="0.15">
      <c r="B11" s="662" t="s">
        <v>247</v>
      </c>
      <c r="C11" s="663"/>
      <c r="D11" s="663"/>
      <c r="E11" s="663"/>
      <c r="F11" s="663"/>
      <c r="G11" s="663"/>
      <c r="H11" s="663"/>
      <c r="I11" s="663"/>
      <c r="J11" s="663"/>
      <c r="K11" s="663"/>
      <c r="L11" s="663"/>
      <c r="M11" s="663"/>
      <c r="N11" s="663"/>
      <c r="O11" s="663"/>
      <c r="P11" s="663"/>
      <c r="Q11" s="664"/>
      <c r="R11" s="665">
        <v>344723</v>
      </c>
      <c r="S11" s="666"/>
      <c r="T11" s="666"/>
      <c r="U11" s="666"/>
      <c r="V11" s="666"/>
      <c r="W11" s="666"/>
      <c r="X11" s="666"/>
      <c r="Y11" s="667"/>
      <c r="Z11" s="670">
        <v>3.7</v>
      </c>
      <c r="AA11" s="671"/>
      <c r="AB11" s="671"/>
      <c r="AC11" s="683"/>
      <c r="AD11" s="674">
        <v>344723</v>
      </c>
      <c r="AE11" s="666"/>
      <c r="AF11" s="666"/>
      <c r="AG11" s="666"/>
      <c r="AH11" s="666"/>
      <c r="AI11" s="666"/>
      <c r="AJ11" s="666"/>
      <c r="AK11" s="667"/>
      <c r="AL11" s="670">
        <v>6.3</v>
      </c>
      <c r="AM11" s="671"/>
      <c r="AN11" s="671"/>
      <c r="AO11" s="672"/>
      <c r="AP11" s="662" t="s">
        <v>248</v>
      </c>
      <c r="AQ11" s="663"/>
      <c r="AR11" s="663"/>
      <c r="AS11" s="663"/>
      <c r="AT11" s="663"/>
      <c r="AU11" s="663"/>
      <c r="AV11" s="663"/>
      <c r="AW11" s="663"/>
      <c r="AX11" s="663"/>
      <c r="AY11" s="663"/>
      <c r="AZ11" s="663"/>
      <c r="BA11" s="663"/>
      <c r="BB11" s="663"/>
      <c r="BC11" s="663"/>
      <c r="BD11" s="663"/>
      <c r="BE11" s="663"/>
      <c r="BF11" s="664"/>
      <c r="BG11" s="665">
        <v>20241</v>
      </c>
      <c r="BH11" s="666"/>
      <c r="BI11" s="666"/>
      <c r="BJ11" s="666"/>
      <c r="BK11" s="666"/>
      <c r="BL11" s="666"/>
      <c r="BM11" s="666"/>
      <c r="BN11" s="667"/>
      <c r="BO11" s="668">
        <v>1.9</v>
      </c>
      <c r="BP11" s="668"/>
      <c r="BQ11" s="668"/>
      <c r="BR11" s="668"/>
      <c r="BS11" s="669" t="s">
        <v>128</v>
      </c>
      <c r="BT11" s="669"/>
      <c r="BU11" s="669"/>
      <c r="BV11" s="669"/>
      <c r="BW11" s="669"/>
      <c r="BX11" s="669"/>
      <c r="BY11" s="669"/>
      <c r="BZ11" s="669"/>
      <c r="CA11" s="669"/>
      <c r="CB11" s="673"/>
      <c r="CD11" s="680" t="s">
        <v>249</v>
      </c>
      <c r="CE11" s="681"/>
      <c r="CF11" s="681"/>
      <c r="CG11" s="681"/>
      <c r="CH11" s="681"/>
      <c r="CI11" s="681"/>
      <c r="CJ11" s="681"/>
      <c r="CK11" s="681"/>
      <c r="CL11" s="681"/>
      <c r="CM11" s="681"/>
      <c r="CN11" s="681"/>
      <c r="CO11" s="681"/>
      <c r="CP11" s="681"/>
      <c r="CQ11" s="682"/>
      <c r="CR11" s="665">
        <v>752804</v>
      </c>
      <c r="CS11" s="666"/>
      <c r="CT11" s="666"/>
      <c r="CU11" s="666"/>
      <c r="CV11" s="666"/>
      <c r="CW11" s="666"/>
      <c r="CX11" s="666"/>
      <c r="CY11" s="667"/>
      <c r="CZ11" s="668">
        <v>8.4</v>
      </c>
      <c r="DA11" s="668"/>
      <c r="DB11" s="668"/>
      <c r="DC11" s="668"/>
      <c r="DD11" s="674">
        <v>101120</v>
      </c>
      <c r="DE11" s="666"/>
      <c r="DF11" s="666"/>
      <c r="DG11" s="666"/>
      <c r="DH11" s="666"/>
      <c r="DI11" s="666"/>
      <c r="DJ11" s="666"/>
      <c r="DK11" s="666"/>
      <c r="DL11" s="666"/>
      <c r="DM11" s="666"/>
      <c r="DN11" s="666"/>
      <c r="DO11" s="666"/>
      <c r="DP11" s="667"/>
      <c r="DQ11" s="674">
        <v>350112</v>
      </c>
      <c r="DR11" s="666"/>
      <c r="DS11" s="666"/>
      <c r="DT11" s="666"/>
      <c r="DU11" s="666"/>
      <c r="DV11" s="666"/>
      <c r="DW11" s="666"/>
      <c r="DX11" s="666"/>
      <c r="DY11" s="666"/>
      <c r="DZ11" s="666"/>
      <c r="EA11" s="666"/>
      <c r="EB11" s="666"/>
      <c r="EC11" s="675"/>
    </row>
    <row r="12" spans="2:143" ht="11.25" customHeight="1" x14ac:dyDescent="0.15">
      <c r="B12" s="662" t="s">
        <v>250</v>
      </c>
      <c r="C12" s="663"/>
      <c r="D12" s="663"/>
      <c r="E12" s="663"/>
      <c r="F12" s="663"/>
      <c r="G12" s="663"/>
      <c r="H12" s="663"/>
      <c r="I12" s="663"/>
      <c r="J12" s="663"/>
      <c r="K12" s="663"/>
      <c r="L12" s="663"/>
      <c r="M12" s="663"/>
      <c r="N12" s="663"/>
      <c r="O12" s="663"/>
      <c r="P12" s="663"/>
      <c r="Q12" s="664"/>
      <c r="R12" s="665" t="s">
        <v>244</v>
      </c>
      <c r="S12" s="666"/>
      <c r="T12" s="666"/>
      <c r="U12" s="666"/>
      <c r="V12" s="666"/>
      <c r="W12" s="666"/>
      <c r="X12" s="666"/>
      <c r="Y12" s="667"/>
      <c r="Z12" s="668" t="s">
        <v>128</v>
      </c>
      <c r="AA12" s="668"/>
      <c r="AB12" s="668"/>
      <c r="AC12" s="668"/>
      <c r="AD12" s="669" t="s">
        <v>128</v>
      </c>
      <c r="AE12" s="669"/>
      <c r="AF12" s="669"/>
      <c r="AG12" s="669"/>
      <c r="AH12" s="669"/>
      <c r="AI12" s="669"/>
      <c r="AJ12" s="669"/>
      <c r="AK12" s="669"/>
      <c r="AL12" s="670" t="s">
        <v>128</v>
      </c>
      <c r="AM12" s="671"/>
      <c r="AN12" s="671"/>
      <c r="AO12" s="672"/>
      <c r="AP12" s="662" t="s">
        <v>251</v>
      </c>
      <c r="AQ12" s="663"/>
      <c r="AR12" s="663"/>
      <c r="AS12" s="663"/>
      <c r="AT12" s="663"/>
      <c r="AU12" s="663"/>
      <c r="AV12" s="663"/>
      <c r="AW12" s="663"/>
      <c r="AX12" s="663"/>
      <c r="AY12" s="663"/>
      <c r="AZ12" s="663"/>
      <c r="BA12" s="663"/>
      <c r="BB12" s="663"/>
      <c r="BC12" s="663"/>
      <c r="BD12" s="663"/>
      <c r="BE12" s="663"/>
      <c r="BF12" s="664"/>
      <c r="BG12" s="665">
        <v>527946</v>
      </c>
      <c r="BH12" s="666"/>
      <c r="BI12" s="666"/>
      <c r="BJ12" s="666"/>
      <c r="BK12" s="666"/>
      <c r="BL12" s="666"/>
      <c r="BM12" s="666"/>
      <c r="BN12" s="667"/>
      <c r="BO12" s="668">
        <v>48.4</v>
      </c>
      <c r="BP12" s="668"/>
      <c r="BQ12" s="668"/>
      <c r="BR12" s="668"/>
      <c r="BS12" s="669" t="s">
        <v>128</v>
      </c>
      <c r="BT12" s="669"/>
      <c r="BU12" s="669"/>
      <c r="BV12" s="669"/>
      <c r="BW12" s="669"/>
      <c r="BX12" s="669"/>
      <c r="BY12" s="669"/>
      <c r="BZ12" s="669"/>
      <c r="CA12" s="669"/>
      <c r="CB12" s="673"/>
      <c r="CD12" s="680" t="s">
        <v>252</v>
      </c>
      <c r="CE12" s="681"/>
      <c r="CF12" s="681"/>
      <c r="CG12" s="681"/>
      <c r="CH12" s="681"/>
      <c r="CI12" s="681"/>
      <c r="CJ12" s="681"/>
      <c r="CK12" s="681"/>
      <c r="CL12" s="681"/>
      <c r="CM12" s="681"/>
      <c r="CN12" s="681"/>
      <c r="CO12" s="681"/>
      <c r="CP12" s="681"/>
      <c r="CQ12" s="682"/>
      <c r="CR12" s="665">
        <v>243332</v>
      </c>
      <c r="CS12" s="666"/>
      <c r="CT12" s="666"/>
      <c r="CU12" s="666"/>
      <c r="CV12" s="666"/>
      <c r="CW12" s="666"/>
      <c r="CX12" s="666"/>
      <c r="CY12" s="667"/>
      <c r="CZ12" s="668">
        <v>2.7</v>
      </c>
      <c r="DA12" s="668"/>
      <c r="DB12" s="668"/>
      <c r="DC12" s="668"/>
      <c r="DD12" s="674">
        <v>33225</v>
      </c>
      <c r="DE12" s="666"/>
      <c r="DF12" s="666"/>
      <c r="DG12" s="666"/>
      <c r="DH12" s="666"/>
      <c r="DI12" s="666"/>
      <c r="DJ12" s="666"/>
      <c r="DK12" s="666"/>
      <c r="DL12" s="666"/>
      <c r="DM12" s="666"/>
      <c r="DN12" s="666"/>
      <c r="DO12" s="666"/>
      <c r="DP12" s="667"/>
      <c r="DQ12" s="674">
        <v>219090</v>
      </c>
      <c r="DR12" s="666"/>
      <c r="DS12" s="666"/>
      <c r="DT12" s="666"/>
      <c r="DU12" s="666"/>
      <c r="DV12" s="666"/>
      <c r="DW12" s="666"/>
      <c r="DX12" s="666"/>
      <c r="DY12" s="666"/>
      <c r="DZ12" s="666"/>
      <c r="EA12" s="666"/>
      <c r="EB12" s="666"/>
      <c r="EC12" s="675"/>
    </row>
    <row r="13" spans="2:143" ht="11.25" customHeight="1" x14ac:dyDescent="0.15">
      <c r="B13" s="662" t="s">
        <v>253</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244</v>
      </c>
      <c r="AA13" s="668"/>
      <c r="AB13" s="668"/>
      <c r="AC13" s="668"/>
      <c r="AD13" s="669" t="s">
        <v>244</v>
      </c>
      <c r="AE13" s="669"/>
      <c r="AF13" s="669"/>
      <c r="AG13" s="669"/>
      <c r="AH13" s="669"/>
      <c r="AI13" s="669"/>
      <c r="AJ13" s="669"/>
      <c r="AK13" s="669"/>
      <c r="AL13" s="670" t="s">
        <v>128</v>
      </c>
      <c r="AM13" s="671"/>
      <c r="AN13" s="671"/>
      <c r="AO13" s="672"/>
      <c r="AP13" s="662" t="s">
        <v>254</v>
      </c>
      <c r="AQ13" s="663"/>
      <c r="AR13" s="663"/>
      <c r="AS13" s="663"/>
      <c r="AT13" s="663"/>
      <c r="AU13" s="663"/>
      <c r="AV13" s="663"/>
      <c r="AW13" s="663"/>
      <c r="AX13" s="663"/>
      <c r="AY13" s="663"/>
      <c r="AZ13" s="663"/>
      <c r="BA13" s="663"/>
      <c r="BB13" s="663"/>
      <c r="BC13" s="663"/>
      <c r="BD13" s="663"/>
      <c r="BE13" s="663"/>
      <c r="BF13" s="664"/>
      <c r="BG13" s="665">
        <v>525538</v>
      </c>
      <c r="BH13" s="666"/>
      <c r="BI13" s="666"/>
      <c r="BJ13" s="666"/>
      <c r="BK13" s="666"/>
      <c r="BL13" s="666"/>
      <c r="BM13" s="666"/>
      <c r="BN13" s="667"/>
      <c r="BO13" s="668">
        <v>48.2</v>
      </c>
      <c r="BP13" s="668"/>
      <c r="BQ13" s="668"/>
      <c r="BR13" s="668"/>
      <c r="BS13" s="669" t="s">
        <v>128</v>
      </c>
      <c r="BT13" s="669"/>
      <c r="BU13" s="669"/>
      <c r="BV13" s="669"/>
      <c r="BW13" s="669"/>
      <c r="BX13" s="669"/>
      <c r="BY13" s="669"/>
      <c r="BZ13" s="669"/>
      <c r="CA13" s="669"/>
      <c r="CB13" s="673"/>
      <c r="CD13" s="680" t="s">
        <v>255</v>
      </c>
      <c r="CE13" s="681"/>
      <c r="CF13" s="681"/>
      <c r="CG13" s="681"/>
      <c r="CH13" s="681"/>
      <c r="CI13" s="681"/>
      <c r="CJ13" s="681"/>
      <c r="CK13" s="681"/>
      <c r="CL13" s="681"/>
      <c r="CM13" s="681"/>
      <c r="CN13" s="681"/>
      <c r="CO13" s="681"/>
      <c r="CP13" s="681"/>
      <c r="CQ13" s="682"/>
      <c r="CR13" s="665">
        <v>859245</v>
      </c>
      <c r="CS13" s="666"/>
      <c r="CT13" s="666"/>
      <c r="CU13" s="666"/>
      <c r="CV13" s="666"/>
      <c r="CW13" s="666"/>
      <c r="CX13" s="666"/>
      <c r="CY13" s="667"/>
      <c r="CZ13" s="668">
        <v>9.6</v>
      </c>
      <c r="DA13" s="668"/>
      <c r="DB13" s="668"/>
      <c r="DC13" s="668"/>
      <c r="DD13" s="674">
        <v>340943</v>
      </c>
      <c r="DE13" s="666"/>
      <c r="DF13" s="666"/>
      <c r="DG13" s="666"/>
      <c r="DH13" s="666"/>
      <c r="DI13" s="666"/>
      <c r="DJ13" s="666"/>
      <c r="DK13" s="666"/>
      <c r="DL13" s="666"/>
      <c r="DM13" s="666"/>
      <c r="DN13" s="666"/>
      <c r="DO13" s="666"/>
      <c r="DP13" s="667"/>
      <c r="DQ13" s="674">
        <v>530894</v>
      </c>
      <c r="DR13" s="666"/>
      <c r="DS13" s="666"/>
      <c r="DT13" s="666"/>
      <c r="DU13" s="666"/>
      <c r="DV13" s="666"/>
      <c r="DW13" s="666"/>
      <c r="DX13" s="666"/>
      <c r="DY13" s="666"/>
      <c r="DZ13" s="666"/>
      <c r="EA13" s="666"/>
      <c r="EB13" s="666"/>
      <c r="EC13" s="675"/>
    </row>
    <row r="14" spans="2:143" ht="11.25" customHeight="1" x14ac:dyDescent="0.15">
      <c r="B14" s="662" t="s">
        <v>256</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128</v>
      </c>
      <c r="AA14" s="668"/>
      <c r="AB14" s="668"/>
      <c r="AC14" s="668"/>
      <c r="AD14" s="669" t="s">
        <v>244</v>
      </c>
      <c r="AE14" s="669"/>
      <c r="AF14" s="669"/>
      <c r="AG14" s="669"/>
      <c r="AH14" s="669"/>
      <c r="AI14" s="669"/>
      <c r="AJ14" s="669"/>
      <c r="AK14" s="669"/>
      <c r="AL14" s="670" t="s">
        <v>128</v>
      </c>
      <c r="AM14" s="671"/>
      <c r="AN14" s="671"/>
      <c r="AO14" s="672"/>
      <c r="AP14" s="662" t="s">
        <v>257</v>
      </c>
      <c r="AQ14" s="663"/>
      <c r="AR14" s="663"/>
      <c r="AS14" s="663"/>
      <c r="AT14" s="663"/>
      <c r="AU14" s="663"/>
      <c r="AV14" s="663"/>
      <c r="AW14" s="663"/>
      <c r="AX14" s="663"/>
      <c r="AY14" s="663"/>
      <c r="AZ14" s="663"/>
      <c r="BA14" s="663"/>
      <c r="BB14" s="663"/>
      <c r="BC14" s="663"/>
      <c r="BD14" s="663"/>
      <c r="BE14" s="663"/>
      <c r="BF14" s="664"/>
      <c r="BG14" s="665">
        <v>58866</v>
      </c>
      <c r="BH14" s="666"/>
      <c r="BI14" s="666"/>
      <c r="BJ14" s="666"/>
      <c r="BK14" s="666"/>
      <c r="BL14" s="666"/>
      <c r="BM14" s="666"/>
      <c r="BN14" s="667"/>
      <c r="BO14" s="668">
        <v>5.4</v>
      </c>
      <c r="BP14" s="668"/>
      <c r="BQ14" s="668"/>
      <c r="BR14" s="668"/>
      <c r="BS14" s="669" t="s">
        <v>244</v>
      </c>
      <c r="BT14" s="669"/>
      <c r="BU14" s="669"/>
      <c r="BV14" s="669"/>
      <c r="BW14" s="669"/>
      <c r="BX14" s="669"/>
      <c r="BY14" s="669"/>
      <c r="BZ14" s="669"/>
      <c r="CA14" s="669"/>
      <c r="CB14" s="673"/>
      <c r="CD14" s="680" t="s">
        <v>258</v>
      </c>
      <c r="CE14" s="681"/>
      <c r="CF14" s="681"/>
      <c r="CG14" s="681"/>
      <c r="CH14" s="681"/>
      <c r="CI14" s="681"/>
      <c r="CJ14" s="681"/>
      <c r="CK14" s="681"/>
      <c r="CL14" s="681"/>
      <c r="CM14" s="681"/>
      <c r="CN14" s="681"/>
      <c r="CO14" s="681"/>
      <c r="CP14" s="681"/>
      <c r="CQ14" s="682"/>
      <c r="CR14" s="665">
        <v>300277</v>
      </c>
      <c r="CS14" s="666"/>
      <c r="CT14" s="666"/>
      <c r="CU14" s="666"/>
      <c r="CV14" s="666"/>
      <c r="CW14" s="666"/>
      <c r="CX14" s="666"/>
      <c r="CY14" s="667"/>
      <c r="CZ14" s="668">
        <v>3.3</v>
      </c>
      <c r="DA14" s="668"/>
      <c r="DB14" s="668"/>
      <c r="DC14" s="668"/>
      <c r="DD14" s="674">
        <v>11727</v>
      </c>
      <c r="DE14" s="666"/>
      <c r="DF14" s="666"/>
      <c r="DG14" s="666"/>
      <c r="DH14" s="666"/>
      <c r="DI14" s="666"/>
      <c r="DJ14" s="666"/>
      <c r="DK14" s="666"/>
      <c r="DL14" s="666"/>
      <c r="DM14" s="666"/>
      <c r="DN14" s="666"/>
      <c r="DO14" s="666"/>
      <c r="DP14" s="667"/>
      <c r="DQ14" s="674">
        <v>283852</v>
      </c>
      <c r="DR14" s="666"/>
      <c r="DS14" s="666"/>
      <c r="DT14" s="666"/>
      <c r="DU14" s="666"/>
      <c r="DV14" s="666"/>
      <c r="DW14" s="666"/>
      <c r="DX14" s="666"/>
      <c r="DY14" s="666"/>
      <c r="DZ14" s="666"/>
      <c r="EA14" s="666"/>
      <c r="EB14" s="666"/>
      <c r="EC14" s="675"/>
    </row>
    <row r="15" spans="2:143" ht="11.25" customHeight="1" x14ac:dyDescent="0.15">
      <c r="B15" s="662" t="s">
        <v>259</v>
      </c>
      <c r="C15" s="663"/>
      <c r="D15" s="663"/>
      <c r="E15" s="663"/>
      <c r="F15" s="663"/>
      <c r="G15" s="663"/>
      <c r="H15" s="663"/>
      <c r="I15" s="663"/>
      <c r="J15" s="663"/>
      <c r="K15" s="663"/>
      <c r="L15" s="663"/>
      <c r="M15" s="663"/>
      <c r="N15" s="663"/>
      <c r="O15" s="663"/>
      <c r="P15" s="663"/>
      <c r="Q15" s="664"/>
      <c r="R15" s="665" t="s">
        <v>244</v>
      </c>
      <c r="S15" s="666"/>
      <c r="T15" s="666"/>
      <c r="U15" s="666"/>
      <c r="V15" s="666"/>
      <c r="W15" s="666"/>
      <c r="X15" s="666"/>
      <c r="Y15" s="667"/>
      <c r="Z15" s="668" t="s">
        <v>244</v>
      </c>
      <c r="AA15" s="668"/>
      <c r="AB15" s="668"/>
      <c r="AC15" s="668"/>
      <c r="AD15" s="669" t="s">
        <v>128</v>
      </c>
      <c r="AE15" s="669"/>
      <c r="AF15" s="669"/>
      <c r="AG15" s="669"/>
      <c r="AH15" s="669"/>
      <c r="AI15" s="669"/>
      <c r="AJ15" s="669"/>
      <c r="AK15" s="669"/>
      <c r="AL15" s="670" t="s">
        <v>244</v>
      </c>
      <c r="AM15" s="671"/>
      <c r="AN15" s="671"/>
      <c r="AO15" s="672"/>
      <c r="AP15" s="662" t="s">
        <v>260</v>
      </c>
      <c r="AQ15" s="663"/>
      <c r="AR15" s="663"/>
      <c r="AS15" s="663"/>
      <c r="AT15" s="663"/>
      <c r="AU15" s="663"/>
      <c r="AV15" s="663"/>
      <c r="AW15" s="663"/>
      <c r="AX15" s="663"/>
      <c r="AY15" s="663"/>
      <c r="AZ15" s="663"/>
      <c r="BA15" s="663"/>
      <c r="BB15" s="663"/>
      <c r="BC15" s="663"/>
      <c r="BD15" s="663"/>
      <c r="BE15" s="663"/>
      <c r="BF15" s="664"/>
      <c r="BG15" s="665">
        <v>72792</v>
      </c>
      <c r="BH15" s="666"/>
      <c r="BI15" s="666"/>
      <c r="BJ15" s="666"/>
      <c r="BK15" s="666"/>
      <c r="BL15" s="666"/>
      <c r="BM15" s="666"/>
      <c r="BN15" s="667"/>
      <c r="BO15" s="668">
        <v>6.7</v>
      </c>
      <c r="BP15" s="668"/>
      <c r="BQ15" s="668"/>
      <c r="BR15" s="668"/>
      <c r="BS15" s="669" t="s">
        <v>128</v>
      </c>
      <c r="BT15" s="669"/>
      <c r="BU15" s="669"/>
      <c r="BV15" s="669"/>
      <c r="BW15" s="669"/>
      <c r="BX15" s="669"/>
      <c r="BY15" s="669"/>
      <c r="BZ15" s="669"/>
      <c r="CA15" s="669"/>
      <c r="CB15" s="673"/>
      <c r="CD15" s="680" t="s">
        <v>261</v>
      </c>
      <c r="CE15" s="681"/>
      <c r="CF15" s="681"/>
      <c r="CG15" s="681"/>
      <c r="CH15" s="681"/>
      <c r="CI15" s="681"/>
      <c r="CJ15" s="681"/>
      <c r="CK15" s="681"/>
      <c r="CL15" s="681"/>
      <c r="CM15" s="681"/>
      <c r="CN15" s="681"/>
      <c r="CO15" s="681"/>
      <c r="CP15" s="681"/>
      <c r="CQ15" s="682"/>
      <c r="CR15" s="665">
        <v>780060</v>
      </c>
      <c r="CS15" s="666"/>
      <c r="CT15" s="666"/>
      <c r="CU15" s="666"/>
      <c r="CV15" s="666"/>
      <c r="CW15" s="666"/>
      <c r="CX15" s="666"/>
      <c r="CY15" s="667"/>
      <c r="CZ15" s="668">
        <v>8.6999999999999993</v>
      </c>
      <c r="DA15" s="668"/>
      <c r="DB15" s="668"/>
      <c r="DC15" s="668"/>
      <c r="DD15" s="674">
        <v>105885</v>
      </c>
      <c r="DE15" s="666"/>
      <c r="DF15" s="666"/>
      <c r="DG15" s="666"/>
      <c r="DH15" s="666"/>
      <c r="DI15" s="666"/>
      <c r="DJ15" s="666"/>
      <c r="DK15" s="666"/>
      <c r="DL15" s="666"/>
      <c r="DM15" s="666"/>
      <c r="DN15" s="666"/>
      <c r="DO15" s="666"/>
      <c r="DP15" s="667"/>
      <c r="DQ15" s="674">
        <v>622694</v>
      </c>
      <c r="DR15" s="666"/>
      <c r="DS15" s="666"/>
      <c r="DT15" s="666"/>
      <c r="DU15" s="666"/>
      <c r="DV15" s="666"/>
      <c r="DW15" s="666"/>
      <c r="DX15" s="666"/>
      <c r="DY15" s="666"/>
      <c r="DZ15" s="666"/>
      <c r="EA15" s="666"/>
      <c r="EB15" s="666"/>
      <c r="EC15" s="675"/>
    </row>
    <row r="16" spans="2:143" ht="11.25" customHeight="1" x14ac:dyDescent="0.15">
      <c r="B16" s="662" t="s">
        <v>262</v>
      </c>
      <c r="C16" s="663"/>
      <c r="D16" s="663"/>
      <c r="E16" s="663"/>
      <c r="F16" s="663"/>
      <c r="G16" s="663"/>
      <c r="H16" s="663"/>
      <c r="I16" s="663"/>
      <c r="J16" s="663"/>
      <c r="K16" s="663"/>
      <c r="L16" s="663"/>
      <c r="M16" s="663"/>
      <c r="N16" s="663"/>
      <c r="O16" s="663"/>
      <c r="P16" s="663"/>
      <c r="Q16" s="664"/>
      <c r="R16" s="665">
        <v>5409</v>
      </c>
      <c r="S16" s="666"/>
      <c r="T16" s="666"/>
      <c r="U16" s="666"/>
      <c r="V16" s="666"/>
      <c r="W16" s="666"/>
      <c r="X16" s="666"/>
      <c r="Y16" s="667"/>
      <c r="Z16" s="668">
        <v>0.1</v>
      </c>
      <c r="AA16" s="668"/>
      <c r="AB16" s="668"/>
      <c r="AC16" s="668"/>
      <c r="AD16" s="669">
        <v>5409</v>
      </c>
      <c r="AE16" s="669"/>
      <c r="AF16" s="669"/>
      <c r="AG16" s="669"/>
      <c r="AH16" s="669"/>
      <c r="AI16" s="669"/>
      <c r="AJ16" s="669"/>
      <c r="AK16" s="669"/>
      <c r="AL16" s="670">
        <v>0.1</v>
      </c>
      <c r="AM16" s="671"/>
      <c r="AN16" s="671"/>
      <c r="AO16" s="672"/>
      <c r="AP16" s="662" t="s">
        <v>263</v>
      </c>
      <c r="AQ16" s="663"/>
      <c r="AR16" s="663"/>
      <c r="AS16" s="663"/>
      <c r="AT16" s="663"/>
      <c r="AU16" s="663"/>
      <c r="AV16" s="663"/>
      <c r="AW16" s="663"/>
      <c r="AX16" s="663"/>
      <c r="AY16" s="663"/>
      <c r="AZ16" s="663"/>
      <c r="BA16" s="663"/>
      <c r="BB16" s="663"/>
      <c r="BC16" s="663"/>
      <c r="BD16" s="663"/>
      <c r="BE16" s="663"/>
      <c r="BF16" s="664"/>
      <c r="BG16" s="665" t="s">
        <v>244</v>
      </c>
      <c r="BH16" s="666"/>
      <c r="BI16" s="666"/>
      <c r="BJ16" s="666"/>
      <c r="BK16" s="666"/>
      <c r="BL16" s="666"/>
      <c r="BM16" s="666"/>
      <c r="BN16" s="667"/>
      <c r="BO16" s="668" t="s">
        <v>128</v>
      </c>
      <c r="BP16" s="668"/>
      <c r="BQ16" s="668"/>
      <c r="BR16" s="668"/>
      <c r="BS16" s="669" t="s">
        <v>244</v>
      </c>
      <c r="BT16" s="669"/>
      <c r="BU16" s="669"/>
      <c r="BV16" s="669"/>
      <c r="BW16" s="669"/>
      <c r="BX16" s="669"/>
      <c r="BY16" s="669"/>
      <c r="BZ16" s="669"/>
      <c r="CA16" s="669"/>
      <c r="CB16" s="673"/>
      <c r="CD16" s="680" t="s">
        <v>264</v>
      </c>
      <c r="CE16" s="681"/>
      <c r="CF16" s="681"/>
      <c r="CG16" s="681"/>
      <c r="CH16" s="681"/>
      <c r="CI16" s="681"/>
      <c r="CJ16" s="681"/>
      <c r="CK16" s="681"/>
      <c r="CL16" s="681"/>
      <c r="CM16" s="681"/>
      <c r="CN16" s="681"/>
      <c r="CO16" s="681"/>
      <c r="CP16" s="681"/>
      <c r="CQ16" s="682"/>
      <c r="CR16" s="665" t="s">
        <v>128</v>
      </c>
      <c r="CS16" s="666"/>
      <c r="CT16" s="666"/>
      <c r="CU16" s="666"/>
      <c r="CV16" s="666"/>
      <c r="CW16" s="666"/>
      <c r="CX16" s="666"/>
      <c r="CY16" s="667"/>
      <c r="CZ16" s="668" t="s">
        <v>128</v>
      </c>
      <c r="DA16" s="668"/>
      <c r="DB16" s="668"/>
      <c r="DC16" s="668"/>
      <c r="DD16" s="674" t="s">
        <v>244</v>
      </c>
      <c r="DE16" s="666"/>
      <c r="DF16" s="666"/>
      <c r="DG16" s="666"/>
      <c r="DH16" s="666"/>
      <c r="DI16" s="666"/>
      <c r="DJ16" s="666"/>
      <c r="DK16" s="666"/>
      <c r="DL16" s="666"/>
      <c r="DM16" s="666"/>
      <c r="DN16" s="666"/>
      <c r="DO16" s="666"/>
      <c r="DP16" s="667"/>
      <c r="DQ16" s="674" t="s">
        <v>128</v>
      </c>
      <c r="DR16" s="666"/>
      <c r="DS16" s="666"/>
      <c r="DT16" s="666"/>
      <c r="DU16" s="666"/>
      <c r="DV16" s="666"/>
      <c r="DW16" s="666"/>
      <c r="DX16" s="666"/>
      <c r="DY16" s="666"/>
      <c r="DZ16" s="666"/>
      <c r="EA16" s="666"/>
      <c r="EB16" s="666"/>
      <c r="EC16" s="675"/>
    </row>
    <row r="17" spans="2:133" ht="11.25" customHeight="1" x14ac:dyDescent="0.15">
      <c r="B17" s="662" t="s">
        <v>265</v>
      </c>
      <c r="C17" s="663"/>
      <c r="D17" s="663"/>
      <c r="E17" s="663"/>
      <c r="F17" s="663"/>
      <c r="G17" s="663"/>
      <c r="H17" s="663"/>
      <c r="I17" s="663"/>
      <c r="J17" s="663"/>
      <c r="K17" s="663"/>
      <c r="L17" s="663"/>
      <c r="M17" s="663"/>
      <c r="N17" s="663"/>
      <c r="O17" s="663"/>
      <c r="P17" s="663"/>
      <c r="Q17" s="664"/>
      <c r="R17" s="665">
        <v>10309</v>
      </c>
      <c r="S17" s="666"/>
      <c r="T17" s="666"/>
      <c r="U17" s="666"/>
      <c r="V17" s="666"/>
      <c r="W17" s="666"/>
      <c r="X17" s="666"/>
      <c r="Y17" s="667"/>
      <c r="Z17" s="668">
        <v>0.1</v>
      </c>
      <c r="AA17" s="668"/>
      <c r="AB17" s="668"/>
      <c r="AC17" s="668"/>
      <c r="AD17" s="669">
        <v>10309</v>
      </c>
      <c r="AE17" s="669"/>
      <c r="AF17" s="669"/>
      <c r="AG17" s="669"/>
      <c r="AH17" s="669"/>
      <c r="AI17" s="669"/>
      <c r="AJ17" s="669"/>
      <c r="AK17" s="669"/>
      <c r="AL17" s="670">
        <v>0.2</v>
      </c>
      <c r="AM17" s="671"/>
      <c r="AN17" s="671"/>
      <c r="AO17" s="672"/>
      <c r="AP17" s="662" t="s">
        <v>266</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244</v>
      </c>
      <c r="BP17" s="668"/>
      <c r="BQ17" s="668"/>
      <c r="BR17" s="668"/>
      <c r="BS17" s="669" t="s">
        <v>244</v>
      </c>
      <c r="BT17" s="669"/>
      <c r="BU17" s="669"/>
      <c r="BV17" s="669"/>
      <c r="BW17" s="669"/>
      <c r="BX17" s="669"/>
      <c r="BY17" s="669"/>
      <c r="BZ17" s="669"/>
      <c r="CA17" s="669"/>
      <c r="CB17" s="673"/>
      <c r="CD17" s="680" t="s">
        <v>267</v>
      </c>
      <c r="CE17" s="681"/>
      <c r="CF17" s="681"/>
      <c r="CG17" s="681"/>
      <c r="CH17" s="681"/>
      <c r="CI17" s="681"/>
      <c r="CJ17" s="681"/>
      <c r="CK17" s="681"/>
      <c r="CL17" s="681"/>
      <c r="CM17" s="681"/>
      <c r="CN17" s="681"/>
      <c r="CO17" s="681"/>
      <c r="CP17" s="681"/>
      <c r="CQ17" s="682"/>
      <c r="CR17" s="665">
        <v>871609</v>
      </c>
      <c r="CS17" s="666"/>
      <c r="CT17" s="666"/>
      <c r="CU17" s="666"/>
      <c r="CV17" s="666"/>
      <c r="CW17" s="666"/>
      <c r="CX17" s="666"/>
      <c r="CY17" s="667"/>
      <c r="CZ17" s="668">
        <v>9.6999999999999993</v>
      </c>
      <c r="DA17" s="668"/>
      <c r="DB17" s="668"/>
      <c r="DC17" s="668"/>
      <c r="DD17" s="674" t="s">
        <v>244</v>
      </c>
      <c r="DE17" s="666"/>
      <c r="DF17" s="666"/>
      <c r="DG17" s="666"/>
      <c r="DH17" s="666"/>
      <c r="DI17" s="666"/>
      <c r="DJ17" s="666"/>
      <c r="DK17" s="666"/>
      <c r="DL17" s="666"/>
      <c r="DM17" s="666"/>
      <c r="DN17" s="666"/>
      <c r="DO17" s="666"/>
      <c r="DP17" s="667"/>
      <c r="DQ17" s="674">
        <v>871305</v>
      </c>
      <c r="DR17" s="666"/>
      <c r="DS17" s="666"/>
      <c r="DT17" s="666"/>
      <c r="DU17" s="666"/>
      <c r="DV17" s="666"/>
      <c r="DW17" s="666"/>
      <c r="DX17" s="666"/>
      <c r="DY17" s="666"/>
      <c r="DZ17" s="666"/>
      <c r="EA17" s="666"/>
      <c r="EB17" s="666"/>
      <c r="EC17" s="675"/>
    </row>
    <row r="18" spans="2:133" ht="11.25" customHeight="1" x14ac:dyDescent="0.15">
      <c r="B18" s="662" t="s">
        <v>268</v>
      </c>
      <c r="C18" s="663"/>
      <c r="D18" s="663"/>
      <c r="E18" s="663"/>
      <c r="F18" s="663"/>
      <c r="G18" s="663"/>
      <c r="H18" s="663"/>
      <c r="I18" s="663"/>
      <c r="J18" s="663"/>
      <c r="K18" s="663"/>
      <c r="L18" s="663"/>
      <c r="M18" s="663"/>
      <c r="N18" s="663"/>
      <c r="O18" s="663"/>
      <c r="P18" s="663"/>
      <c r="Q18" s="664"/>
      <c r="R18" s="665">
        <v>21447</v>
      </c>
      <c r="S18" s="666"/>
      <c r="T18" s="666"/>
      <c r="U18" s="666"/>
      <c r="V18" s="666"/>
      <c r="W18" s="666"/>
      <c r="X18" s="666"/>
      <c r="Y18" s="667"/>
      <c r="Z18" s="668">
        <v>0.2</v>
      </c>
      <c r="AA18" s="668"/>
      <c r="AB18" s="668"/>
      <c r="AC18" s="668"/>
      <c r="AD18" s="669">
        <v>21447</v>
      </c>
      <c r="AE18" s="669"/>
      <c r="AF18" s="669"/>
      <c r="AG18" s="669"/>
      <c r="AH18" s="669"/>
      <c r="AI18" s="669"/>
      <c r="AJ18" s="669"/>
      <c r="AK18" s="669"/>
      <c r="AL18" s="670">
        <v>0.40000000596046448</v>
      </c>
      <c r="AM18" s="671"/>
      <c r="AN18" s="671"/>
      <c r="AO18" s="672"/>
      <c r="AP18" s="662" t="s">
        <v>269</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244</v>
      </c>
      <c r="BP18" s="668"/>
      <c r="BQ18" s="668"/>
      <c r="BR18" s="668"/>
      <c r="BS18" s="669" t="s">
        <v>128</v>
      </c>
      <c r="BT18" s="669"/>
      <c r="BU18" s="669"/>
      <c r="BV18" s="669"/>
      <c r="BW18" s="669"/>
      <c r="BX18" s="669"/>
      <c r="BY18" s="669"/>
      <c r="BZ18" s="669"/>
      <c r="CA18" s="669"/>
      <c r="CB18" s="673"/>
      <c r="CD18" s="680" t="s">
        <v>270</v>
      </c>
      <c r="CE18" s="681"/>
      <c r="CF18" s="681"/>
      <c r="CG18" s="681"/>
      <c r="CH18" s="681"/>
      <c r="CI18" s="681"/>
      <c r="CJ18" s="681"/>
      <c r="CK18" s="681"/>
      <c r="CL18" s="681"/>
      <c r="CM18" s="681"/>
      <c r="CN18" s="681"/>
      <c r="CO18" s="681"/>
      <c r="CP18" s="681"/>
      <c r="CQ18" s="682"/>
      <c r="CR18" s="665" t="s">
        <v>128</v>
      </c>
      <c r="CS18" s="666"/>
      <c r="CT18" s="666"/>
      <c r="CU18" s="666"/>
      <c r="CV18" s="666"/>
      <c r="CW18" s="666"/>
      <c r="CX18" s="666"/>
      <c r="CY18" s="667"/>
      <c r="CZ18" s="668" t="s">
        <v>128</v>
      </c>
      <c r="DA18" s="668"/>
      <c r="DB18" s="668"/>
      <c r="DC18" s="668"/>
      <c r="DD18" s="674" t="s">
        <v>128</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15">
      <c r="B19" s="662" t="s">
        <v>271</v>
      </c>
      <c r="C19" s="663"/>
      <c r="D19" s="663"/>
      <c r="E19" s="663"/>
      <c r="F19" s="663"/>
      <c r="G19" s="663"/>
      <c r="H19" s="663"/>
      <c r="I19" s="663"/>
      <c r="J19" s="663"/>
      <c r="K19" s="663"/>
      <c r="L19" s="663"/>
      <c r="M19" s="663"/>
      <c r="N19" s="663"/>
      <c r="O19" s="663"/>
      <c r="P19" s="663"/>
      <c r="Q19" s="664"/>
      <c r="R19" s="665">
        <v>7277</v>
      </c>
      <c r="S19" s="666"/>
      <c r="T19" s="666"/>
      <c r="U19" s="666"/>
      <c r="V19" s="666"/>
      <c r="W19" s="666"/>
      <c r="X19" s="666"/>
      <c r="Y19" s="667"/>
      <c r="Z19" s="668">
        <v>0.1</v>
      </c>
      <c r="AA19" s="668"/>
      <c r="AB19" s="668"/>
      <c r="AC19" s="668"/>
      <c r="AD19" s="669">
        <v>7277</v>
      </c>
      <c r="AE19" s="669"/>
      <c r="AF19" s="669"/>
      <c r="AG19" s="669"/>
      <c r="AH19" s="669"/>
      <c r="AI19" s="669"/>
      <c r="AJ19" s="669"/>
      <c r="AK19" s="669"/>
      <c r="AL19" s="670">
        <v>0.1</v>
      </c>
      <c r="AM19" s="671"/>
      <c r="AN19" s="671"/>
      <c r="AO19" s="672"/>
      <c r="AP19" s="662" t="s">
        <v>272</v>
      </c>
      <c r="AQ19" s="663"/>
      <c r="AR19" s="663"/>
      <c r="AS19" s="663"/>
      <c r="AT19" s="663"/>
      <c r="AU19" s="663"/>
      <c r="AV19" s="663"/>
      <c r="AW19" s="663"/>
      <c r="AX19" s="663"/>
      <c r="AY19" s="663"/>
      <c r="AZ19" s="663"/>
      <c r="BA19" s="663"/>
      <c r="BB19" s="663"/>
      <c r="BC19" s="663"/>
      <c r="BD19" s="663"/>
      <c r="BE19" s="663"/>
      <c r="BF19" s="664"/>
      <c r="BG19" s="665" t="s">
        <v>128</v>
      </c>
      <c r="BH19" s="666"/>
      <c r="BI19" s="666"/>
      <c r="BJ19" s="666"/>
      <c r="BK19" s="666"/>
      <c r="BL19" s="666"/>
      <c r="BM19" s="666"/>
      <c r="BN19" s="667"/>
      <c r="BO19" s="668" t="s">
        <v>128</v>
      </c>
      <c r="BP19" s="668"/>
      <c r="BQ19" s="668"/>
      <c r="BR19" s="668"/>
      <c r="BS19" s="669" t="s">
        <v>244</v>
      </c>
      <c r="BT19" s="669"/>
      <c r="BU19" s="669"/>
      <c r="BV19" s="669"/>
      <c r="BW19" s="669"/>
      <c r="BX19" s="669"/>
      <c r="BY19" s="669"/>
      <c r="BZ19" s="669"/>
      <c r="CA19" s="669"/>
      <c r="CB19" s="673"/>
      <c r="CD19" s="680" t="s">
        <v>273</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244</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15">
      <c r="B20" s="662" t="s">
        <v>274</v>
      </c>
      <c r="C20" s="663"/>
      <c r="D20" s="663"/>
      <c r="E20" s="663"/>
      <c r="F20" s="663"/>
      <c r="G20" s="663"/>
      <c r="H20" s="663"/>
      <c r="I20" s="663"/>
      <c r="J20" s="663"/>
      <c r="K20" s="663"/>
      <c r="L20" s="663"/>
      <c r="M20" s="663"/>
      <c r="N20" s="663"/>
      <c r="O20" s="663"/>
      <c r="P20" s="663"/>
      <c r="Q20" s="664"/>
      <c r="R20" s="665">
        <v>1617</v>
      </c>
      <c r="S20" s="666"/>
      <c r="T20" s="666"/>
      <c r="U20" s="666"/>
      <c r="V20" s="666"/>
      <c r="W20" s="666"/>
      <c r="X20" s="666"/>
      <c r="Y20" s="667"/>
      <c r="Z20" s="668">
        <v>0</v>
      </c>
      <c r="AA20" s="668"/>
      <c r="AB20" s="668"/>
      <c r="AC20" s="668"/>
      <c r="AD20" s="669">
        <v>1617</v>
      </c>
      <c r="AE20" s="669"/>
      <c r="AF20" s="669"/>
      <c r="AG20" s="669"/>
      <c r="AH20" s="669"/>
      <c r="AI20" s="669"/>
      <c r="AJ20" s="669"/>
      <c r="AK20" s="669"/>
      <c r="AL20" s="670">
        <v>0</v>
      </c>
      <c r="AM20" s="671"/>
      <c r="AN20" s="671"/>
      <c r="AO20" s="672"/>
      <c r="AP20" s="662" t="s">
        <v>275</v>
      </c>
      <c r="AQ20" s="663"/>
      <c r="AR20" s="663"/>
      <c r="AS20" s="663"/>
      <c r="AT20" s="663"/>
      <c r="AU20" s="663"/>
      <c r="AV20" s="663"/>
      <c r="AW20" s="663"/>
      <c r="AX20" s="663"/>
      <c r="AY20" s="663"/>
      <c r="AZ20" s="663"/>
      <c r="BA20" s="663"/>
      <c r="BB20" s="663"/>
      <c r="BC20" s="663"/>
      <c r="BD20" s="663"/>
      <c r="BE20" s="663"/>
      <c r="BF20" s="664"/>
      <c r="BG20" s="665" t="s">
        <v>128</v>
      </c>
      <c r="BH20" s="666"/>
      <c r="BI20" s="666"/>
      <c r="BJ20" s="666"/>
      <c r="BK20" s="666"/>
      <c r="BL20" s="666"/>
      <c r="BM20" s="666"/>
      <c r="BN20" s="667"/>
      <c r="BO20" s="668" t="s">
        <v>128</v>
      </c>
      <c r="BP20" s="668"/>
      <c r="BQ20" s="668"/>
      <c r="BR20" s="668"/>
      <c r="BS20" s="669" t="s">
        <v>244</v>
      </c>
      <c r="BT20" s="669"/>
      <c r="BU20" s="669"/>
      <c r="BV20" s="669"/>
      <c r="BW20" s="669"/>
      <c r="BX20" s="669"/>
      <c r="BY20" s="669"/>
      <c r="BZ20" s="669"/>
      <c r="CA20" s="669"/>
      <c r="CB20" s="673"/>
      <c r="CD20" s="680" t="s">
        <v>276</v>
      </c>
      <c r="CE20" s="681"/>
      <c r="CF20" s="681"/>
      <c r="CG20" s="681"/>
      <c r="CH20" s="681"/>
      <c r="CI20" s="681"/>
      <c r="CJ20" s="681"/>
      <c r="CK20" s="681"/>
      <c r="CL20" s="681"/>
      <c r="CM20" s="681"/>
      <c r="CN20" s="681"/>
      <c r="CO20" s="681"/>
      <c r="CP20" s="681"/>
      <c r="CQ20" s="682"/>
      <c r="CR20" s="665">
        <v>8985388</v>
      </c>
      <c r="CS20" s="666"/>
      <c r="CT20" s="666"/>
      <c r="CU20" s="666"/>
      <c r="CV20" s="666"/>
      <c r="CW20" s="666"/>
      <c r="CX20" s="666"/>
      <c r="CY20" s="667"/>
      <c r="CZ20" s="668">
        <v>100</v>
      </c>
      <c r="DA20" s="668"/>
      <c r="DB20" s="668"/>
      <c r="DC20" s="668"/>
      <c r="DD20" s="674">
        <v>620951</v>
      </c>
      <c r="DE20" s="666"/>
      <c r="DF20" s="666"/>
      <c r="DG20" s="666"/>
      <c r="DH20" s="666"/>
      <c r="DI20" s="666"/>
      <c r="DJ20" s="666"/>
      <c r="DK20" s="666"/>
      <c r="DL20" s="666"/>
      <c r="DM20" s="666"/>
      <c r="DN20" s="666"/>
      <c r="DO20" s="666"/>
      <c r="DP20" s="667"/>
      <c r="DQ20" s="674">
        <v>6419486</v>
      </c>
      <c r="DR20" s="666"/>
      <c r="DS20" s="666"/>
      <c r="DT20" s="666"/>
      <c r="DU20" s="666"/>
      <c r="DV20" s="666"/>
      <c r="DW20" s="666"/>
      <c r="DX20" s="666"/>
      <c r="DY20" s="666"/>
      <c r="DZ20" s="666"/>
      <c r="EA20" s="666"/>
      <c r="EB20" s="666"/>
      <c r="EC20" s="675"/>
    </row>
    <row r="21" spans="2:133" ht="11.25" customHeight="1" x14ac:dyDescent="0.15">
      <c r="B21" s="662" t="s">
        <v>277</v>
      </c>
      <c r="C21" s="663"/>
      <c r="D21" s="663"/>
      <c r="E21" s="663"/>
      <c r="F21" s="663"/>
      <c r="G21" s="663"/>
      <c r="H21" s="663"/>
      <c r="I21" s="663"/>
      <c r="J21" s="663"/>
      <c r="K21" s="663"/>
      <c r="L21" s="663"/>
      <c r="M21" s="663"/>
      <c r="N21" s="663"/>
      <c r="O21" s="663"/>
      <c r="P21" s="663"/>
      <c r="Q21" s="664"/>
      <c r="R21" s="665">
        <v>1377</v>
      </c>
      <c r="S21" s="666"/>
      <c r="T21" s="666"/>
      <c r="U21" s="666"/>
      <c r="V21" s="666"/>
      <c r="W21" s="666"/>
      <c r="X21" s="666"/>
      <c r="Y21" s="667"/>
      <c r="Z21" s="668">
        <v>0</v>
      </c>
      <c r="AA21" s="668"/>
      <c r="AB21" s="668"/>
      <c r="AC21" s="668"/>
      <c r="AD21" s="669">
        <v>1377</v>
      </c>
      <c r="AE21" s="669"/>
      <c r="AF21" s="669"/>
      <c r="AG21" s="669"/>
      <c r="AH21" s="669"/>
      <c r="AI21" s="669"/>
      <c r="AJ21" s="669"/>
      <c r="AK21" s="669"/>
      <c r="AL21" s="670">
        <v>0</v>
      </c>
      <c r="AM21" s="671"/>
      <c r="AN21" s="671"/>
      <c r="AO21" s="672"/>
      <c r="AP21" s="684" t="s">
        <v>278</v>
      </c>
      <c r="AQ21" s="685"/>
      <c r="AR21" s="685"/>
      <c r="AS21" s="685"/>
      <c r="AT21" s="685"/>
      <c r="AU21" s="685"/>
      <c r="AV21" s="685"/>
      <c r="AW21" s="685"/>
      <c r="AX21" s="685"/>
      <c r="AY21" s="685"/>
      <c r="AZ21" s="685"/>
      <c r="BA21" s="685"/>
      <c r="BB21" s="685"/>
      <c r="BC21" s="685"/>
      <c r="BD21" s="685"/>
      <c r="BE21" s="685"/>
      <c r="BF21" s="686"/>
      <c r="BG21" s="665" t="s">
        <v>128</v>
      </c>
      <c r="BH21" s="666"/>
      <c r="BI21" s="666"/>
      <c r="BJ21" s="666"/>
      <c r="BK21" s="666"/>
      <c r="BL21" s="666"/>
      <c r="BM21" s="666"/>
      <c r="BN21" s="667"/>
      <c r="BO21" s="668" t="s">
        <v>128</v>
      </c>
      <c r="BP21" s="668"/>
      <c r="BQ21" s="668"/>
      <c r="BR21" s="668"/>
      <c r="BS21" s="669" t="s">
        <v>244</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279</v>
      </c>
      <c r="C22" s="702"/>
      <c r="D22" s="702"/>
      <c r="E22" s="702"/>
      <c r="F22" s="702"/>
      <c r="G22" s="702"/>
      <c r="H22" s="702"/>
      <c r="I22" s="702"/>
      <c r="J22" s="702"/>
      <c r="K22" s="702"/>
      <c r="L22" s="702"/>
      <c r="M22" s="702"/>
      <c r="N22" s="702"/>
      <c r="O22" s="702"/>
      <c r="P22" s="702"/>
      <c r="Q22" s="703"/>
      <c r="R22" s="665">
        <v>11176</v>
      </c>
      <c r="S22" s="666"/>
      <c r="T22" s="666"/>
      <c r="U22" s="666"/>
      <c r="V22" s="666"/>
      <c r="W22" s="666"/>
      <c r="X22" s="666"/>
      <c r="Y22" s="667"/>
      <c r="Z22" s="668">
        <v>0.1</v>
      </c>
      <c r="AA22" s="668"/>
      <c r="AB22" s="668"/>
      <c r="AC22" s="668"/>
      <c r="AD22" s="669">
        <v>11176</v>
      </c>
      <c r="AE22" s="669"/>
      <c r="AF22" s="669"/>
      <c r="AG22" s="669"/>
      <c r="AH22" s="669"/>
      <c r="AI22" s="669"/>
      <c r="AJ22" s="669"/>
      <c r="AK22" s="669"/>
      <c r="AL22" s="670">
        <v>0.20000000298023224</v>
      </c>
      <c r="AM22" s="671"/>
      <c r="AN22" s="671"/>
      <c r="AO22" s="672"/>
      <c r="AP22" s="684" t="s">
        <v>280</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244</v>
      </c>
      <c r="BP22" s="668"/>
      <c r="BQ22" s="668"/>
      <c r="BR22" s="668"/>
      <c r="BS22" s="669" t="s">
        <v>128</v>
      </c>
      <c r="BT22" s="669"/>
      <c r="BU22" s="669"/>
      <c r="BV22" s="669"/>
      <c r="BW22" s="669"/>
      <c r="BX22" s="669"/>
      <c r="BY22" s="669"/>
      <c r="BZ22" s="669"/>
      <c r="CA22" s="669"/>
      <c r="CB22" s="673"/>
      <c r="CD22" s="647" t="s">
        <v>281</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282</v>
      </c>
      <c r="C23" s="663"/>
      <c r="D23" s="663"/>
      <c r="E23" s="663"/>
      <c r="F23" s="663"/>
      <c r="G23" s="663"/>
      <c r="H23" s="663"/>
      <c r="I23" s="663"/>
      <c r="J23" s="663"/>
      <c r="K23" s="663"/>
      <c r="L23" s="663"/>
      <c r="M23" s="663"/>
      <c r="N23" s="663"/>
      <c r="O23" s="663"/>
      <c r="P23" s="663"/>
      <c r="Q23" s="664"/>
      <c r="R23" s="665">
        <v>4421761</v>
      </c>
      <c r="S23" s="666"/>
      <c r="T23" s="666"/>
      <c r="U23" s="666"/>
      <c r="V23" s="666"/>
      <c r="W23" s="666"/>
      <c r="X23" s="666"/>
      <c r="Y23" s="667"/>
      <c r="Z23" s="668">
        <v>47.1</v>
      </c>
      <c r="AA23" s="668"/>
      <c r="AB23" s="668"/>
      <c r="AC23" s="668"/>
      <c r="AD23" s="669">
        <v>3904658</v>
      </c>
      <c r="AE23" s="669"/>
      <c r="AF23" s="669"/>
      <c r="AG23" s="669"/>
      <c r="AH23" s="669"/>
      <c r="AI23" s="669"/>
      <c r="AJ23" s="669"/>
      <c r="AK23" s="669"/>
      <c r="AL23" s="670">
        <v>70.8</v>
      </c>
      <c r="AM23" s="671"/>
      <c r="AN23" s="671"/>
      <c r="AO23" s="672"/>
      <c r="AP23" s="684" t="s">
        <v>283</v>
      </c>
      <c r="AQ23" s="685"/>
      <c r="AR23" s="685"/>
      <c r="AS23" s="685"/>
      <c r="AT23" s="685"/>
      <c r="AU23" s="685"/>
      <c r="AV23" s="685"/>
      <c r="AW23" s="685"/>
      <c r="AX23" s="685"/>
      <c r="AY23" s="685"/>
      <c r="AZ23" s="685"/>
      <c r="BA23" s="685"/>
      <c r="BB23" s="685"/>
      <c r="BC23" s="685"/>
      <c r="BD23" s="685"/>
      <c r="BE23" s="685"/>
      <c r="BF23" s="686"/>
      <c r="BG23" s="665" t="s">
        <v>244</v>
      </c>
      <c r="BH23" s="666"/>
      <c r="BI23" s="666"/>
      <c r="BJ23" s="666"/>
      <c r="BK23" s="666"/>
      <c r="BL23" s="666"/>
      <c r="BM23" s="666"/>
      <c r="BN23" s="667"/>
      <c r="BO23" s="668" t="s">
        <v>128</v>
      </c>
      <c r="BP23" s="668"/>
      <c r="BQ23" s="668"/>
      <c r="BR23" s="668"/>
      <c r="BS23" s="669" t="s">
        <v>128</v>
      </c>
      <c r="BT23" s="669"/>
      <c r="BU23" s="669"/>
      <c r="BV23" s="669"/>
      <c r="BW23" s="669"/>
      <c r="BX23" s="669"/>
      <c r="BY23" s="669"/>
      <c r="BZ23" s="669"/>
      <c r="CA23" s="669"/>
      <c r="CB23" s="673"/>
      <c r="CD23" s="647" t="s">
        <v>222</v>
      </c>
      <c r="CE23" s="648"/>
      <c r="CF23" s="648"/>
      <c r="CG23" s="648"/>
      <c r="CH23" s="648"/>
      <c r="CI23" s="648"/>
      <c r="CJ23" s="648"/>
      <c r="CK23" s="648"/>
      <c r="CL23" s="648"/>
      <c r="CM23" s="648"/>
      <c r="CN23" s="648"/>
      <c r="CO23" s="648"/>
      <c r="CP23" s="648"/>
      <c r="CQ23" s="649"/>
      <c r="CR23" s="647" t="s">
        <v>284</v>
      </c>
      <c r="CS23" s="648"/>
      <c r="CT23" s="648"/>
      <c r="CU23" s="648"/>
      <c r="CV23" s="648"/>
      <c r="CW23" s="648"/>
      <c r="CX23" s="648"/>
      <c r="CY23" s="649"/>
      <c r="CZ23" s="647" t="s">
        <v>285</v>
      </c>
      <c r="DA23" s="648"/>
      <c r="DB23" s="648"/>
      <c r="DC23" s="649"/>
      <c r="DD23" s="647" t="s">
        <v>286</v>
      </c>
      <c r="DE23" s="648"/>
      <c r="DF23" s="648"/>
      <c r="DG23" s="648"/>
      <c r="DH23" s="648"/>
      <c r="DI23" s="648"/>
      <c r="DJ23" s="648"/>
      <c r="DK23" s="649"/>
      <c r="DL23" s="696" t="s">
        <v>287</v>
      </c>
      <c r="DM23" s="697"/>
      <c r="DN23" s="697"/>
      <c r="DO23" s="697"/>
      <c r="DP23" s="697"/>
      <c r="DQ23" s="697"/>
      <c r="DR23" s="697"/>
      <c r="DS23" s="697"/>
      <c r="DT23" s="697"/>
      <c r="DU23" s="697"/>
      <c r="DV23" s="698"/>
      <c r="DW23" s="647" t="s">
        <v>288</v>
      </c>
      <c r="DX23" s="648"/>
      <c r="DY23" s="648"/>
      <c r="DZ23" s="648"/>
      <c r="EA23" s="648"/>
      <c r="EB23" s="648"/>
      <c r="EC23" s="649"/>
    </row>
    <row r="24" spans="2:133" ht="11.25" customHeight="1" x14ac:dyDescent="0.15">
      <c r="B24" s="662" t="s">
        <v>289</v>
      </c>
      <c r="C24" s="663"/>
      <c r="D24" s="663"/>
      <c r="E24" s="663"/>
      <c r="F24" s="663"/>
      <c r="G24" s="663"/>
      <c r="H24" s="663"/>
      <c r="I24" s="663"/>
      <c r="J24" s="663"/>
      <c r="K24" s="663"/>
      <c r="L24" s="663"/>
      <c r="M24" s="663"/>
      <c r="N24" s="663"/>
      <c r="O24" s="663"/>
      <c r="P24" s="663"/>
      <c r="Q24" s="664"/>
      <c r="R24" s="665">
        <v>3904658</v>
      </c>
      <c r="S24" s="666"/>
      <c r="T24" s="666"/>
      <c r="U24" s="666"/>
      <c r="V24" s="666"/>
      <c r="W24" s="666"/>
      <c r="X24" s="666"/>
      <c r="Y24" s="667"/>
      <c r="Z24" s="668">
        <v>41.6</v>
      </c>
      <c r="AA24" s="668"/>
      <c r="AB24" s="668"/>
      <c r="AC24" s="668"/>
      <c r="AD24" s="669">
        <v>3904658</v>
      </c>
      <c r="AE24" s="669"/>
      <c r="AF24" s="669"/>
      <c r="AG24" s="669"/>
      <c r="AH24" s="669"/>
      <c r="AI24" s="669"/>
      <c r="AJ24" s="669"/>
      <c r="AK24" s="669"/>
      <c r="AL24" s="670">
        <v>70.8</v>
      </c>
      <c r="AM24" s="671"/>
      <c r="AN24" s="671"/>
      <c r="AO24" s="672"/>
      <c r="AP24" s="684" t="s">
        <v>290</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244</v>
      </c>
      <c r="BP24" s="668"/>
      <c r="BQ24" s="668"/>
      <c r="BR24" s="668"/>
      <c r="BS24" s="669" t="s">
        <v>128</v>
      </c>
      <c r="BT24" s="669"/>
      <c r="BU24" s="669"/>
      <c r="BV24" s="669"/>
      <c r="BW24" s="669"/>
      <c r="BX24" s="669"/>
      <c r="BY24" s="669"/>
      <c r="BZ24" s="669"/>
      <c r="CA24" s="669"/>
      <c r="CB24" s="673"/>
      <c r="CD24" s="676" t="s">
        <v>291</v>
      </c>
      <c r="CE24" s="677"/>
      <c r="CF24" s="677"/>
      <c r="CG24" s="677"/>
      <c r="CH24" s="677"/>
      <c r="CI24" s="677"/>
      <c r="CJ24" s="677"/>
      <c r="CK24" s="677"/>
      <c r="CL24" s="677"/>
      <c r="CM24" s="677"/>
      <c r="CN24" s="677"/>
      <c r="CO24" s="677"/>
      <c r="CP24" s="677"/>
      <c r="CQ24" s="678"/>
      <c r="CR24" s="654">
        <v>3612412</v>
      </c>
      <c r="CS24" s="655"/>
      <c r="CT24" s="655"/>
      <c r="CU24" s="655"/>
      <c r="CV24" s="655"/>
      <c r="CW24" s="655"/>
      <c r="CX24" s="655"/>
      <c r="CY24" s="656"/>
      <c r="CZ24" s="659">
        <v>40.200000000000003</v>
      </c>
      <c r="DA24" s="660"/>
      <c r="DB24" s="660"/>
      <c r="DC24" s="679"/>
      <c r="DD24" s="707">
        <v>2342016</v>
      </c>
      <c r="DE24" s="655"/>
      <c r="DF24" s="655"/>
      <c r="DG24" s="655"/>
      <c r="DH24" s="655"/>
      <c r="DI24" s="655"/>
      <c r="DJ24" s="655"/>
      <c r="DK24" s="656"/>
      <c r="DL24" s="707">
        <v>2301710</v>
      </c>
      <c r="DM24" s="655"/>
      <c r="DN24" s="655"/>
      <c r="DO24" s="655"/>
      <c r="DP24" s="655"/>
      <c r="DQ24" s="655"/>
      <c r="DR24" s="655"/>
      <c r="DS24" s="655"/>
      <c r="DT24" s="655"/>
      <c r="DU24" s="655"/>
      <c r="DV24" s="656"/>
      <c r="DW24" s="659">
        <v>41.8</v>
      </c>
      <c r="DX24" s="660"/>
      <c r="DY24" s="660"/>
      <c r="DZ24" s="660"/>
      <c r="EA24" s="660"/>
      <c r="EB24" s="660"/>
      <c r="EC24" s="661"/>
    </row>
    <row r="25" spans="2:133" ht="11.25" customHeight="1" x14ac:dyDescent="0.15">
      <c r="B25" s="662" t="s">
        <v>292</v>
      </c>
      <c r="C25" s="663"/>
      <c r="D25" s="663"/>
      <c r="E25" s="663"/>
      <c r="F25" s="663"/>
      <c r="G25" s="663"/>
      <c r="H25" s="663"/>
      <c r="I25" s="663"/>
      <c r="J25" s="663"/>
      <c r="K25" s="663"/>
      <c r="L25" s="663"/>
      <c r="M25" s="663"/>
      <c r="N25" s="663"/>
      <c r="O25" s="663"/>
      <c r="P25" s="663"/>
      <c r="Q25" s="664"/>
      <c r="R25" s="665">
        <v>517103</v>
      </c>
      <c r="S25" s="666"/>
      <c r="T25" s="666"/>
      <c r="U25" s="666"/>
      <c r="V25" s="666"/>
      <c r="W25" s="666"/>
      <c r="X25" s="666"/>
      <c r="Y25" s="667"/>
      <c r="Z25" s="668">
        <v>5.5</v>
      </c>
      <c r="AA25" s="668"/>
      <c r="AB25" s="668"/>
      <c r="AC25" s="668"/>
      <c r="AD25" s="669" t="s">
        <v>128</v>
      </c>
      <c r="AE25" s="669"/>
      <c r="AF25" s="669"/>
      <c r="AG25" s="669"/>
      <c r="AH25" s="669"/>
      <c r="AI25" s="669"/>
      <c r="AJ25" s="669"/>
      <c r="AK25" s="669"/>
      <c r="AL25" s="670" t="s">
        <v>128</v>
      </c>
      <c r="AM25" s="671"/>
      <c r="AN25" s="671"/>
      <c r="AO25" s="672"/>
      <c r="AP25" s="684" t="s">
        <v>293</v>
      </c>
      <c r="AQ25" s="685"/>
      <c r="AR25" s="685"/>
      <c r="AS25" s="685"/>
      <c r="AT25" s="685"/>
      <c r="AU25" s="685"/>
      <c r="AV25" s="685"/>
      <c r="AW25" s="685"/>
      <c r="AX25" s="685"/>
      <c r="AY25" s="685"/>
      <c r="AZ25" s="685"/>
      <c r="BA25" s="685"/>
      <c r="BB25" s="685"/>
      <c r="BC25" s="685"/>
      <c r="BD25" s="685"/>
      <c r="BE25" s="685"/>
      <c r="BF25" s="686"/>
      <c r="BG25" s="665" t="s">
        <v>244</v>
      </c>
      <c r="BH25" s="666"/>
      <c r="BI25" s="666"/>
      <c r="BJ25" s="666"/>
      <c r="BK25" s="666"/>
      <c r="BL25" s="666"/>
      <c r="BM25" s="666"/>
      <c r="BN25" s="667"/>
      <c r="BO25" s="668" t="s">
        <v>128</v>
      </c>
      <c r="BP25" s="668"/>
      <c r="BQ25" s="668"/>
      <c r="BR25" s="668"/>
      <c r="BS25" s="669" t="s">
        <v>244</v>
      </c>
      <c r="BT25" s="669"/>
      <c r="BU25" s="669"/>
      <c r="BV25" s="669"/>
      <c r="BW25" s="669"/>
      <c r="BX25" s="669"/>
      <c r="BY25" s="669"/>
      <c r="BZ25" s="669"/>
      <c r="CA25" s="669"/>
      <c r="CB25" s="673"/>
      <c r="CD25" s="680" t="s">
        <v>294</v>
      </c>
      <c r="CE25" s="681"/>
      <c r="CF25" s="681"/>
      <c r="CG25" s="681"/>
      <c r="CH25" s="681"/>
      <c r="CI25" s="681"/>
      <c r="CJ25" s="681"/>
      <c r="CK25" s="681"/>
      <c r="CL25" s="681"/>
      <c r="CM25" s="681"/>
      <c r="CN25" s="681"/>
      <c r="CO25" s="681"/>
      <c r="CP25" s="681"/>
      <c r="CQ25" s="682"/>
      <c r="CR25" s="665">
        <v>1240503</v>
      </c>
      <c r="CS25" s="704"/>
      <c r="CT25" s="704"/>
      <c r="CU25" s="704"/>
      <c r="CV25" s="704"/>
      <c r="CW25" s="704"/>
      <c r="CX25" s="704"/>
      <c r="CY25" s="705"/>
      <c r="CZ25" s="670">
        <v>13.8</v>
      </c>
      <c r="DA25" s="699"/>
      <c r="DB25" s="699"/>
      <c r="DC25" s="706"/>
      <c r="DD25" s="674">
        <v>1120331</v>
      </c>
      <c r="DE25" s="704"/>
      <c r="DF25" s="704"/>
      <c r="DG25" s="704"/>
      <c r="DH25" s="704"/>
      <c r="DI25" s="704"/>
      <c r="DJ25" s="704"/>
      <c r="DK25" s="705"/>
      <c r="DL25" s="674">
        <v>1089425</v>
      </c>
      <c r="DM25" s="704"/>
      <c r="DN25" s="704"/>
      <c r="DO25" s="704"/>
      <c r="DP25" s="704"/>
      <c r="DQ25" s="704"/>
      <c r="DR25" s="704"/>
      <c r="DS25" s="704"/>
      <c r="DT25" s="704"/>
      <c r="DU25" s="704"/>
      <c r="DV25" s="705"/>
      <c r="DW25" s="670">
        <v>19.8</v>
      </c>
      <c r="DX25" s="699"/>
      <c r="DY25" s="699"/>
      <c r="DZ25" s="699"/>
      <c r="EA25" s="699"/>
      <c r="EB25" s="699"/>
      <c r="EC25" s="700"/>
    </row>
    <row r="26" spans="2:133" ht="11.25" customHeight="1" x14ac:dyDescent="0.15">
      <c r="B26" s="662" t="s">
        <v>295</v>
      </c>
      <c r="C26" s="663"/>
      <c r="D26" s="663"/>
      <c r="E26" s="663"/>
      <c r="F26" s="663"/>
      <c r="G26" s="663"/>
      <c r="H26" s="663"/>
      <c r="I26" s="663"/>
      <c r="J26" s="663"/>
      <c r="K26" s="663"/>
      <c r="L26" s="663"/>
      <c r="M26" s="663"/>
      <c r="N26" s="663"/>
      <c r="O26" s="663"/>
      <c r="P26" s="663"/>
      <c r="Q26" s="664"/>
      <c r="R26" s="665" t="s">
        <v>244</v>
      </c>
      <c r="S26" s="666"/>
      <c r="T26" s="666"/>
      <c r="U26" s="666"/>
      <c r="V26" s="666"/>
      <c r="W26" s="666"/>
      <c r="X26" s="666"/>
      <c r="Y26" s="667"/>
      <c r="Z26" s="668" t="s">
        <v>128</v>
      </c>
      <c r="AA26" s="668"/>
      <c r="AB26" s="668"/>
      <c r="AC26" s="668"/>
      <c r="AD26" s="669" t="s">
        <v>128</v>
      </c>
      <c r="AE26" s="669"/>
      <c r="AF26" s="669"/>
      <c r="AG26" s="669"/>
      <c r="AH26" s="669"/>
      <c r="AI26" s="669"/>
      <c r="AJ26" s="669"/>
      <c r="AK26" s="669"/>
      <c r="AL26" s="670" t="s">
        <v>244</v>
      </c>
      <c r="AM26" s="671"/>
      <c r="AN26" s="671"/>
      <c r="AO26" s="672"/>
      <c r="AP26" s="684" t="s">
        <v>296</v>
      </c>
      <c r="AQ26" s="708"/>
      <c r="AR26" s="708"/>
      <c r="AS26" s="708"/>
      <c r="AT26" s="708"/>
      <c r="AU26" s="708"/>
      <c r="AV26" s="708"/>
      <c r="AW26" s="708"/>
      <c r="AX26" s="708"/>
      <c r="AY26" s="708"/>
      <c r="AZ26" s="708"/>
      <c r="BA26" s="708"/>
      <c r="BB26" s="708"/>
      <c r="BC26" s="708"/>
      <c r="BD26" s="708"/>
      <c r="BE26" s="708"/>
      <c r="BF26" s="686"/>
      <c r="BG26" s="665" t="s">
        <v>128</v>
      </c>
      <c r="BH26" s="666"/>
      <c r="BI26" s="666"/>
      <c r="BJ26" s="666"/>
      <c r="BK26" s="666"/>
      <c r="BL26" s="666"/>
      <c r="BM26" s="666"/>
      <c r="BN26" s="667"/>
      <c r="BO26" s="668" t="s">
        <v>128</v>
      </c>
      <c r="BP26" s="668"/>
      <c r="BQ26" s="668"/>
      <c r="BR26" s="668"/>
      <c r="BS26" s="669" t="s">
        <v>128</v>
      </c>
      <c r="BT26" s="669"/>
      <c r="BU26" s="669"/>
      <c r="BV26" s="669"/>
      <c r="BW26" s="669"/>
      <c r="BX26" s="669"/>
      <c r="BY26" s="669"/>
      <c r="BZ26" s="669"/>
      <c r="CA26" s="669"/>
      <c r="CB26" s="673"/>
      <c r="CD26" s="680" t="s">
        <v>297</v>
      </c>
      <c r="CE26" s="681"/>
      <c r="CF26" s="681"/>
      <c r="CG26" s="681"/>
      <c r="CH26" s="681"/>
      <c r="CI26" s="681"/>
      <c r="CJ26" s="681"/>
      <c r="CK26" s="681"/>
      <c r="CL26" s="681"/>
      <c r="CM26" s="681"/>
      <c r="CN26" s="681"/>
      <c r="CO26" s="681"/>
      <c r="CP26" s="681"/>
      <c r="CQ26" s="682"/>
      <c r="CR26" s="665">
        <v>710288</v>
      </c>
      <c r="CS26" s="666"/>
      <c r="CT26" s="666"/>
      <c r="CU26" s="666"/>
      <c r="CV26" s="666"/>
      <c r="CW26" s="666"/>
      <c r="CX26" s="666"/>
      <c r="CY26" s="667"/>
      <c r="CZ26" s="670">
        <v>7.9</v>
      </c>
      <c r="DA26" s="699"/>
      <c r="DB26" s="699"/>
      <c r="DC26" s="706"/>
      <c r="DD26" s="674">
        <v>684373</v>
      </c>
      <c r="DE26" s="666"/>
      <c r="DF26" s="666"/>
      <c r="DG26" s="666"/>
      <c r="DH26" s="666"/>
      <c r="DI26" s="666"/>
      <c r="DJ26" s="666"/>
      <c r="DK26" s="667"/>
      <c r="DL26" s="674" t="s">
        <v>244</v>
      </c>
      <c r="DM26" s="666"/>
      <c r="DN26" s="666"/>
      <c r="DO26" s="666"/>
      <c r="DP26" s="666"/>
      <c r="DQ26" s="666"/>
      <c r="DR26" s="666"/>
      <c r="DS26" s="666"/>
      <c r="DT26" s="666"/>
      <c r="DU26" s="666"/>
      <c r="DV26" s="667"/>
      <c r="DW26" s="670" t="s">
        <v>244</v>
      </c>
      <c r="DX26" s="699"/>
      <c r="DY26" s="699"/>
      <c r="DZ26" s="699"/>
      <c r="EA26" s="699"/>
      <c r="EB26" s="699"/>
      <c r="EC26" s="700"/>
    </row>
    <row r="27" spans="2:133" ht="11.25" customHeight="1" x14ac:dyDescent="0.15">
      <c r="B27" s="662" t="s">
        <v>298</v>
      </c>
      <c r="C27" s="663"/>
      <c r="D27" s="663"/>
      <c r="E27" s="663"/>
      <c r="F27" s="663"/>
      <c r="G27" s="663"/>
      <c r="H27" s="663"/>
      <c r="I27" s="663"/>
      <c r="J27" s="663"/>
      <c r="K27" s="663"/>
      <c r="L27" s="663"/>
      <c r="M27" s="663"/>
      <c r="N27" s="663"/>
      <c r="O27" s="663"/>
      <c r="P27" s="663"/>
      <c r="Q27" s="664"/>
      <c r="R27" s="665">
        <v>6023504</v>
      </c>
      <c r="S27" s="666"/>
      <c r="T27" s="666"/>
      <c r="U27" s="666"/>
      <c r="V27" s="666"/>
      <c r="W27" s="666"/>
      <c r="X27" s="666"/>
      <c r="Y27" s="667"/>
      <c r="Z27" s="668">
        <v>64.2</v>
      </c>
      <c r="AA27" s="668"/>
      <c r="AB27" s="668"/>
      <c r="AC27" s="668"/>
      <c r="AD27" s="669">
        <v>5506401</v>
      </c>
      <c r="AE27" s="669"/>
      <c r="AF27" s="669"/>
      <c r="AG27" s="669"/>
      <c r="AH27" s="669"/>
      <c r="AI27" s="669"/>
      <c r="AJ27" s="669"/>
      <c r="AK27" s="669"/>
      <c r="AL27" s="670">
        <v>99.900001525878906</v>
      </c>
      <c r="AM27" s="671"/>
      <c r="AN27" s="671"/>
      <c r="AO27" s="672"/>
      <c r="AP27" s="662" t="s">
        <v>299</v>
      </c>
      <c r="AQ27" s="663"/>
      <c r="AR27" s="663"/>
      <c r="AS27" s="663"/>
      <c r="AT27" s="663"/>
      <c r="AU27" s="663"/>
      <c r="AV27" s="663"/>
      <c r="AW27" s="663"/>
      <c r="AX27" s="663"/>
      <c r="AY27" s="663"/>
      <c r="AZ27" s="663"/>
      <c r="BA27" s="663"/>
      <c r="BB27" s="663"/>
      <c r="BC27" s="663"/>
      <c r="BD27" s="663"/>
      <c r="BE27" s="663"/>
      <c r="BF27" s="664"/>
      <c r="BG27" s="665">
        <v>1090242</v>
      </c>
      <c r="BH27" s="666"/>
      <c r="BI27" s="666"/>
      <c r="BJ27" s="666"/>
      <c r="BK27" s="666"/>
      <c r="BL27" s="666"/>
      <c r="BM27" s="666"/>
      <c r="BN27" s="667"/>
      <c r="BO27" s="668">
        <v>100</v>
      </c>
      <c r="BP27" s="668"/>
      <c r="BQ27" s="668"/>
      <c r="BR27" s="668"/>
      <c r="BS27" s="669" t="s">
        <v>244</v>
      </c>
      <c r="BT27" s="669"/>
      <c r="BU27" s="669"/>
      <c r="BV27" s="669"/>
      <c r="BW27" s="669"/>
      <c r="BX27" s="669"/>
      <c r="BY27" s="669"/>
      <c r="BZ27" s="669"/>
      <c r="CA27" s="669"/>
      <c r="CB27" s="673"/>
      <c r="CD27" s="680" t="s">
        <v>300</v>
      </c>
      <c r="CE27" s="681"/>
      <c r="CF27" s="681"/>
      <c r="CG27" s="681"/>
      <c r="CH27" s="681"/>
      <c r="CI27" s="681"/>
      <c r="CJ27" s="681"/>
      <c r="CK27" s="681"/>
      <c r="CL27" s="681"/>
      <c r="CM27" s="681"/>
      <c r="CN27" s="681"/>
      <c r="CO27" s="681"/>
      <c r="CP27" s="681"/>
      <c r="CQ27" s="682"/>
      <c r="CR27" s="665">
        <v>1500300</v>
      </c>
      <c r="CS27" s="704"/>
      <c r="CT27" s="704"/>
      <c r="CU27" s="704"/>
      <c r="CV27" s="704"/>
      <c r="CW27" s="704"/>
      <c r="CX27" s="704"/>
      <c r="CY27" s="705"/>
      <c r="CZ27" s="670">
        <v>16.7</v>
      </c>
      <c r="DA27" s="699"/>
      <c r="DB27" s="699"/>
      <c r="DC27" s="706"/>
      <c r="DD27" s="674">
        <v>350380</v>
      </c>
      <c r="DE27" s="704"/>
      <c r="DF27" s="704"/>
      <c r="DG27" s="704"/>
      <c r="DH27" s="704"/>
      <c r="DI27" s="704"/>
      <c r="DJ27" s="704"/>
      <c r="DK27" s="705"/>
      <c r="DL27" s="674">
        <v>340980</v>
      </c>
      <c r="DM27" s="704"/>
      <c r="DN27" s="704"/>
      <c r="DO27" s="704"/>
      <c r="DP27" s="704"/>
      <c r="DQ27" s="704"/>
      <c r="DR27" s="704"/>
      <c r="DS27" s="704"/>
      <c r="DT27" s="704"/>
      <c r="DU27" s="704"/>
      <c r="DV27" s="705"/>
      <c r="DW27" s="670">
        <v>6.2</v>
      </c>
      <c r="DX27" s="699"/>
      <c r="DY27" s="699"/>
      <c r="DZ27" s="699"/>
      <c r="EA27" s="699"/>
      <c r="EB27" s="699"/>
      <c r="EC27" s="700"/>
    </row>
    <row r="28" spans="2:133" ht="11.25" customHeight="1" x14ac:dyDescent="0.15">
      <c r="B28" s="662" t="s">
        <v>301</v>
      </c>
      <c r="C28" s="663"/>
      <c r="D28" s="663"/>
      <c r="E28" s="663"/>
      <c r="F28" s="663"/>
      <c r="G28" s="663"/>
      <c r="H28" s="663"/>
      <c r="I28" s="663"/>
      <c r="J28" s="663"/>
      <c r="K28" s="663"/>
      <c r="L28" s="663"/>
      <c r="M28" s="663"/>
      <c r="N28" s="663"/>
      <c r="O28" s="663"/>
      <c r="P28" s="663"/>
      <c r="Q28" s="664"/>
      <c r="R28" s="665">
        <v>1095</v>
      </c>
      <c r="S28" s="666"/>
      <c r="T28" s="666"/>
      <c r="U28" s="666"/>
      <c r="V28" s="666"/>
      <c r="W28" s="666"/>
      <c r="X28" s="666"/>
      <c r="Y28" s="667"/>
      <c r="Z28" s="668">
        <v>0</v>
      </c>
      <c r="AA28" s="668"/>
      <c r="AB28" s="668"/>
      <c r="AC28" s="668"/>
      <c r="AD28" s="669">
        <v>1095</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302</v>
      </c>
      <c r="CE28" s="681"/>
      <c r="CF28" s="681"/>
      <c r="CG28" s="681"/>
      <c r="CH28" s="681"/>
      <c r="CI28" s="681"/>
      <c r="CJ28" s="681"/>
      <c r="CK28" s="681"/>
      <c r="CL28" s="681"/>
      <c r="CM28" s="681"/>
      <c r="CN28" s="681"/>
      <c r="CO28" s="681"/>
      <c r="CP28" s="681"/>
      <c r="CQ28" s="682"/>
      <c r="CR28" s="665">
        <v>871609</v>
      </c>
      <c r="CS28" s="666"/>
      <c r="CT28" s="666"/>
      <c r="CU28" s="666"/>
      <c r="CV28" s="666"/>
      <c r="CW28" s="666"/>
      <c r="CX28" s="666"/>
      <c r="CY28" s="667"/>
      <c r="CZ28" s="670">
        <v>9.6999999999999993</v>
      </c>
      <c r="DA28" s="699"/>
      <c r="DB28" s="699"/>
      <c r="DC28" s="706"/>
      <c r="DD28" s="674">
        <v>871305</v>
      </c>
      <c r="DE28" s="666"/>
      <c r="DF28" s="666"/>
      <c r="DG28" s="666"/>
      <c r="DH28" s="666"/>
      <c r="DI28" s="666"/>
      <c r="DJ28" s="666"/>
      <c r="DK28" s="667"/>
      <c r="DL28" s="674">
        <v>871305</v>
      </c>
      <c r="DM28" s="666"/>
      <c r="DN28" s="666"/>
      <c r="DO28" s="666"/>
      <c r="DP28" s="666"/>
      <c r="DQ28" s="666"/>
      <c r="DR28" s="666"/>
      <c r="DS28" s="666"/>
      <c r="DT28" s="666"/>
      <c r="DU28" s="666"/>
      <c r="DV28" s="667"/>
      <c r="DW28" s="670">
        <v>15.8</v>
      </c>
      <c r="DX28" s="699"/>
      <c r="DY28" s="699"/>
      <c r="DZ28" s="699"/>
      <c r="EA28" s="699"/>
      <c r="EB28" s="699"/>
      <c r="EC28" s="700"/>
    </row>
    <row r="29" spans="2:133" ht="11.25" customHeight="1" x14ac:dyDescent="0.15">
      <c r="B29" s="662" t="s">
        <v>303</v>
      </c>
      <c r="C29" s="663"/>
      <c r="D29" s="663"/>
      <c r="E29" s="663"/>
      <c r="F29" s="663"/>
      <c r="G29" s="663"/>
      <c r="H29" s="663"/>
      <c r="I29" s="663"/>
      <c r="J29" s="663"/>
      <c r="K29" s="663"/>
      <c r="L29" s="663"/>
      <c r="M29" s="663"/>
      <c r="N29" s="663"/>
      <c r="O29" s="663"/>
      <c r="P29" s="663"/>
      <c r="Q29" s="664"/>
      <c r="R29" s="665">
        <v>57280</v>
      </c>
      <c r="S29" s="666"/>
      <c r="T29" s="666"/>
      <c r="U29" s="666"/>
      <c r="V29" s="666"/>
      <c r="W29" s="666"/>
      <c r="X29" s="666"/>
      <c r="Y29" s="667"/>
      <c r="Z29" s="668">
        <v>0.6</v>
      </c>
      <c r="AA29" s="668"/>
      <c r="AB29" s="668"/>
      <c r="AC29" s="668"/>
      <c r="AD29" s="669" t="s">
        <v>244</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2" t="s">
        <v>304</v>
      </c>
      <c r="CE29" s="713"/>
      <c r="CF29" s="680" t="s">
        <v>305</v>
      </c>
      <c r="CG29" s="681"/>
      <c r="CH29" s="681"/>
      <c r="CI29" s="681"/>
      <c r="CJ29" s="681"/>
      <c r="CK29" s="681"/>
      <c r="CL29" s="681"/>
      <c r="CM29" s="681"/>
      <c r="CN29" s="681"/>
      <c r="CO29" s="681"/>
      <c r="CP29" s="681"/>
      <c r="CQ29" s="682"/>
      <c r="CR29" s="665">
        <v>871609</v>
      </c>
      <c r="CS29" s="704"/>
      <c r="CT29" s="704"/>
      <c r="CU29" s="704"/>
      <c r="CV29" s="704"/>
      <c r="CW29" s="704"/>
      <c r="CX29" s="704"/>
      <c r="CY29" s="705"/>
      <c r="CZ29" s="670">
        <v>9.6999999999999993</v>
      </c>
      <c r="DA29" s="699"/>
      <c r="DB29" s="699"/>
      <c r="DC29" s="706"/>
      <c r="DD29" s="674">
        <v>871305</v>
      </c>
      <c r="DE29" s="704"/>
      <c r="DF29" s="704"/>
      <c r="DG29" s="704"/>
      <c r="DH29" s="704"/>
      <c r="DI29" s="704"/>
      <c r="DJ29" s="704"/>
      <c r="DK29" s="705"/>
      <c r="DL29" s="674">
        <v>871305</v>
      </c>
      <c r="DM29" s="704"/>
      <c r="DN29" s="704"/>
      <c r="DO29" s="704"/>
      <c r="DP29" s="704"/>
      <c r="DQ29" s="704"/>
      <c r="DR29" s="704"/>
      <c r="DS29" s="704"/>
      <c r="DT29" s="704"/>
      <c r="DU29" s="704"/>
      <c r="DV29" s="705"/>
      <c r="DW29" s="670">
        <v>15.8</v>
      </c>
      <c r="DX29" s="699"/>
      <c r="DY29" s="699"/>
      <c r="DZ29" s="699"/>
      <c r="EA29" s="699"/>
      <c r="EB29" s="699"/>
      <c r="EC29" s="700"/>
    </row>
    <row r="30" spans="2:133" ht="11.25" customHeight="1" x14ac:dyDescent="0.15">
      <c r="B30" s="662" t="s">
        <v>306</v>
      </c>
      <c r="C30" s="663"/>
      <c r="D30" s="663"/>
      <c r="E30" s="663"/>
      <c r="F30" s="663"/>
      <c r="G30" s="663"/>
      <c r="H30" s="663"/>
      <c r="I30" s="663"/>
      <c r="J30" s="663"/>
      <c r="K30" s="663"/>
      <c r="L30" s="663"/>
      <c r="M30" s="663"/>
      <c r="N30" s="663"/>
      <c r="O30" s="663"/>
      <c r="P30" s="663"/>
      <c r="Q30" s="664"/>
      <c r="R30" s="665">
        <v>11859</v>
      </c>
      <c r="S30" s="666"/>
      <c r="T30" s="666"/>
      <c r="U30" s="666"/>
      <c r="V30" s="666"/>
      <c r="W30" s="666"/>
      <c r="X30" s="666"/>
      <c r="Y30" s="667"/>
      <c r="Z30" s="668">
        <v>0.1</v>
      </c>
      <c r="AA30" s="668"/>
      <c r="AB30" s="668"/>
      <c r="AC30" s="668"/>
      <c r="AD30" s="669">
        <v>4276</v>
      </c>
      <c r="AE30" s="669"/>
      <c r="AF30" s="669"/>
      <c r="AG30" s="669"/>
      <c r="AH30" s="669"/>
      <c r="AI30" s="669"/>
      <c r="AJ30" s="669"/>
      <c r="AK30" s="669"/>
      <c r="AL30" s="670">
        <v>0.1</v>
      </c>
      <c r="AM30" s="671"/>
      <c r="AN30" s="671"/>
      <c r="AO30" s="672"/>
      <c r="AP30" s="644" t="s">
        <v>222</v>
      </c>
      <c r="AQ30" s="645"/>
      <c r="AR30" s="645"/>
      <c r="AS30" s="645"/>
      <c r="AT30" s="645"/>
      <c r="AU30" s="645"/>
      <c r="AV30" s="645"/>
      <c r="AW30" s="645"/>
      <c r="AX30" s="645"/>
      <c r="AY30" s="645"/>
      <c r="AZ30" s="645"/>
      <c r="BA30" s="645"/>
      <c r="BB30" s="645"/>
      <c r="BC30" s="645"/>
      <c r="BD30" s="645"/>
      <c r="BE30" s="645"/>
      <c r="BF30" s="646"/>
      <c r="BG30" s="644" t="s">
        <v>307</v>
      </c>
      <c r="BH30" s="718"/>
      <c r="BI30" s="718"/>
      <c r="BJ30" s="718"/>
      <c r="BK30" s="718"/>
      <c r="BL30" s="718"/>
      <c r="BM30" s="718"/>
      <c r="BN30" s="718"/>
      <c r="BO30" s="718"/>
      <c r="BP30" s="718"/>
      <c r="BQ30" s="719"/>
      <c r="BR30" s="644" t="s">
        <v>308</v>
      </c>
      <c r="BS30" s="718"/>
      <c r="BT30" s="718"/>
      <c r="BU30" s="718"/>
      <c r="BV30" s="718"/>
      <c r="BW30" s="718"/>
      <c r="BX30" s="718"/>
      <c r="BY30" s="718"/>
      <c r="BZ30" s="718"/>
      <c r="CA30" s="718"/>
      <c r="CB30" s="719"/>
      <c r="CD30" s="714"/>
      <c r="CE30" s="715"/>
      <c r="CF30" s="680" t="s">
        <v>309</v>
      </c>
      <c r="CG30" s="681"/>
      <c r="CH30" s="681"/>
      <c r="CI30" s="681"/>
      <c r="CJ30" s="681"/>
      <c r="CK30" s="681"/>
      <c r="CL30" s="681"/>
      <c r="CM30" s="681"/>
      <c r="CN30" s="681"/>
      <c r="CO30" s="681"/>
      <c r="CP30" s="681"/>
      <c r="CQ30" s="682"/>
      <c r="CR30" s="665">
        <v>853702</v>
      </c>
      <c r="CS30" s="666"/>
      <c r="CT30" s="666"/>
      <c r="CU30" s="666"/>
      <c r="CV30" s="666"/>
      <c r="CW30" s="666"/>
      <c r="CX30" s="666"/>
      <c r="CY30" s="667"/>
      <c r="CZ30" s="670">
        <v>9.5</v>
      </c>
      <c r="DA30" s="699"/>
      <c r="DB30" s="699"/>
      <c r="DC30" s="706"/>
      <c r="DD30" s="674">
        <v>853400</v>
      </c>
      <c r="DE30" s="666"/>
      <c r="DF30" s="666"/>
      <c r="DG30" s="666"/>
      <c r="DH30" s="666"/>
      <c r="DI30" s="666"/>
      <c r="DJ30" s="666"/>
      <c r="DK30" s="667"/>
      <c r="DL30" s="674">
        <v>853400</v>
      </c>
      <c r="DM30" s="666"/>
      <c r="DN30" s="666"/>
      <c r="DO30" s="666"/>
      <c r="DP30" s="666"/>
      <c r="DQ30" s="666"/>
      <c r="DR30" s="666"/>
      <c r="DS30" s="666"/>
      <c r="DT30" s="666"/>
      <c r="DU30" s="666"/>
      <c r="DV30" s="667"/>
      <c r="DW30" s="670">
        <v>15.5</v>
      </c>
      <c r="DX30" s="699"/>
      <c r="DY30" s="699"/>
      <c r="DZ30" s="699"/>
      <c r="EA30" s="699"/>
      <c r="EB30" s="699"/>
      <c r="EC30" s="700"/>
    </row>
    <row r="31" spans="2:133" ht="11.25" customHeight="1" x14ac:dyDescent="0.15">
      <c r="B31" s="662" t="s">
        <v>310</v>
      </c>
      <c r="C31" s="663"/>
      <c r="D31" s="663"/>
      <c r="E31" s="663"/>
      <c r="F31" s="663"/>
      <c r="G31" s="663"/>
      <c r="H31" s="663"/>
      <c r="I31" s="663"/>
      <c r="J31" s="663"/>
      <c r="K31" s="663"/>
      <c r="L31" s="663"/>
      <c r="M31" s="663"/>
      <c r="N31" s="663"/>
      <c r="O31" s="663"/>
      <c r="P31" s="663"/>
      <c r="Q31" s="664"/>
      <c r="R31" s="665">
        <v>27112</v>
      </c>
      <c r="S31" s="666"/>
      <c r="T31" s="666"/>
      <c r="U31" s="666"/>
      <c r="V31" s="666"/>
      <c r="W31" s="666"/>
      <c r="X31" s="666"/>
      <c r="Y31" s="667"/>
      <c r="Z31" s="668">
        <v>0.3</v>
      </c>
      <c r="AA31" s="668"/>
      <c r="AB31" s="668"/>
      <c r="AC31" s="668"/>
      <c r="AD31" s="669" t="s">
        <v>128</v>
      </c>
      <c r="AE31" s="669"/>
      <c r="AF31" s="669"/>
      <c r="AG31" s="669"/>
      <c r="AH31" s="669"/>
      <c r="AI31" s="669"/>
      <c r="AJ31" s="669"/>
      <c r="AK31" s="669"/>
      <c r="AL31" s="670" t="s">
        <v>128</v>
      </c>
      <c r="AM31" s="671"/>
      <c r="AN31" s="671"/>
      <c r="AO31" s="672"/>
      <c r="AP31" s="722" t="s">
        <v>311</v>
      </c>
      <c r="AQ31" s="723"/>
      <c r="AR31" s="723"/>
      <c r="AS31" s="723"/>
      <c r="AT31" s="728" t="s">
        <v>312</v>
      </c>
      <c r="AU31" s="217"/>
      <c r="AV31" s="217"/>
      <c r="AW31" s="217"/>
      <c r="AX31" s="651" t="s">
        <v>188</v>
      </c>
      <c r="AY31" s="652"/>
      <c r="AZ31" s="652"/>
      <c r="BA31" s="652"/>
      <c r="BB31" s="652"/>
      <c r="BC31" s="652"/>
      <c r="BD31" s="652"/>
      <c r="BE31" s="652"/>
      <c r="BF31" s="653"/>
      <c r="BG31" s="733">
        <v>99</v>
      </c>
      <c r="BH31" s="720"/>
      <c r="BI31" s="720"/>
      <c r="BJ31" s="720"/>
      <c r="BK31" s="720"/>
      <c r="BL31" s="720"/>
      <c r="BM31" s="660">
        <v>95.9</v>
      </c>
      <c r="BN31" s="720"/>
      <c r="BO31" s="720"/>
      <c r="BP31" s="720"/>
      <c r="BQ31" s="721"/>
      <c r="BR31" s="733">
        <v>98.9</v>
      </c>
      <c r="BS31" s="720"/>
      <c r="BT31" s="720"/>
      <c r="BU31" s="720"/>
      <c r="BV31" s="720"/>
      <c r="BW31" s="720"/>
      <c r="BX31" s="660">
        <v>95.8</v>
      </c>
      <c r="BY31" s="720"/>
      <c r="BZ31" s="720"/>
      <c r="CA31" s="720"/>
      <c r="CB31" s="721"/>
      <c r="CD31" s="714"/>
      <c r="CE31" s="715"/>
      <c r="CF31" s="680" t="s">
        <v>313</v>
      </c>
      <c r="CG31" s="681"/>
      <c r="CH31" s="681"/>
      <c r="CI31" s="681"/>
      <c r="CJ31" s="681"/>
      <c r="CK31" s="681"/>
      <c r="CL31" s="681"/>
      <c r="CM31" s="681"/>
      <c r="CN31" s="681"/>
      <c r="CO31" s="681"/>
      <c r="CP31" s="681"/>
      <c r="CQ31" s="682"/>
      <c r="CR31" s="665">
        <v>17907</v>
      </c>
      <c r="CS31" s="704"/>
      <c r="CT31" s="704"/>
      <c r="CU31" s="704"/>
      <c r="CV31" s="704"/>
      <c r="CW31" s="704"/>
      <c r="CX31" s="704"/>
      <c r="CY31" s="705"/>
      <c r="CZ31" s="670">
        <v>0.2</v>
      </c>
      <c r="DA31" s="699"/>
      <c r="DB31" s="699"/>
      <c r="DC31" s="706"/>
      <c r="DD31" s="674">
        <v>17905</v>
      </c>
      <c r="DE31" s="704"/>
      <c r="DF31" s="704"/>
      <c r="DG31" s="704"/>
      <c r="DH31" s="704"/>
      <c r="DI31" s="704"/>
      <c r="DJ31" s="704"/>
      <c r="DK31" s="705"/>
      <c r="DL31" s="674">
        <v>17905</v>
      </c>
      <c r="DM31" s="704"/>
      <c r="DN31" s="704"/>
      <c r="DO31" s="704"/>
      <c r="DP31" s="704"/>
      <c r="DQ31" s="704"/>
      <c r="DR31" s="704"/>
      <c r="DS31" s="704"/>
      <c r="DT31" s="704"/>
      <c r="DU31" s="704"/>
      <c r="DV31" s="705"/>
      <c r="DW31" s="670">
        <v>0.3</v>
      </c>
      <c r="DX31" s="699"/>
      <c r="DY31" s="699"/>
      <c r="DZ31" s="699"/>
      <c r="EA31" s="699"/>
      <c r="EB31" s="699"/>
      <c r="EC31" s="700"/>
    </row>
    <row r="32" spans="2:133" ht="11.25" customHeight="1" x14ac:dyDescent="0.15">
      <c r="B32" s="662" t="s">
        <v>314</v>
      </c>
      <c r="C32" s="663"/>
      <c r="D32" s="663"/>
      <c r="E32" s="663"/>
      <c r="F32" s="663"/>
      <c r="G32" s="663"/>
      <c r="H32" s="663"/>
      <c r="I32" s="663"/>
      <c r="J32" s="663"/>
      <c r="K32" s="663"/>
      <c r="L32" s="663"/>
      <c r="M32" s="663"/>
      <c r="N32" s="663"/>
      <c r="O32" s="663"/>
      <c r="P32" s="663"/>
      <c r="Q32" s="664"/>
      <c r="R32" s="665">
        <v>1469144</v>
      </c>
      <c r="S32" s="666"/>
      <c r="T32" s="666"/>
      <c r="U32" s="666"/>
      <c r="V32" s="666"/>
      <c r="W32" s="666"/>
      <c r="X32" s="666"/>
      <c r="Y32" s="667"/>
      <c r="Z32" s="668">
        <v>15.7</v>
      </c>
      <c r="AA32" s="668"/>
      <c r="AB32" s="668"/>
      <c r="AC32" s="668"/>
      <c r="AD32" s="669" t="s">
        <v>128</v>
      </c>
      <c r="AE32" s="669"/>
      <c r="AF32" s="669"/>
      <c r="AG32" s="669"/>
      <c r="AH32" s="669"/>
      <c r="AI32" s="669"/>
      <c r="AJ32" s="669"/>
      <c r="AK32" s="669"/>
      <c r="AL32" s="670" t="s">
        <v>244</v>
      </c>
      <c r="AM32" s="671"/>
      <c r="AN32" s="671"/>
      <c r="AO32" s="672"/>
      <c r="AP32" s="724"/>
      <c r="AQ32" s="725"/>
      <c r="AR32" s="725"/>
      <c r="AS32" s="725"/>
      <c r="AT32" s="729"/>
      <c r="AU32" s="216" t="s">
        <v>315</v>
      </c>
      <c r="AV32" s="216"/>
      <c r="AW32" s="216"/>
      <c r="AX32" s="662" t="s">
        <v>316</v>
      </c>
      <c r="AY32" s="663"/>
      <c r="AZ32" s="663"/>
      <c r="BA32" s="663"/>
      <c r="BB32" s="663"/>
      <c r="BC32" s="663"/>
      <c r="BD32" s="663"/>
      <c r="BE32" s="663"/>
      <c r="BF32" s="664"/>
      <c r="BG32" s="734">
        <v>99.6</v>
      </c>
      <c r="BH32" s="704"/>
      <c r="BI32" s="704"/>
      <c r="BJ32" s="704"/>
      <c r="BK32" s="704"/>
      <c r="BL32" s="704"/>
      <c r="BM32" s="671">
        <v>97.7</v>
      </c>
      <c r="BN32" s="731"/>
      <c r="BO32" s="731"/>
      <c r="BP32" s="731"/>
      <c r="BQ32" s="732"/>
      <c r="BR32" s="734">
        <v>99.4</v>
      </c>
      <c r="BS32" s="704"/>
      <c r="BT32" s="704"/>
      <c r="BU32" s="704"/>
      <c r="BV32" s="704"/>
      <c r="BW32" s="704"/>
      <c r="BX32" s="671">
        <v>97.4</v>
      </c>
      <c r="BY32" s="731"/>
      <c r="BZ32" s="731"/>
      <c r="CA32" s="731"/>
      <c r="CB32" s="732"/>
      <c r="CD32" s="716"/>
      <c r="CE32" s="717"/>
      <c r="CF32" s="680" t="s">
        <v>317</v>
      </c>
      <c r="CG32" s="681"/>
      <c r="CH32" s="681"/>
      <c r="CI32" s="681"/>
      <c r="CJ32" s="681"/>
      <c r="CK32" s="681"/>
      <c r="CL32" s="681"/>
      <c r="CM32" s="681"/>
      <c r="CN32" s="681"/>
      <c r="CO32" s="681"/>
      <c r="CP32" s="681"/>
      <c r="CQ32" s="682"/>
      <c r="CR32" s="665" t="s">
        <v>244</v>
      </c>
      <c r="CS32" s="666"/>
      <c r="CT32" s="666"/>
      <c r="CU32" s="666"/>
      <c r="CV32" s="666"/>
      <c r="CW32" s="666"/>
      <c r="CX32" s="666"/>
      <c r="CY32" s="667"/>
      <c r="CZ32" s="670" t="s">
        <v>128</v>
      </c>
      <c r="DA32" s="699"/>
      <c r="DB32" s="699"/>
      <c r="DC32" s="706"/>
      <c r="DD32" s="674" t="s">
        <v>128</v>
      </c>
      <c r="DE32" s="666"/>
      <c r="DF32" s="666"/>
      <c r="DG32" s="666"/>
      <c r="DH32" s="666"/>
      <c r="DI32" s="666"/>
      <c r="DJ32" s="666"/>
      <c r="DK32" s="667"/>
      <c r="DL32" s="674" t="s">
        <v>244</v>
      </c>
      <c r="DM32" s="666"/>
      <c r="DN32" s="666"/>
      <c r="DO32" s="666"/>
      <c r="DP32" s="666"/>
      <c r="DQ32" s="666"/>
      <c r="DR32" s="666"/>
      <c r="DS32" s="666"/>
      <c r="DT32" s="666"/>
      <c r="DU32" s="666"/>
      <c r="DV32" s="667"/>
      <c r="DW32" s="670" t="s">
        <v>128</v>
      </c>
      <c r="DX32" s="699"/>
      <c r="DY32" s="699"/>
      <c r="DZ32" s="699"/>
      <c r="EA32" s="699"/>
      <c r="EB32" s="699"/>
      <c r="EC32" s="700"/>
    </row>
    <row r="33" spans="2:133" ht="11.25" customHeight="1" x14ac:dyDescent="0.15">
      <c r="B33" s="701" t="s">
        <v>318</v>
      </c>
      <c r="C33" s="702"/>
      <c r="D33" s="702"/>
      <c r="E33" s="702"/>
      <c r="F33" s="702"/>
      <c r="G33" s="702"/>
      <c r="H33" s="702"/>
      <c r="I33" s="702"/>
      <c r="J33" s="702"/>
      <c r="K33" s="702"/>
      <c r="L33" s="702"/>
      <c r="M33" s="702"/>
      <c r="N33" s="702"/>
      <c r="O33" s="702"/>
      <c r="P33" s="702"/>
      <c r="Q33" s="703"/>
      <c r="R33" s="665" t="s">
        <v>128</v>
      </c>
      <c r="S33" s="666"/>
      <c r="T33" s="666"/>
      <c r="U33" s="666"/>
      <c r="V33" s="666"/>
      <c r="W33" s="666"/>
      <c r="X33" s="666"/>
      <c r="Y33" s="667"/>
      <c r="Z33" s="668" t="s">
        <v>244</v>
      </c>
      <c r="AA33" s="668"/>
      <c r="AB33" s="668"/>
      <c r="AC33" s="668"/>
      <c r="AD33" s="669" t="s">
        <v>128</v>
      </c>
      <c r="AE33" s="669"/>
      <c r="AF33" s="669"/>
      <c r="AG33" s="669"/>
      <c r="AH33" s="669"/>
      <c r="AI33" s="669"/>
      <c r="AJ33" s="669"/>
      <c r="AK33" s="669"/>
      <c r="AL33" s="670" t="s">
        <v>244</v>
      </c>
      <c r="AM33" s="671"/>
      <c r="AN33" s="671"/>
      <c r="AO33" s="672"/>
      <c r="AP33" s="726"/>
      <c r="AQ33" s="727"/>
      <c r="AR33" s="727"/>
      <c r="AS33" s="727"/>
      <c r="AT33" s="730"/>
      <c r="AU33" s="218"/>
      <c r="AV33" s="218"/>
      <c r="AW33" s="218"/>
      <c r="AX33" s="709" t="s">
        <v>319</v>
      </c>
      <c r="AY33" s="710"/>
      <c r="AZ33" s="710"/>
      <c r="BA33" s="710"/>
      <c r="BB33" s="710"/>
      <c r="BC33" s="710"/>
      <c r="BD33" s="710"/>
      <c r="BE33" s="710"/>
      <c r="BF33" s="711"/>
      <c r="BG33" s="735">
        <v>98.3</v>
      </c>
      <c r="BH33" s="736"/>
      <c r="BI33" s="736"/>
      <c r="BJ33" s="736"/>
      <c r="BK33" s="736"/>
      <c r="BL33" s="736"/>
      <c r="BM33" s="737">
        <v>93.8</v>
      </c>
      <c r="BN33" s="736"/>
      <c r="BO33" s="736"/>
      <c r="BP33" s="736"/>
      <c r="BQ33" s="738"/>
      <c r="BR33" s="735">
        <v>98.3</v>
      </c>
      <c r="BS33" s="736"/>
      <c r="BT33" s="736"/>
      <c r="BU33" s="736"/>
      <c r="BV33" s="736"/>
      <c r="BW33" s="736"/>
      <c r="BX33" s="737">
        <v>94</v>
      </c>
      <c r="BY33" s="736"/>
      <c r="BZ33" s="736"/>
      <c r="CA33" s="736"/>
      <c r="CB33" s="738"/>
      <c r="CD33" s="680" t="s">
        <v>320</v>
      </c>
      <c r="CE33" s="681"/>
      <c r="CF33" s="681"/>
      <c r="CG33" s="681"/>
      <c r="CH33" s="681"/>
      <c r="CI33" s="681"/>
      <c r="CJ33" s="681"/>
      <c r="CK33" s="681"/>
      <c r="CL33" s="681"/>
      <c r="CM33" s="681"/>
      <c r="CN33" s="681"/>
      <c r="CO33" s="681"/>
      <c r="CP33" s="681"/>
      <c r="CQ33" s="682"/>
      <c r="CR33" s="665">
        <v>4752025</v>
      </c>
      <c r="CS33" s="704"/>
      <c r="CT33" s="704"/>
      <c r="CU33" s="704"/>
      <c r="CV33" s="704"/>
      <c r="CW33" s="704"/>
      <c r="CX33" s="704"/>
      <c r="CY33" s="705"/>
      <c r="CZ33" s="670">
        <v>52.9</v>
      </c>
      <c r="DA33" s="699"/>
      <c r="DB33" s="699"/>
      <c r="DC33" s="706"/>
      <c r="DD33" s="674">
        <v>3894795</v>
      </c>
      <c r="DE33" s="704"/>
      <c r="DF33" s="704"/>
      <c r="DG33" s="704"/>
      <c r="DH33" s="704"/>
      <c r="DI33" s="704"/>
      <c r="DJ33" s="704"/>
      <c r="DK33" s="705"/>
      <c r="DL33" s="674">
        <v>2511768</v>
      </c>
      <c r="DM33" s="704"/>
      <c r="DN33" s="704"/>
      <c r="DO33" s="704"/>
      <c r="DP33" s="704"/>
      <c r="DQ33" s="704"/>
      <c r="DR33" s="704"/>
      <c r="DS33" s="704"/>
      <c r="DT33" s="704"/>
      <c r="DU33" s="704"/>
      <c r="DV33" s="705"/>
      <c r="DW33" s="670">
        <v>45.6</v>
      </c>
      <c r="DX33" s="699"/>
      <c r="DY33" s="699"/>
      <c r="DZ33" s="699"/>
      <c r="EA33" s="699"/>
      <c r="EB33" s="699"/>
      <c r="EC33" s="700"/>
    </row>
    <row r="34" spans="2:133" ht="11.25" customHeight="1" x14ac:dyDescent="0.15">
      <c r="B34" s="662" t="s">
        <v>321</v>
      </c>
      <c r="C34" s="663"/>
      <c r="D34" s="663"/>
      <c r="E34" s="663"/>
      <c r="F34" s="663"/>
      <c r="G34" s="663"/>
      <c r="H34" s="663"/>
      <c r="I34" s="663"/>
      <c r="J34" s="663"/>
      <c r="K34" s="663"/>
      <c r="L34" s="663"/>
      <c r="M34" s="663"/>
      <c r="N34" s="663"/>
      <c r="O34" s="663"/>
      <c r="P34" s="663"/>
      <c r="Q34" s="664"/>
      <c r="R34" s="665">
        <v>863795</v>
      </c>
      <c r="S34" s="666"/>
      <c r="T34" s="666"/>
      <c r="U34" s="666"/>
      <c r="V34" s="666"/>
      <c r="W34" s="666"/>
      <c r="X34" s="666"/>
      <c r="Y34" s="667"/>
      <c r="Z34" s="668">
        <v>9.1999999999999993</v>
      </c>
      <c r="AA34" s="668"/>
      <c r="AB34" s="668"/>
      <c r="AC34" s="668"/>
      <c r="AD34" s="669" t="s">
        <v>128</v>
      </c>
      <c r="AE34" s="669"/>
      <c r="AF34" s="669"/>
      <c r="AG34" s="669"/>
      <c r="AH34" s="669"/>
      <c r="AI34" s="669"/>
      <c r="AJ34" s="669"/>
      <c r="AK34" s="669"/>
      <c r="AL34" s="670" t="s">
        <v>244</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322</v>
      </c>
      <c r="CE34" s="681"/>
      <c r="CF34" s="681"/>
      <c r="CG34" s="681"/>
      <c r="CH34" s="681"/>
      <c r="CI34" s="681"/>
      <c r="CJ34" s="681"/>
      <c r="CK34" s="681"/>
      <c r="CL34" s="681"/>
      <c r="CM34" s="681"/>
      <c r="CN34" s="681"/>
      <c r="CO34" s="681"/>
      <c r="CP34" s="681"/>
      <c r="CQ34" s="682"/>
      <c r="CR34" s="665">
        <v>938059</v>
      </c>
      <c r="CS34" s="666"/>
      <c r="CT34" s="666"/>
      <c r="CU34" s="666"/>
      <c r="CV34" s="666"/>
      <c r="CW34" s="666"/>
      <c r="CX34" s="666"/>
      <c r="CY34" s="667"/>
      <c r="CZ34" s="670">
        <v>10.4</v>
      </c>
      <c r="DA34" s="699"/>
      <c r="DB34" s="699"/>
      <c r="DC34" s="706"/>
      <c r="DD34" s="674">
        <v>718941</v>
      </c>
      <c r="DE34" s="666"/>
      <c r="DF34" s="666"/>
      <c r="DG34" s="666"/>
      <c r="DH34" s="666"/>
      <c r="DI34" s="666"/>
      <c r="DJ34" s="666"/>
      <c r="DK34" s="667"/>
      <c r="DL34" s="674">
        <v>618184</v>
      </c>
      <c r="DM34" s="666"/>
      <c r="DN34" s="666"/>
      <c r="DO34" s="666"/>
      <c r="DP34" s="666"/>
      <c r="DQ34" s="666"/>
      <c r="DR34" s="666"/>
      <c r="DS34" s="666"/>
      <c r="DT34" s="666"/>
      <c r="DU34" s="666"/>
      <c r="DV34" s="667"/>
      <c r="DW34" s="670">
        <v>11.2</v>
      </c>
      <c r="DX34" s="699"/>
      <c r="DY34" s="699"/>
      <c r="DZ34" s="699"/>
      <c r="EA34" s="699"/>
      <c r="EB34" s="699"/>
      <c r="EC34" s="700"/>
    </row>
    <row r="35" spans="2:133" ht="11.25" customHeight="1" x14ac:dyDescent="0.15">
      <c r="B35" s="662" t="s">
        <v>323</v>
      </c>
      <c r="C35" s="663"/>
      <c r="D35" s="663"/>
      <c r="E35" s="663"/>
      <c r="F35" s="663"/>
      <c r="G35" s="663"/>
      <c r="H35" s="663"/>
      <c r="I35" s="663"/>
      <c r="J35" s="663"/>
      <c r="K35" s="663"/>
      <c r="L35" s="663"/>
      <c r="M35" s="663"/>
      <c r="N35" s="663"/>
      <c r="O35" s="663"/>
      <c r="P35" s="663"/>
      <c r="Q35" s="664"/>
      <c r="R35" s="665">
        <v>15396</v>
      </c>
      <c r="S35" s="666"/>
      <c r="T35" s="666"/>
      <c r="U35" s="666"/>
      <c r="V35" s="666"/>
      <c r="W35" s="666"/>
      <c r="X35" s="666"/>
      <c r="Y35" s="667"/>
      <c r="Z35" s="668">
        <v>0.2</v>
      </c>
      <c r="AA35" s="668"/>
      <c r="AB35" s="668"/>
      <c r="AC35" s="668"/>
      <c r="AD35" s="669">
        <v>69</v>
      </c>
      <c r="AE35" s="669"/>
      <c r="AF35" s="669"/>
      <c r="AG35" s="669"/>
      <c r="AH35" s="669"/>
      <c r="AI35" s="669"/>
      <c r="AJ35" s="669"/>
      <c r="AK35" s="669"/>
      <c r="AL35" s="670">
        <v>0</v>
      </c>
      <c r="AM35" s="671"/>
      <c r="AN35" s="671"/>
      <c r="AO35" s="672"/>
      <c r="AP35" s="221"/>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213842</v>
      </c>
      <c r="CS35" s="704"/>
      <c r="CT35" s="704"/>
      <c r="CU35" s="704"/>
      <c r="CV35" s="704"/>
      <c r="CW35" s="704"/>
      <c r="CX35" s="704"/>
      <c r="CY35" s="705"/>
      <c r="CZ35" s="670">
        <v>2.4</v>
      </c>
      <c r="DA35" s="699"/>
      <c r="DB35" s="699"/>
      <c r="DC35" s="706"/>
      <c r="DD35" s="674">
        <v>173176</v>
      </c>
      <c r="DE35" s="704"/>
      <c r="DF35" s="704"/>
      <c r="DG35" s="704"/>
      <c r="DH35" s="704"/>
      <c r="DI35" s="704"/>
      <c r="DJ35" s="704"/>
      <c r="DK35" s="705"/>
      <c r="DL35" s="674">
        <v>108582</v>
      </c>
      <c r="DM35" s="704"/>
      <c r="DN35" s="704"/>
      <c r="DO35" s="704"/>
      <c r="DP35" s="704"/>
      <c r="DQ35" s="704"/>
      <c r="DR35" s="704"/>
      <c r="DS35" s="704"/>
      <c r="DT35" s="704"/>
      <c r="DU35" s="704"/>
      <c r="DV35" s="705"/>
      <c r="DW35" s="670">
        <v>2</v>
      </c>
      <c r="DX35" s="699"/>
      <c r="DY35" s="699"/>
      <c r="DZ35" s="699"/>
      <c r="EA35" s="699"/>
      <c r="EB35" s="699"/>
      <c r="EC35" s="700"/>
    </row>
    <row r="36" spans="2:133" ht="11.25" customHeight="1" x14ac:dyDescent="0.15">
      <c r="B36" s="662" t="s">
        <v>327</v>
      </c>
      <c r="C36" s="663"/>
      <c r="D36" s="663"/>
      <c r="E36" s="663"/>
      <c r="F36" s="663"/>
      <c r="G36" s="663"/>
      <c r="H36" s="663"/>
      <c r="I36" s="663"/>
      <c r="J36" s="663"/>
      <c r="K36" s="663"/>
      <c r="L36" s="663"/>
      <c r="M36" s="663"/>
      <c r="N36" s="663"/>
      <c r="O36" s="663"/>
      <c r="P36" s="663"/>
      <c r="Q36" s="664"/>
      <c r="R36" s="665">
        <v>26726</v>
      </c>
      <c r="S36" s="666"/>
      <c r="T36" s="666"/>
      <c r="U36" s="666"/>
      <c r="V36" s="666"/>
      <c r="W36" s="666"/>
      <c r="X36" s="666"/>
      <c r="Y36" s="667"/>
      <c r="Z36" s="668">
        <v>0.3</v>
      </c>
      <c r="AA36" s="668"/>
      <c r="AB36" s="668"/>
      <c r="AC36" s="668"/>
      <c r="AD36" s="669" t="s">
        <v>128</v>
      </c>
      <c r="AE36" s="669"/>
      <c r="AF36" s="669"/>
      <c r="AG36" s="669"/>
      <c r="AH36" s="669"/>
      <c r="AI36" s="669"/>
      <c r="AJ36" s="669"/>
      <c r="AK36" s="669"/>
      <c r="AL36" s="670" t="s">
        <v>244</v>
      </c>
      <c r="AM36" s="671"/>
      <c r="AN36" s="671"/>
      <c r="AO36" s="672"/>
      <c r="AP36" s="221"/>
      <c r="AQ36" s="739" t="s">
        <v>328</v>
      </c>
      <c r="AR36" s="740"/>
      <c r="AS36" s="740"/>
      <c r="AT36" s="740"/>
      <c r="AU36" s="740"/>
      <c r="AV36" s="740"/>
      <c r="AW36" s="740"/>
      <c r="AX36" s="740"/>
      <c r="AY36" s="741"/>
      <c r="AZ36" s="654">
        <v>1307619</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114492</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1785322</v>
      </c>
      <c r="CS36" s="666"/>
      <c r="CT36" s="666"/>
      <c r="CU36" s="666"/>
      <c r="CV36" s="666"/>
      <c r="CW36" s="666"/>
      <c r="CX36" s="666"/>
      <c r="CY36" s="667"/>
      <c r="CZ36" s="670">
        <v>19.899999999999999</v>
      </c>
      <c r="DA36" s="699"/>
      <c r="DB36" s="699"/>
      <c r="DC36" s="706"/>
      <c r="DD36" s="674">
        <v>1372556</v>
      </c>
      <c r="DE36" s="666"/>
      <c r="DF36" s="666"/>
      <c r="DG36" s="666"/>
      <c r="DH36" s="666"/>
      <c r="DI36" s="666"/>
      <c r="DJ36" s="666"/>
      <c r="DK36" s="667"/>
      <c r="DL36" s="674">
        <v>1050814</v>
      </c>
      <c r="DM36" s="666"/>
      <c r="DN36" s="666"/>
      <c r="DO36" s="666"/>
      <c r="DP36" s="666"/>
      <c r="DQ36" s="666"/>
      <c r="DR36" s="666"/>
      <c r="DS36" s="666"/>
      <c r="DT36" s="666"/>
      <c r="DU36" s="666"/>
      <c r="DV36" s="667"/>
      <c r="DW36" s="670">
        <v>19.100000000000001</v>
      </c>
      <c r="DX36" s="699"/>
      <c r="DY36" s="699"/>
      <c r="DZ36" s="699"/>
      <c r="EA36" s="699"/>
      <c r="EB36" s="699"/>
      <c r="EC36" s="700"/>
    </row>
    <row r="37" spans="2:133" ht="11.25" customHeight="1" x14ac:dyDescent="0.15">
      <c r="B37" s="662" t="s">
        <v>331</v>
      </c>
      <c r="C37" s="663"/>
      <c r="D37" s="663"/>
      <c r="E37" s="663"/>
      <c r="F37" s="663"/>
      <c r="G37" s="663"/>
      <c r="H37" s="663"/>
      <c r="I37" s="663"/>
      <c r="J37" s="663"/>
      <c r="K37" s="663"/>
      <c r="L37" s="663"/>
      <c r="M37" s="663"/>
      <c r="N37" s="663"/>
      <c r="O37" s="663"/>
      <c r="P37" s="663"/>
      <c r="Q37" s="664"/>
      <c r="R37" s="665">
        <v>7656</v>
      </c>
      <c r="S37" s="666"/>
      <c r="T37" s="666"/>
      <c r="U37" s="666"/>
      <c r="V37" s="666"/>
      <c r="W37" s="666"/>
      <c r="X37" s="666"/>
      <c r="Y37" s="667"/>
      <c r="Z37" s="668">
        <v>0.1</v>
      </c>
      <c r="AA37" s="668"/>
      <c r="AB37" s="668"/>
      <c r="AC37" s="668"/>
      <c r="AD37" s="669" t="s">
        <v>244</v>
      </c>
      <c r="AE37" s="669"/>
      <c r="AF37" s="669"/>
      <c r="AG37" s="669"/>
      <c r="AH37" s="669"/>
      <c r="AI37" s="669"/>
      <c r="AJ37" s="669"/>
      <c r="AK37" s="669"/>
      <c r="AL37" s="670" t="s">
        <v>244</v>
      </c>
      <c r="AM37" s="671"/>
      <c r="AN37" s="671"/>
      <c r="AO37" s="672"/>
      <c r="AQ37" s="743" t="s">
        <v>332</v>
      </c>
      <c r="AR37" s="744"/>
      <c r="AS37" s="744"/>
      <c r="AT37" s="744"/>
      <c r="AU37" s="744"/>
      <c r="AV37" s="744"/>
      <c r="AW37" s="744"/>
      <c r="AX37" s="744"/>
      <c r="AY37" s="745"/>
      <c r="AZ37" s="665">
        <v>350000</v>
      </c>
      <c r="BA37" s="666"/>
      <c r="BB37" s="666"/>
      <c r="BC37" s="666"/>
      <c r="BD37" s="704"/>
      <c r="BE37" s="704"/>
      <c r="BF37" s="732"/>
      <c r="BG37" s="680" t="s">
        <v>333</v>
      </c>
      <c r="BH37" s="681"/>
      <c r="BI37" s="681"/>
      <c r="BJ37" s="681"/>
      <c r="BK37" s="681"/>
      <c r="BL37" s="681"/>
      <c r="BM37" s="681"/>
      <c r="BN37" s="681"/>
      <c r="BO37" s="681"/>
      <c r="BP37" s="681"/>
      <c r="BQ37" s="681"/>
      <c r="BR37" s="681"/>
      <c r="BS37" s="681"/>
      <c r="BT37" s="681"/>
      <c r="BU37" s="682"/>
      <c r="BV37" s="665">
        <v>83540</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660163</v>
      </c>
      <c r="CS37" s="704"/>
      <c r="CT37" s="704"/>
      <c r="CU37" s="704"/>
      <c r="CV37" s="704"/>
      <c r="CW37" s="704"/>
      <c r="CX37" s="704"/>
      <c r="CY37" s="705"/>
      <c r="CZ37" s="670">
        <v>7.3</v>
      </c>
      <c r="DA37" s="699"/>
      <c r="DB37" s="699"/>
      <c r="DC37" s="706"/>
      <c r="DD37" s="674">
        <v>632831</v>
      </c>
      <c r="DE37" s="704"/>
      <c r="DF37" s="704"/>
      <c r="DG37" s="704"/>
      <c r="DH37" s="704"/>
      <c r="DI37" s="704"/>
      <c r="DJ37" s="704"/>
      <c r="DK37" s="705"/>
      <c r="DL37" s="674">
        <v>586103</v>
      </c>
      <c r="DM37" s="704"/>
      <c r="DN37" s="704"/>
      <c r="DO37" s="704"/>
      <c r="DP37" s="704"/>
      <c r="DQ37" s="704"/>
      <c r="DR37" s="704"/>
      <c r="DS37" s="704"/>
      <c r="DT37" s="704"/>
      <c r="DU37" s="704"/>
      <c r="DV37" s="705"/>
      <c r="DW37" s="670">
        <v>10.6</v>
      </c>
      <c r="DX37" s="699"/>
      <c r="DY37" s="699"/>
      <c r="DZ37" s="699"/>
      <c r="EA37" s="699"/>
      <c r="EB37" s="699"/>
      <c r="EC37" s="700"/>
    </row>
    <row r="38" spans="2:133" ht="11.25" customHeight="1" x14ac:dyDescent="0.15">
      <c r="B38" s="662" t="s">
        <v>335</v>
      </c>
      <c r="C38" s="663"/>
      <c r="D38" s="663"/>
      <c r="E38" s="663"/>
      <c r="F38" s="663"/>
      <c r="G38" s="663"/>
      <c r="H38" s="663"/>
      <c r="I38" s="663"/>
      <c r="J38" s="663"/>
      <c r="K38" s="663"/>
      <c r="L38" s="663"/>
      <c r="M38" s="663"/>
      <c r="N38" s="663"/>
      <c r="O38" s="663"/>
      <c r="P38" s="663"/>
      <c r="Q38" s="664"/>
      <c r="R38" s="665">
        <v>508612</v>
      </c>
      <c r="S38" s="666"/>
      <c r="T38" s="666"/>
      <c r="U38" s="666"/>
      <c r="V38" s="666"/>
      <c r="W38" s="666"/>
      <c r="X38" s="666"/>
      <c r="Y38" s="667"/>
      <c r="Z38" s="668">
        <v>5.4</v>
      </c>
      <c r="AA38" s="668"/>
      <c r="AB38" s="668"/>
      <c r="AC38" s="668"/>
      <c r="AD38" s="669" t="s">
        <v>128</v>
      </c>
      <c r="AE38" s="669"/>
      <c r="AF38" s="669"/>
      <c r="AG38" s="669"/>
      <c r="AH38" s="669"/>
      <c r="AI38" s="669"/>
      <c r="AJ38" s="669"/>
      <c r="AK38" s="669"/>
      <c r="AL38" s="670" t="s">
        <v>128</v>
      </c>
      <c r="AM38" s="671"/>
      <c r="AN38" s="671"/>
      <c r="AO38" s="672"/>
      <c r="AQ38" s="743" t="s">
        <v>336</v>
      </c>
      <c r="AR38" s="744"/>
      <c r="AS38" s="744"/>
      <c r="AT38" s="744"/>
      <c r="AU38" s="744"/>
      <c r="AV38" s="744"/>
      <c r="AW38" s="744"/>
      <c r="AX38" s="744"/>
      <c r="AY38" s="745"/>
      <c r="AZ38" s="665">
        <v>189725</v>
      </c>
      <c r="BA38" s="666"/>
      <c r="BB38" s="666"/>
      <c r="BC38" s="666"/>
      <c r="BD38" s="704"/>
      <c r="BE38" s="704"/>
      <c r="BF38" s="732"/>
      <c r="BG38" s="680" t="s">
        <v>337</v>
      </c>
      <c r="BH38" s="681"/>
      <c r="BI38" s="681"/>
      <c r="BJ38" s="681"/>
      <c r="BK38" s="681"/>
      <c r="BL38" s="681"/>
      <c r="BM38" s="681"/>
      <c r="BN38" s="681"/>
      <c r="BO38" s="681"/>
      <c r="BP38" s="681"/>
      <c r="BQ38" s="681"/>
      <c r="BR38" s="681"/>
      <c r="BS38" s="681"/>
      <c r="BT38" s="681"/>
      <c r="BU38" s="682"/>
      <c r="BV38" s="665">
        <v>2047</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954452</v>
      </c>
      <c r="CS38" s="666"/>
      <c r="CT38" s="666"/>
      <c r="CU38" s="666"/>
      <c r="CV38" s="666"/>
      <c r="CW38" s="666"/>
      <c r="CX38" s="666"/>
      <c r="CY38" s="667"/>
      <c r="CZ38" s="670">
        <v>10.6</v>
      </c>
      <c r="DA38" s="699"/>
      <c r="DB38" s="699"/>
      <c r="DC38" s="706"/>
      <c r="DD38" s="674">
        <v>823745</v>
      </c>
      <c r="DE38" s="666"/>
      <c r="DF38" s="666"/>
      <c r="DG38" s="666"/>
      <c r="DH38" s="666"/>
      <c r="DI38" s="666"/>
      <c r="DJ38" s="666"/>
      <c r="DK38" s="667"/>
      <c r="DL38" s="674">
        <v>734188</v>
      </c>
      <c r="DM38" s="666"/>
      <c r="DN38" s="666"/>
      <c r="DO38" s="666"/>
      <c r="DP38" s="666"/>
      <c r="DQ38" s="666"/>
      <c r="DR38" s="666"/>
      <c r="DS38" s="666"/>
      <c r="DT38" s="666"/>
      <c r="DU38" s="666"/>
      <c r="DV38" s="667"/>
      <c r="DW38" s="670">
        <v>13.3</v>
      </c>
      <c r="DX38" s="699"/>
      <c r="DY38" s="699"/>
      <c r="DZ38" s="699"/>
      <c r="EA38" s="699"/>
      <c r="EB38" s="699"/>
      <c r="EC38" s="700"/>
    </row>
    <row r="39" spans="2:133" ht="11.25" customHeight="1" x14ac:dyDescent="0.15">
      <c r="B39" s="662" t="s">
        <v>339</v>
      </c>
      <c r="C39" s="663"/>
      <c r="D39" s="663"/>
      <c r="E39" s="663"/>
      <c r="F39" s="663"/>
      <c r="G39" s="663"/>
      <c r="H39" s="663"/>
      <c r="I39" s="663"/>
      <c r="J39" s="663"/>
      <c r="K39" s="663"/>
      <c r="L39" s="663"/>
      <c r="M39" s="663"/>
      <c r="N39" s="663"/>
      <c r="O39" s="663"/>
      <c r="P39" s="663"/>
      <c r="Q39" s="664"/>
      <c r="R39" s="665">
        <v>63543</v>
      </c>
      <c r="S39" s="666"/>
      <c r="T39" s="666"/>
      <c r="U39" s="666"/>
      <c r="V39" s="666"/>
      <c r="W39" s="666"/>
      <c r="X39" s="666"/>
      <c r="Y39" s="667"/>
      <c r="Z39" s="668">
        <v>0.7</v>
      </c>
      <c r="AA39" s="668"/>
      <c r="AB39" s="668"/>
      <c r="AC39" s="668"/>
      <c r="AD39" s="669">
        <v>36</v>
      </c>
      <c r="AE39" s="669"/>
      <c r="AF39" s="669"/>
      <c r="AG39" s="669"/>
      <c r="AH39" s="669"/>
      <c r="AI39" s="669"/>
      <c r="AJ39" s="669"/>
      <c r="AK39" s="669"/>
      <c r="AL39" s="670">
        <v>0</v>
      </c>
      <c r="AM39" s="671"/>
      <c r="AN39" s="671"/>
      <c r="AO39" s="672"/>
      <c r="AQ39" s="743" t="s">
        <v>340</v>
      </c>
      <c r="AR39" s="744"/>
      <c r="AS39" s="744"/>
      <c r="AT39" s="744"/>
      <c r="AU39" s="744"/>
      <c r="AV39" s="744"/>
      <c r="AW39" s="744"/>
      <c r="AX39" s="744"/>
      <c r="AY39" s="745"/>
      <c r="AZ39" s="665">
        <v>29333</v>
      </c>
      <c r="BA39" s="666"/>
      <c r="BB39" s="666"/>
      <c r="BC39" s="666"/>
      <c r="BD39" s="704"/>
      <c r="BE39" s="704"/>
      <c r="BF39" s="732"/>
      <c r="BG39" s="680" t="s">
        <v>341</v>
      </c>
      <c r="BH39" s="681"/>
      <c r="BI39" s="681"/>
      <c r="BJ39" s="681"/>
      <c r="BK39" s="681"/>
      <c r="BL39" s="681"/>
      <c r="BM39" s="681"/>
      <c r="BN39" s="681"/>
      <c r="BO39" s="681"/>
      <c r="BP39" s="681"/>
      <c r="BQ39" s="681"/>
      <c r="BR39" s="681"/>
      <c r="BS39" s="681"/>
      <c r="BT39" s="681"/>
      <c r="BU39" s="682"/>
      <c r="BV39" s="665">
        <v>3276</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860350</v>
      </c>
      <c r="CS39" s="704"/>
      <c r="CT39" s="704"/>
      <c r="CU39" s="704"/>
      <c r="CV39" s="704"/>
      <c r="CW39" s="704"/>
      <c r="CX39" s="704"/>
      <c r="CY39" s="705"/>
      <c r="CZ39" s="670">
        <v>9.6</v>
      </c>
      <c r="DA39" s="699"/>
      <c r="DB39" s="699"/>
      <c r="DC39" s="706"/>
      <c r="DD39" s="674">
        <v>806377</v>
      </c>
      <c r="DE39" s="704"/>
      <c r="DF39" s="704"/>
      <c r="DG39" s="704"/>
      <c r="DH39" s="704"/>
      <c r="DI39" s="704"/>
      <c r="DJ39" s="704"/>
      <c r="DK39" s="705"/>
      <c r="DL39" s="674" t="s">
        <v>128</v>
      </c>
      <c r="DM39" s="704"/>
      <c r="DN39" s="704"/>
      <c r="DO39" s="704"/>
      <c r="DP39" s="704"/>
      <c r="DQ39" s="704"/>
      <c r="DR39" s="704"/>
      <c r="DS39" s="704"/>
      <c r="DT39" s="704"/>
      <c r="DU39" s="704"/>
      <c r="DV39" s="705"/>
      <c r="DW39" s="670" t="s">
        <v>128</v>
      </c>
      <c r="DX39" s="699"/>
      <c r="DY39" s="699"/>
      <c r="DZ39" s="699"/>
      <c r="EA39" s="699"/>
      <c r="EB39" s="699"/>
      <c r="EC39" s="700"/>
    </row>
    <row r="40" spans="2:133" ht="11.25" customHeight="1" x14ac:dyDescent="0.15">
      <c r="B40" s="662" t="s">
        <v>343</v>
      </c>
      <c r="C40" s="663"/>
      <c r="D40" s="663"/>
      <c r="E40" s="663"/>
      <c r="F40" s="663"/>
      <c r="G40" s="663"/>
      <c r="H40" s="663"/>
      <c r="I40" s="663"/>
      <c r="J40" s="663"/>
      <c r="K40" s="663"/>
      <c r="L40" s="663"/>
      <c r="M40" s="663"/>
      <c r="N40" s="663"/>
      <c r="O40" s="663"/>
      <c r="P40" s="663"/>
      <c r="Q40" s="664"/>
      <c r="R40" s="665">
        <v>310200</v>
      </c>
      <c r="S40" s="666"/>
      <c r="T40" s="666"/>
      <c r="U40" s="666"/>
      <c r="V40" s="666"/>
      <c r="W40" s="666"/>
      <c r="X40" s="666"/>
      <c r="Y40" s="667"/>
      <c r="Z40" s="668">
        <v>3.3</v>
      </c>
      <c r="AA40" s="668"/>
      <c r="AB40" s="668"/>
      <c r="AC40" s="668"/>
      <c r="AD40" s="669" t="s">
        <v>244</v>
      </c>
      <c r="AE40" s="669"/>
      <c r="AF40" s="669"/>
      <c r="AG40" s="669"/>
      <c r="AH40" s="669"/>
      <c r="AI40" s="669"/>
      <c r="AJ40" s="669"/>
      <c r="AK40" s="669"/>
      <c r="AL40" s="670" t="s">
        <v>244</v>
      </c>
      <c r="AM40" s="671"/>
      <c r="AN40" s="671"/>
      <c r="AO40" s="672"/>
      <c r="AQ40" s="743" t="s">
        <v>344</v>
      </c>
      <c r="AR40" s="744"/>
      <c r="AS40" s="744"/>
      <c r="AT40" s="744"/>
      <c r="AU40" s="744"/>
      <c r="AV40" s="744"/>
      <c r="AW40" s="744"/>
      <c r="AX40" s="744"/>
      <c r="AY40" s="745"/>
      <c r="AZ40" s="665">
        <v>3167</v>
      </c>
      <c r="BA40" s="666"/>
      <c r="BB40" s="666"/>
      <c r="BC40" s="666"/>
      <c r="BD40" s="704"/>
      <c r="BE40" s="704"/>
      <c r="BF40" s="732"/>
      <c r="BG40" s="746" t="s">
        <v>345</v>
      </c>
      <c r="BH40" s="747"/>
      <c r="BI40" s="747"/>
      <c r="BJ40" s="747"/>
      <c r="BK40" s="747"/>
      <c r="BL40" s="222"/>
      <c r="BM40" s="681" t="s">
        <v>346</v>
      </c>
      <c r="BN40" s="681"/>
      <c r="BO40" s="681"/>
      <c r="BP40" s="681"/>
      <c r="BQ40" s="681"/>
      <c r="BR40" s="681"/>
      <c r="BS40" s="681"/>
      <c r="BT40" s="681"/>
      <c r="BU40" s="682"/>
      <c r="BV40" s="665">
        <v>84</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t="s">
        <v>244</v>
      </c>
      <c r="CS40" s="666"/>
      <c r="CT40" s="666"/>
      <c r="CU40" s="666"/>
      <c r="CV40" s="666"/>
      <c r="CW40" s="666"/>
      <c r="CX40" s="666"/>
      <c r="CY40" s="667"/>
      <c r="CZ40" s="670" t="s">
        <v>128</v>
      </c>
      <c r="DA40" s="699"/>
      <c r="DB40" s="699"/>
      <c r="DC40" s="706"/>
      <c r="DD40" s="674" t="s">
        <v>244</v>
      </c>
      <c r="DE40" s="666"/>
      <c r="DF40" s="666"/>
      <c r="DG40" s="666"/>
      <c r="DH40" s="666"/>
      <c r="DI40" s="666"/>
      <c r="DJ40" s="666"/>
      <c r="DK40" s="667"/>
      <c r="DL40" s="674" t="s">
        <v>128</v>
      </c>
      <c r="DM40" s="666"/>
      <c r="DN40" s="666"/>
      <c r="DO40" s="666"/>
      <c r="DP40" s="666"/>
      <c r="DQ40" s="666"/>
      <c r="DR40" s="666"/>
      <c r="DS40" s="666"/>
      <c r="DT40" s="666"/>
      <c r="DU40" s="666"/>
      <c r="DV40" s="667"/>
      <c r="DW40" s="670" t="s">
        <v>244</v>
      </c>
      <c r="DX40" s="699"/>
      <c r="DY40" s="699"/>
      <c r="DZ40" s="699"/>
      <c r="EA40" s="699"/>
      <c r="EB40" s="699"/>
      <c r="EC40" s="700"/>
    </row>
    <row r="41" spans="2:133" ht="11.25" customHeight="1" x14ac:dyDescent="0.15">
      <c r="B41" s="662" t="s">
        <v>348</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244</v>
      </c>
      <c r="AE41" s="669"/>
      <c r="AF41" s="669"/>
      <c r="AG41" s="669"/>
      <c r="AH41" s="669"/>
      <c r="AI41" s="669"/>
      <c r="AJ41" s="669"/>
      <c r="AK41" s="669"/>
      <c r="AL41" s="670" t="s">
        <v>244</v>
      </c>
      <c r="AM41" s="671"/>
      <c r="AN41" s="671"/>
      <c r="AO41" s="672"/>
      <c r="AQ41" s="743" t="s">
        <v>349</v>
      </c>
      <c r="AR41" s="744"/>
      <c r="AS41" s="744"/>
      <c r="AT41" s="744"/>
      <c r="AU41" s="744"/>
      <c r="AV41" s="744"/>
      <c r="AW41" s="744"/>
      <c r="AX41" s="744"/>
      <c r="AY41" s="745"/>
      <c r="AZ41" s="665">
        <v>168417</v>
      </c>
      <c r="BA41" s="666"/>
      <c r="BB41" s="666"/>
      <c r="BC41" s="666"/>
      <c r="BD41" s="704"/>
      <c r="BE41" s="704"/>
      <c r="BF41" s="732"/>
      <c r="BG41" s="746"/>
      <c r="BH41" s="747"/>
      <c r="BI41" s="747"/>
      <c r="BJ41" s="747"/>
      <c r="BK41" s="747"/>
      <c r="BL41" s="222"/>
      <c r="BM41" s="681" t="s">
        <v>350</v>
      </c>
      <c r="BN41" s="681"/>
      <c r="BO41" s="681"/>
      <c r="BP41" s="681"/>
      <c r="BQ41" s="681"/>
      <c r="BR41" s="681"/>
      <c r="BS41" s="681"/>
      <c r="BT41" s="681"/>
      <c r="BU41" s="682"/>
      <c r="BV41" s="665" t="s">
        <v>244</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128</v>
      </c>
      <c r="CS41" s="704"/>
      <c r="CT41" s="704"/>
      <c r="CU41" s="704"/>
      <c r="CV41" s="704"/>
      <c r="CW41" s="704"/>
      <c r="CX41" s="704"/>
      <c r="CY41" s="705"/>
      <c r="CZ41" s="670" t="s">
        <v>128</v>
      </c>
      <c r="DA41" s="699"/>
      <c r="DB41" s="699"/>
      <c r="DC41" s="706"/>
      <c r="DD41" s="674" t="s">
        <v>128</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352</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244</v>
      </c>
      <c r="AE42" s="669"/>
      <c r="AF42" s="669"/>
      <c r="AG42" s="669"/>
      <c r="AH42" s="669"/>
      <c r="AI42" s="669"/>
      <c r="AJ42" s="669"/>
      <c r="AK42" s="669"/>
      <c r="AL42" s="670" t="s">
        <v>128</v>
      </c>
      <c r="AM42" s="671"/>
      <c r="AN42" s="671"/>
      <c r="AO42" s="672"/>
      <c r="AQ42" s="750" t="s">
        <v>353</v>
      </c>
      <c r="AR42" s="751"/>
      <c r="AS42" s="751"/>
      <c r="AT42" s="751"/>
      <c r="AU42" s="751"/>
      <c r="AV42" s="751"/>
      <c r="AW42" s="751"/>
      <c r="AX42" s="751"/>
      <c r="AY42" s="752"/>
      <c r="AZ42" s="759">
        <v>566977</v>
      </c>
      <c r="BA42" s="760"/>
      <c r="BB42" s="760"/>
      <c r="BC42" s="760"/>
      <c r="BD42" s="736"/>
      <c r="BE42" s="736"/>
      <c r="BF42" s="738"/>
      <c r="BG42" s="748"/>
      <c r="BH42" s="749"/>
      <c r="BI42" s="749"/>
      <c r="BJ42" s="749"/>
      <c r="BK42" s="749"/>
      <c r="BL42" s="223"/>
      <c r="BM42" s="691" t="s">
        <v>354</v>
      </c>
      <c r="BN42" s="691"/>
      <c r="BO42" s="691"/>
      <c r="BP42" s="691"/>
      <c r="BQ42" s="691"/>
      <c r="BR42" s="691"/>
      <c r="BS42" s="691"/>
      <c r="BT42" s="691"/>
      <c r="BU42" s="692"/>
      <c r="BV42" s="759">
        <v>370</v>
      </c>
      <c r="BW42" s="760"/>
      <c r="BX42" s="760"/>
      <c r="BY42" s="760"/>
      <c r="BZ42" s="760"/>
      <c r="CA42" s="760"/>
      <c r="CB42" s="772"/>
      <c r="CD42" s="662" t="s">
        <v>355</v>
      </c>
      <c r="CE42" s="663"/>
      <c r="CF42" s="663"/>
      <c r="CG42" s="663"/>
      <c r="CH42" s="663"/>
      <c r="CI42" s="663"/>
      <c r="CJ42" s="663"/>
      <c r="CK42" s="663"/>
      <c r="CL42" s="663"/>
      <c r="CM42" s="663"/>
      <c r="CN42" s="663"/>
      <c r="CO42" s="663"/>
      <c r="CP42" s="663"/>
      <c r="CQ42" s="664"/>
      <c r="CR42" s="665">
        <v>620951</v>
      </c>
      <c r="CS42" s="704"/>
      <c r="CT42" s="704"/>
      <c r="CU42" s="704"/>
      <c r="CV42" s="704"/>
      <c r="CW42" s="704"/>
      <c r="CX42" s="704"/>
      <c r="CY42" s="705"/>
      <c r="CZ42" s="670">
        <v>6.9</v>
      </c>
      <c r="DA42" s="699"/>
      <c r="DB42" s="699"/>
      <c r="DC42" s="706"/>
      <c r="DD42" s="674">
        <v>182675</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356</v>
      </c>
      <c r="C43" s="663"/>
      <c r="D43" s="663"/>
      <c r="E43" s="663"/>
      <c r="F43" s="663"/>
      <c r="G43" s="663"/>
      <c r="H43" s="663"/>
      <c r="I43" s="663"/>
      <c r="J43" s="663"/>
      <c r="K43" s="663"/>
      <c r="L43" s="663"/>
      <c r="M43" s="663"/>
      <c r="N43" s="663"/>
      <c r="O43" s="663"/>
      <c r="P43" s="663"/>
      <c r="Q43" s="664"/>
      <c r="R43" s="665" t="s">
        <v>244</v>
      </c>
      <c r="S43" s="666"/>
      <c r="T43" s="666"/>
      <c r="U43" s="666"/>
      <c r="V43" s="666"/>
      <c r="W43" s="666"/>
      <c r="X43" s="666"/>
      <c r="Y43" s="667"/>
      <c r="Z43" s="668" t="s">
        <v>128</v>
      </c>
      <c r="AA43" s="668"/>
      <c r="AB43" s="668"/>
      <c r="AC43" s="668"/>
      <c r="AD43" s="669" t="s">
        <v>128</v>
      </c>
      <c r="AE43" s="669"/>
      <c r="AF43" s="669"/>
      <c r="AG43" s="669"/>
      <c r="AH43" s="669"/>
      <c r="AI43" s="669"/>
      <c r="AJ43" s="669"/>
      <c r="AK43" s="669"/>
      <c r="AL43" s="670" t="s">
        <v>128</v>
      </c>
      <c r="AM43" s="671"/>
      <c r="AN43" s="671"/>
      <c r="AO43" s="672"/>
      <c r="BV43" s="224"/>
      <c r="BW43" s="224"/>
      <c r="BX43" s="224"/>
      <c r="BY43" s="224"/>
      <c r="BZ43" s="224"/>
      <c r="CA43" s="224"/>
      <c r="CB43" s="224"/>
      <c r="CD43" s="662" t="s">
        <v>357</v>
      </c>
      <c r="CE43" s="663"/>
      <c r="CF43" s="663"/>
      <c r="CG43" s="663"/>
      <c r="CH43" s="663"/>
      <c r="CI43" s="663"/>
      <c r="CJ43" s="663"/>
      <c r="CK43" s="663"/>
      <c r="CL43" s="663"/>
      <c r="CM43" s="663"/>
      <c r="CN43" s="663"/>
      <c r="CO43" s="663"/>
      <c r="CP43" s="663"/>
      <c r="CQ43" s="664"/>
      <c r="CR43" s="665">
        <v>20248</v>
      </c>
      <c r="CS43" s="704"/>
      <c r="CT43" s="704"/>
      <c r="CU43" s="704"/>
      <c r="CV43" s="704"/>
      <c r="CW43" s="704"/>
      <c r="CX43" s="704"/>
      <c r="CY43" s="705"/>
      <c r="CZ43" s="670">
        <v>0.2</v>
      </c>
      <c r="DA43" s="699"/>
      <c r="DB43" s="699"/>
      <c r="DC43" s="706"/>
      <c r="DD43" s="674">
        <v>20248</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358</v>
      </c>
      <c r="C44" s="710"/>
      <c r="D44" s="710"/>
      <c r="E44" s="710"/>
      <c r="F44" s="710"/>
      <c r="G44" s="710"/>
      <c r="H44" s="710"/>
      <c r="I44" s="710"/>
      <c r="J44" s="710"/>
      <c r="K44" s="710"/>
      <c r="L44" s="710"/>
      <c r="M44" s="710"/>
      <c r="N44" s="710"/>
      <c r="O44" s="710"/>
      <c r="P44" s="710"/>
      <c r="Q44" s="711"/>
      <c r="R44" s="759">
        <v>9385922</v>
      </c>
      <c r="S44" s="760"/>
      <c r="T44" s="760"/>
      <c r="U44" s="760"/>
      <c r="V44" s="760"/>
      <c r="W44" s="760"/>
      <c r="X44" s="760"/>
      <c r="Y44" s="761"/>
      <c r="Z44" s="762">
        <v>100</v>
      </c>
      <c r="AA44" s="762"/>
      <c r="AB44" s="762"/>
      <c r="AC44" s="762"/>
      <c r="AD44" s="763">
        <v>5511877</v>
      </c>
      <c r="AE44" s="763"/>
      <c r="AF44" s="763"/>
      <c r="AG44" s="763"/>
      <c r="AH44" s="763"/>
      <c r="AI44" s="763"/>
      <c r="AJ44" s="763"/>
      <c r="AK44" s="763"/>
      <c r="AL44" s="764">
        <v>100</v>
      </c>
      <c r="AM44" s="737"/>
      <c r="AN44" s="737"/>
      <c r="AO44" s="765"/>
      <c r="CD44" s="766" t="s">
        <v>304</v>
      </c>
      <c r="CE44" s="767"/>
      <c r="CF44" s="662" t="s">
        <v>359</v>
      </c>
      <c r="CG44" s="663"/>
      <c r="CH44" s="663"/>
      <c r="CI44" s="663"/>
      <c r="CJ44" s="663"/>
      <c r="CK44" s="663"/>
      <c r="CL44" s="663"/>
      <c r="CM44" s="663"/>
      <c r="CN44" s="663"/>
      <c r="CO44" s="663"/>
      <c r="CP44" s="663"/>
      <c r="CQ44" s="664"/>
      <c r="CR44" s="665">
        <v>620951</v>
      </c>
      <c r="CS44" s="666"/>
      <c r="CT44" s="666"/>
      <c r="CU44" s="666"/>
      <c r="CV44" s="666"/>
      <c r="CW44" s="666"/>
      <c r="CX44" s="666"/>
      <c r="CY44" s="667"/>
      <c r="CZ44" s="670">
        <v>6.9</v>
      </c>
      <c r="DA44" s="671"/>
      <c r="DB44" s="671"/>
      <c r="DC44" s="683"/>
      <c r="DD44" s="674">
        <v>182675</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360</v>
      </c>
      <c r="CG45" s="663"/>
      <c r="CH45" s="663"/>
      <c r="CI45" s="663"/>
      <c r="CJ45" s="663"/>
      <c r="CK45" s="663"/>
      <c r="CL45" s="663"/>
      <c r="CM45" s="663"/>
      <c r="CN45" s="663"/>
      <c r="CO45" s="663"/>
      <c r="CP45" s="663"/>
      <c r="CQ45" s="664"/>
      <c r="CR45" s="665">
        <v>325742</v>
      </c>
      <c r="CS45" s="704"/>
      <c r="CT45" s="704"/>
      <c r="CU45" s="704"/>
      <c r="CV45" s="704"/>
      <c r="CW45" s="704"/>
      <c r="CX45" s="704"/>
      <c r="CY45" s="705"/>
      <c r="CZ45" s="670">
        <v>3.6</v>
      </c>
      <c r="DA45" s="699"/>
      <c r="DB45" s="699"/>
      <c r="DC45" s="706"/>
      <c r="DD45" s="674">
        <v>9853</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362</v>
      </c>
      <c r="CG46" s="663"/>
      <c r="CH46" s="663"/>
      <c r="CI46" s="663"/>
      <c r="CJ46" s="663"/>
      <c r="CK46" s="663"/>
      <c r="CL46" s="663"/>
      <c r="CM46" s="663"/>
      <c r="CN46" s="663"/>
      <c r="CO46" s="663"/>
      <c r="CP46" s="663"/>
      <c r="CQ46" s="664"/>
      <c r="CR46" s="665">
        <v>272829</v>
      </c>
      <c r="CS46" s="666"/>
      <c r="CT46" s="666"/>
      <c r="CU46" s="666"/>
      <c r="CV46" s="666"/>
      <c r="CW46" s="666"/>
      <c r="CX46" s="666"/>
      <c r="CY46" s="667"/>
      <c r="CZ46" s="670">
        <v>3</v>
      </c>
      <c r="DA46" s="671"/>
      <c r="DB46" s="671"/>
      <c r="DC46" s="683"/>
      <c r="DD46" s="674">
        <v>168858</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364</v>
      </c>
      <c r="CG47" s="663"/>
      <c r="CH47" s="663"/>
      <c r="CI47" s="663"/>
      <c r="CJ47" s="663"/>
      <c r="CK47" s="663"/>
      <c r="CL47" s="663"/>
      <c r="CM47" s="663"/>
      <c r="CN47" s="663"/>
      <c r="CO47" s="663"/>
      <c r="CP47" s="663"/>
      <c r="CQ47" s="664"/>
      <c r="CR47" s="665" t="s">
        <v>128</v>
      </c>
      <c r="CS47" s="704"/>
      <c r="CT47" s="704"/>
      <c r="CU47" s="704"/>
      <c r="CV47" s="704"/>
      <c r="CW47" s="704"/>
      <c r="CX47" s="704"/>
      <c r="CY47" s="705"/>
      <c r="CZ47" s="670" t="s">
        <v>244</v>
      </c>
      <c r="DA47" s="699"/>
      <c r="DB47" s="699"/>
      <c r="DC47" s="706"/>
      <c r="DD47" s="674" t="s">
        <v>244</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366</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244</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367</v>
      </c>
      <c r="CE49" s="710"/>
      <c r="CF49" s="710"/>
      <c r="CG49" s="710"/>
      <c r="CH49" s="710"/>
      <c r="CI49" s="710"/>
      <c r="CJ49" s="710"/>
      <c r="CK49" s="710"/>
      <c r="CL49" s="710"/>
      <c r="CM49" s="710"/>
      <c r="CN49" s="710"/>
      <c r="CO49" s="710"/>
      <c r="CP49" s="710"/>
      <c r="CQ49" s="711"/>
      <c r="CR49" s="759">
        <v>8985388</v>
      </c>
      <c r="CS49" s="736"/>
      <c r="CT49" s="736"/>
      <c r="CU49" s="736"/>
      <c r="CV49" s="736"/>
      <c r="CW49" s="736"/>
      <c r="CX49" s="736"/>
      <c r="CY49" s="773"/>
      <c r="CZ49" s="764">
        <v>100</v>
      </c>
      <c r="DA49" s="774"/>
      <c r="DB49" s="774"/>
      <c r="DC49" s="775"/>
      <c r="DD49" s="776">
        <v>6419486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X74ChFbntnbxtMvCpIZNmDLuPmjattQtDvjMySzzBVWi/h3fXyQ2fmrbaw3PCZEdbZZEeqs6Yr2/3QlWRAzXw==" saltValue="S0mkLsimgm5lZbXEOxVca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369</v>
      </c>
      <c r="DK2" s="787"/>
      <c r="DL2" s="787"/>
      <c r="DM2" s="787"/>
      <c r="DN2" s="787"/>
      <c r="DO2" s="788"/>
      <c r="DP2" s="231"/>
      <c r="DQ2" s="786" t="s">
        <v>370</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35"/>
      <c r="BA5" s="235"/>
      <c r="BB5" s="235"/>
      <c r="BC5" s="235"/>
      <c r="BD5" s="235"/>
      <c r="BE5" s="236"/>
      <c r="BF5" s="236"/>
      <c r="BG5" s="236"/>
      <c r="BH5" s="236"/>
      <c r="BI5" s="236"/>
      <c r="BJ5" s="236"/>
      <c r="BK5" s="236"/>
      <c r="BL5" s="236"/>
      <c r="BM5" s="236"/>
      <c r="BN5" s="236"/>
      <c r="BO5" s="236"/>
      <c r="BP5" s="236"/>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390</v>
      </c>
      <c r="C7" s="814"/>
      <c r="D7" s="814"/>
      <c r="E7" s="814"/>
      <c r="F7" s="814"/>
      <c r="G7" s="814"/>
      <c r="H7" s="814"/>
      <c r="I7" s="814"/>
      <c r="J7" s="814"/>
      <c r="K7" s="814"/>
      <c r="L7" s="814"/>
      <c r="M7" s="814"/>
      <c r="N7" s="814"/>
      <c r="O7" s="814"/>
      <c r="P7" s="815"/>
      <c r="Q7" s="816">
        <v>9419</v>
      </c>
      <c r="R7" s="817"/>
      <c r="S7" s="817"/>
      <c r="T7" s="817"/>
      <c r="U7" s="817"/>
      <c r="V7" s="817">
        <v>9019</v>
      </c>
      <c r="W7" s="817"/>
      <c r="X7" s="817"/>
      <c r="Y7" s="817"/>
      <c r="Z7" s="817"/>
      <c r="AA7" s="817">
        <v>400</v>
      </c>
      <c r="AB7" s="817"/>
      <c r="AC7" s="817"/>
      <c r="AD7" s="817"/>
      <c r="AE7" s="818"/>
      <c r="AF7" s="819">
        <v>392</v>
      </c>
      <c r="AG7" s="820"/>
      <c r="AH7" s="820"/>
      <c r="AI7" s="820"/>
      <c r="AJ7" s="821"/>
      <c r="AK7" s="822">
        <v>37656</v>
      </c>
      <c r="AL7" s="823"/>
      <c r="AM7" s="823"/>
      <c r="AN7" s="823"/>
      <c r="AO7" s="823"/>
      <c r="AP7" s="823">
        <v>7508</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590</v>
      </c>
      <c r="BT7" s="811"/>
      <c r="BU7" s="811"/>
      <c r="BV7" s="811"/>
      <c r="BW7" s="811"/>
      <c r="BX7" s="811"/>
      <c r="BY7" s="811"/>
      <c r="BZ7" s="811"/>
      <c r="CA7" s="811"/>
      <c r="CB7" s="811"/>
      <c r="CC7" s="811"/>
      <c r="CD7" s="811"/>
      <c r="CE7" s="811"/>
      <c r="CF7" s="811"/>
      <c r="CG7" s="826"/>
      <c r="CH7" s="807">
        <v>3</v>
      </c>
      <c r="CI7" s="808"/>
      <c r="CJ7" s="808"/>
      <c r="CK7" s="808"/>
      <c r="CL7" s="809"/>
      <c r="CM7" s="807">
        <v>-10</v>
      </c>
      <c r="CN7" s="808"/>
      <c r="CO7" s="808"/>
      <c r="CP7" s="808"/>
      <c r="CQ7" s="809"/>
      <c r="CR7" s="807">
        <v>21</v>
      </c>
      <c r="CS7" s="808"/>
      <c r="CT7" s="808"/>
      <c r="CU7" s="808"/>
      <c r="CV7" s="809"/>
      <c r="CW7" s="807">
        <v>16</v>
      </c>
      <c r="CX7" s="808"/>
      <c r="CY7" s="808"/>
      <c r="CZ7" s="808"/>
      <c r="DA7" s="809"/>
      <c r="DB7" s="807" t="s">
        <v>517</v>
      </c>
      <c r="DC7" s="808"/>
      <c r="DD7" s="808"/>
      <c r="DE7" s="808"/>
      <c r="DF7" s="809"/>
      <c r="DG7" s="807" t="s">
        <v>517</v>
      </c>
      <c r="DH7" s="808"/>
      <c r="DI7" s="808"/>
      <c r="DJ7" s="808"/>
      <c r="DK7" s="809"/>
      <c r="DL7" s="807" t="s">
        <v>517</v>
      </c>
      <c r="DM7" s="808"/>
      <c r="DN7" s="808"/>
      <c r="DO7" s="808"/>
      <c r="DP7" s="809"/>
      <c r="DQ7" s="807" t="s">
        <v>517</v>
      </c>
      <c r="DR7" s="808"/>
      <c r="DS7" s="808"/>
      <c r="DT7" s="808"/>
      <c r="DU7" s="809"/>
      <c r="DV7" s="810"/>
      <c r="DW7" s="811"/>
      <c r="DX7" s="811"/>
      <c r="DY7" s="811"/>
      <c r="DZ7" s="812"/>
      <c r="EA7" s="237"/>
    </row>
    <row r="8" spans="1:131" s="238" customFormat="1" ht="26.25" customHeight="1" x14ac:dyDescent="0.15">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591</v>
      </c>
      <c r="BT8" s="838"/>
      <c r="BU8" s="838"/>
      <c r="BV8" s="838"/>
      <c r="BW8" s="838"/>
      <c r="BX8" s="838"/>
      <c r="BY8" s="838"/>
      <c r="BZ8" s="838"/>
      <c r="CA8" s="838"/>
      <c r="CB8" s="838"/>
      <c r="CC8" s="838"/>
      <c r="CD8" s="838"/>
      <c r="CE8" s="838"/>
      <c r="CF8" s="838"/>
      <c r="CG8" s="839"/>
      <c r="CH8" s="840">
        <v>3</v>
      </c>
      <c r="CI8" s="841"/>
      <c r="CJ8" s="841"/>
      <c r="CK8" s="841"/>
      <c r="CL8" s="842"/>
      <c r="CM8" s="840">
        <v>20</v>
      </c>
      <c r="CN8" s="841"/>
      <c r="CO8" s="841"/>
      <c r="CP8" s="841"/>
      <c r="CQ8" s="842"/>
      <c r="CR8" s="840">
        <v>2</v>
      </c>
      <c r="CS8" s="841"/>
      <c r="CT8" s="841"/>
      <c r="CU8" s="841"/>
      <c r="CV8" s="842"/>
      <c r="CW8" s="840">
        <v>3</v>
      </c>
      <c r="CX8" s="841"/>
      <c r="CY8" s="841"/>
      <c r="CZ8" s="841"/>
      <c r="DA8" s="842"/>
      <c r="DB8" s="840" t="s">
        <v>517</v>
      </c>
      <c r="DC8" s="841"/>
      <c r="DD8" s="841"/>
      <c r="DE8" s="841"/>
      <c r="DF8" s="842"/>
      <c r="DG8" s="840" t="s">
        <v>517</v>
      </c>
      <c r="DH8" s="841"/>
      <c r="DI8" s="841"/>
      <c r="DJ8" s="841"/>
      <c r="DK8" s="842"/>
      <c r="DL8" s="840" t="s">
        <v>517</v>
      </c>
      <c r="DM8" s="841"/>
      <c r="DN8" s="841"/>
      <c r="DO8" s="841"/>
      <c r="DP8" s="842"/>
      <c r="DQ8" s="840" t="s">
        <v>517</v>
      </c>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t="s">
        <v>592</v>
      </c>
      <c r="BT9" s="838"/>
      <c r="BU9" s="838"/>
      <c r="BV9" s="838"/>
      <c r="BW9" s="838"/>
      <c r="BX9" s="838"/>
      <c r="BY9" s="838"/>
      <c r="BZ9" s="838"/>
      <c r="CA9" s="838"/>
      <c r="CB9" s="838"/>
      <c r="CC9" s="838"/>
      <c r="CD9" s="838"/>
      <c r="CE9" s="838"/>
      <c r="CF9" s="838"/>
      <c r="CG9" s="839"/>
      <c r="CH9" s="840">
        <v>14</v>
      </c>
      <c r="CI9" s="841"/>
      <c r="CJ9" s="841"/>
      <c r="CK9" s="841"/>
      <c r="CL9" s="842"/>
      <c r="CM9" s="840">
        <v>102</v>
      </c>
      <c r="CN9" s="841"/>
      <c r="CO9" s="841"/>
      <c r="CP9" s="841"/>
      <c r="CQ9" s="842"/>
      <c r="CR9" s="840">
        <v>4</v>
      </c>
      <c r="CS9" s="841"/>
      <c r="CT9" s="841"/>
      <c r="CU9" s="841"/>
      <c r="CV9" s="842"/>
      <c r="CW9" s="840" t="s">
        <v>517</v>
      </c>
      <c r="CX9" s="841"/>
      <c r="CY9" s="841"/>
      <c r="CZ9" s="841"/>
      <c r="DA9" s="842"/>
      <c r="DB9" s="840" t="s">
        <v>517</v>
      </c>
      <c r="DC9" s="841"/>
      <c r="DD9" s="841"/>
      <c r="DE9" s="841"/>
      <c r="DF9" s="842"/>
      <c r="DG9" s="840" t="s">
        <v>517</v>
      </c>
      <c r="DH9" s="841"/>
      <c r="DI9" s="841"/>
      <c r="DJ9" s="841"/>
      <c r="DK9" s="842"/>
      <c r="DL9" s="840" t="s">
        <v>517</v>
      </c>
      <c r="DM9" s="841"/>
      <c r="DN9" s="841"/>
      <c r="DO9" s="841"/>
      <c r="DP9" s="842"/>
      <c r="DQ9" s="840" t="s">
        <v>517</v>
      </c>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392</v>
      </c>
      <c r="B23" s="853" t="s">
        <v>393</v>
      </c>
      <c r="C23" s="854"/>
      <c r="D23" s="854"/>
      <c r="E23" s="854"/>
      <c r="F23" s="854"/>
      <c r="G23" s="854"/>
      <c r="H23" s="854"/>
      <c r="I23" s="854"/>
      <c r="J23" s="854"/>
      <c r="K23" s="854"/>
      <c r="L23" s="854"/>
      <c r="M23" s="854"/>
      <c r="N23" s="854"/>
      <c r="O23" s="854"/>
      <c r="P23" s="855"/>
      <c r="Q23" s="856">
        <v>9419</v>
      </c>
      <c r="R23" s="857"/>
      <c r="S23" s="857"/>
      <c r="T23" s="857"/>
      <c r="U23" s="857"/>
      <c r="V23" s="857">
        <v>9019</v>
      </c>
      <c r="W23" s="857"/>
      <c r="X23" s="857"/>
      <c r="Y23" s="857"/>
      <c r="Z23" s="857"/>
      <c r="AA23" s="857">
        <v>400</v>
      </c>
      <c r="AB23" s="857"/>
      <c r="AC23" s="857"/>
      <c r="AD23" s="857"/>
      <c r="AE23" s="858"/>
      <c r="AF23" s="859">
        <v>392</v>
      </c>
      <c r="AG23" s="857"/>
      <c r="AH23" s="857"/>
      <c r="AI23" s="857"/>
      <c r="AJ23" s="860"/>
      <c r="AK23" s="861"/>
      <c r="AL23" s="862"/>
      <c r="AM23" s="862"/>
      <c r="AN23" s="862"/>
      <c r="AO23" s="862"/>
      <c r="AP23" s="857">
        <v>7508</v>
      </c>
      <c r="AQ23" s="857"/>
      <c r="AR23" s="857"/>
      <c r="AS23" s="857"/>
      <c r="AT23" s="857"/>
      <c r="AU23" s="873"/>
      <c r="AV23" s="873"/>
      <c r="AW23" s="873"/>
      <c r="AX23" s="873"/>
      <c r="AY23" s="874"/>
      <c r="AZ23" s="875" t="s">
        <v>394</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373</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380</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405</v>
      </c>
      <c r="C28" s="814"/>
      <c r="D28" s="814"/>
      <c r="E28" s="814"/>
      <c r="F28" s="814"/>
      <c r="G28" s="814"/>
      <c r="H28" s="814"/>
      <c r="I28" s="814"/>
      <c r="J28" s="814"/>
      <c r="K28" s="814"/>
      <c r="L28" s="814"/>
      <c r="M28" s="814"/>
      <c r="N28" s="814"/>
      <c r="O28" s="814"/>
      <c r="P28" s="815"/>
      <c r="Q28" s="886">
        <v>1789</v>
      </c>
      <c r="R28" s="887"/>
      <c r="S28" s="887"/>
      <c r="T28" s="887"/>
      <c r="U28" s="887"/>
      <c r="V28" s="887">
        <v>1675</v>
      </c>
      <c r="W28" s="887"/>
      <c r="X28" s="887"/>
      <c r="Y28" s="887"/>
      <c r="Z28" s="887"/>
      <c r="AA28" s="887">
        <v>114</v>
      </c>
      <c r="AB28" s="887"/>
      <c r="AC28" s="887"/>
      <c r="AD28" s="887"/>
      <c r="AE28" s="888"/>
      <c r="AF28" s="889">
        <v>114</v>
      </c>
      <c r="AG28" s="887"/>
      <c r="AH28" s="887"/>
      <c r="AI28" s="887"/>
      <c r="AJ28" s="890"/>
      <c r="AK28" s="891">
        <v>138</v>
      </c>
      <c r="AL28" s="892"/>
      <c r="AM28" s="892"/>
      <c r="AN28" s="892"/>
      <c r="AO28" s="892"/>
      <c r="AP28" s="892" t="s">
        <v>517</v>
      </c>
      <c r="AQ28" s="892"/>
      <c r="AR28" s="892"/>
      <c r="AS28" s="892"/>
      <c r="AT28" s="892"/>
      <c r="AU28" s="892" t="s">
        <v>517</v>
      </c>
      <c r="AV28" s="892"/>
      <c r="AW28" s="892"/>
      <c r="AX28" s="892"/>
      <c r="AY28" s="892"/>
      <c r="AZ28" s="893" t="s">
        <v>517</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406</v>
      </c>
      <c r="C29" s="845"/>
      <c r="D29" s="845"/>
      <c r="E29" s="845"/>
      <c r="F29" s="845"/>
      <c r="G29" s="845"/>
      <c r="H29" s="845"/>
      <c r="I29" s="845"/>
      <c r="J29" s="845"/>
      <c r="K29" s="845"/>
      <c r="L29" s="845"/>
      <c r="M29" s="845"/>
      <c r="N29" s="845"/>
      <c r="O29" s="845"/>
      <c r="P29" s="846"/>
      <c r="Q29" s="847">
        <v>2130</v>
      </c>
      <c r="R29" s="848"/>
      <c r="S29" s="848"/>
      <c r="T29" s="848"/>
      <c r="U29" s="848"/>
      <c r="V29" s="848">
        <v>1994</v>
      </c>
      <c r="W29" s="848"/>
      <c r="X29" s="848"/>
      <c r="Y29" s="848"/>
      <c r="Z29" s="848"/>
      <c r="AA29" s="848">
        <v>136</v>
      </c>
      <c r="AB29" s="848"/>
      <c r="AC29" s="848"/>
      <c r="AD29" s="848"/>
      <c r="AE29" s="849"/>
      <c r="AF29" s="850">
        <v>136</v>
      </c>
      <c r="AG29" s="851"/>
      <c r="AH29" s="851"/>
      <c r="AI29" s="851"/>
      <c r="AJ29" s="852"/>
      <c r="AK29" s="898">
        <v>298</v>
      </c>
      <c r="AL29" s="894"/>
      <c r="AM29" s="894"/>
      <c r="AN29" s="894"/>
      <c r="AO29" s="894"/>
      <c r="AP29" s="894" t="s">
        <v>517</v>
      </c>
      <c r="AQ29" s="894"/>
      <c r="AR29" s="894"/>
      <c r="AS29" s="894"/>
      <c r="AT29" s="894"/>
      <c r="AU29" s="894" t="s">
        <v>517</v>
      </c>
      <c r="AV29" s="894"/>
      <c r="AW29" s="894"/>
      <c r="AX29" s="894"/>
      <c r="AY29" s="894"/>
      <c r="AZ29" s="895" t="s">
        <v>517</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407</v>
      </c>
      <c r="C30" s="845"/>
      <c r="D30" s="845"/>
      <c r="E30" s="845"/>
      <c r="F30" s="845"/>
      <c r="G30" s="845"/>
      <c r="H30" s="845"/>
      <c r="I30" s="845"/>
      <c r="J30" s="845"/>
      <c r="K30" s="845"/>
      <c r="L30" s="845"/>
      <c r="M30" s="845"/>
      <c r="N30" s="845"/>
      <c r="O30" s="845"/>
      <c r="P30" s="846"/>
      <c r="Q30" s="847">
        <v>151</v>
      </c>
      <c r="R30" s="848"/>
      <c r="S30" s="848"/>
      <c r="T30" s="848"/>
      <c r="U30" s="848"/>
      <c r="V30" s="848">
        <v>151</v>
      </c>
      <c r="W30" s="848"/>
      <c r="X30" s="848"/>
      <c r="Y30" s="848"/>
      <c r="Z30" s="848"/>
      <c r="AA30" s="848">
        <v>0</v>
      </c>
      <c r="AB30" s="848"/>
      <c r="AC30" s="848"/>
      <c r="AD30" s="848"/>
      <c r="AE30" s="849"/>
      <c r="AF30" s="850">
        <v>0</v>
      </c>
      <c r="AG30" s="851"/>
      <c r="AH30" s="851"/>
      <c r="AI30" s="851"/>
      <c r="AJ30" s="852"/>
      <c r="AK30" s="898">
        <v>56</v>
      </c>
      <c r="AL30" s="894"/>
      <c r="AM30" s="894"/>
      <c r="AN30" s="894"/>
      <c r="AO30" s="894"/>
      <c r="AP30" s="894" t="s">
        <v>517</v>
      </c>
      <c r="AQ30" s="894"/>
      <c r="AR30" s="894"/>
      <c r="AS30" s="894"/>
      <c r="AT30" s="894"/>
      <c r="AU30" s="894" t="s">
        <v>517</v>
      </c>
      <c r="AV30" s="894"/>
      <c r="AW30" s="894"/>
      <c r="AX30" s="894"/>
      <c r="AY30" s="894"/>
      <c r="AZ30" s="895" t="s">
        <v>517</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408</v>
      </c>
      <c r="C31" s="845"/>
      <c r="D31" s="845"/>
      <c r="E31" s="845"/>
      <c r="F31" s="845"/>
      <c r="G31" s="845"/>
      <c r="H31" s="845"/>
      <c r="I31" s="845"/>
      <c r="J31" s="845"/>
      <c r="K31" s="845"/>
      <c r="L31" s="845"/>
      <c r="M31" s="845"/>
      <c r="N31" s="845"/>
      <c r="O31" s="845"/>
      <c r="P31" s="846"/>
      <c r="Q31" s="847">
        <v>594</v>
      </c>
      <c r="R31" s="848"/>
      <c r="S31" s="848"/>
      <c r="T31" s="848"/>
      <c r="U31" s="848"/>
      <c r="V31" s="848">
        <v>464</v>
      </c>
      <c r="W31" s="848"/>
      <c r="X31" s="848"/>
      <c r="Y31" s="848"/>
      <c r="Z31" s="848"/>
      <c r="AA31" s="848">
        <v>130</v>
      </c>
      <c r="AB31" s="848"/>
      <c r="AC31" s="848"/>
      <c r="AD31" s="848"/>
      <c r="AE31" s="849"/>
      <c r="AF31" s="850">
        <v>130</v>
      </c>
      <c r="AG31" s="851"/>
      <c r="AH31" s="851"/>
      <c r="AI31" s="851"/>
      <c r="AJ31" s="852"/>
      <c r="AK31" s="898">
        <v>2</v>
      </c>
      <c r="AL31" s="894"/>
      <c r="AM31" s="894"/>
      <c r="AN31" s="894"/>
      <c r="AO31" s="894"/>
      <c r="AP31" s="894" t="s">
        <v>517</v>
      </c>
      <c r="AQ31" s="894"/>
      <c r="AR31" s="894"/>
      <c r="AS31" s="894"/>
      <c r="AT31" s="894"/>
      <c r="AU31" s="894" t="s">
        <v>517</v>
      </c>
      <c r="AV31" s="894"/>
      <c r="AW31" s="894"/>
      <c r="AX31" s="894"/>
      <c r="AY31" s="894"/>
      <c r="AZ31" s="895" t="s">
        <v>517</v>
      </c>
      <c r="BA31" s="895"/>
      <c r="BB31" s="895"/>
      <c r="BC31" s="895"/>
      <c r="BD31" s="895"/>
      <c r="BE31" s="896"/>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409</v>
      </c>
      <c r="C32" s="845"/>
      <c r="D32" s="845"/>
      <c r="E32" s="845"/>
      <c r="F32" s="845"/>
      <c r="G32" s="845"/>
      <c r="H32" s="845"/>
      <c r="I32" s="845"/>
      <c r="J32" s="845"/>
      <c r="K32" s="845"/>
      <c r="L32" s="845"/>
      <c r="M32" s="845"/>
      <c r="N32" s="845"/>
      <c r="O32" s="845"/>
      <c r="P32" s="846"/>
      <c r="Q32" s="847">
        <v>338</v>
      </c>
      <c r="R32" s="848"/>
      <c r="S32" s="848"/>
      <c r="T32" s="848"/>
      <c r="U32" s="848"/>
      <c r="V32" s="848">
        <v>338</v>
      </c>
      <c r="W32" s="848"/>
      <c r="X32" s="848"/>
      <c r="Y32" s="848"/>
      <c r="Z32" s="848"/>
      <c r="AA32" s="848">
        <v>0</v>
      </c>
      <c r="AB32" s="848"/>
      <c r="AC32" s="848"/>
      <c r="AD32" s="848"/>
      <c r="AE32" s="849"/>
      <c r="AF32" s="850">
        <v>0</v>
      </c>
      <c r="AG32" s="851"/>
      <c r="AH32" s="851"/>
      <c r="AI32" s="851"/>
      <c r="AJ32" s="852"/>
      <c r="AK32" s="898">
        <v>29</v>
      </c>
      <c r="AL32" s="894"/>
      <c r="AM32" s="894"/>
      <c r="AN32" s="894"/>
      <c r="AO32" s="894"/>
      <c r="AP32" s="894">
        <v>62</v>
      </c>
      <c r="AQ32" s="894"/>
      <c r="AR32" s="894"/>
      <c r="AS32" s="894"/>
      <c r="AT32" s="894"/>
      <c r="AU32" s="894">
        <v>4</v>
      </c>
      <c r="AV32" s="894"/>
      <c r="AW32" s="894"/>
      <c r="AX32" s="894"/>
      <c r="AY32" s="894"/>
      <c r="AZ32" s="895" t="s">
        <v>517</v>
      </c>
      <c r="BA32" s="895"/>
      <c r="BB32" s="895"/>
      <c r="BC32" s="895"/>
      <c r="BD32" s="895"/>
      <c r="BE32" s="896"/>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t="s">
        <v>410</v>
      </c>
      <c r="C33" s="845"/>
      <c r="D33" s="845"/>
      <c r="E33" s="845"/>
      <c r="F33" s="845"/>
      <c r="G33" s="845"/>
      <c r="H33" s="845"/>
      <c r="I33" s="845"/>
      <c r="J33" s="845"/>
      <c r="K33" s="845"/>
      <c r="L33" s="845"/>
      <c r="M33" s="845"/>
      <c r="N33" s="845"/>
      <c r="O33" s="845"/>
      <c r="P33" s="846"/>
      <c r="Q33" s="847">
        <v>218</v>
      </c>
      <c r="R33" s="848"/>
      <c r="S33" s="848"/>
      <c r="T33" s="848"/>
      <c r="U33" s="848"/>
      <c r="V33" s="848">
        <v>187</v>
      </c>
      <c r="W33" s="848"/>
      <c r="X33" s="848"/>
      <c r="Y33" s="848"/>
      <c r="Z33" s="848"/>
      <c r="AA33" s="848">
        <v>30</v>
      </c>
      <c r="AB33" s="848"/>
      <c r="AC33" s="848"/>
      <c r="AD33" s="848"/>
      <c r="AE33" s="849"/>
      <c r="AF33" s="850">
        <v>438</v>
      </c>
      <c r="AG33" s="851"/>
      <c r="AH33" s="851"/>
      <c r="AI33" s="851"/>
      <c r="AJ33" s="852"/>
      <c r="AK33" s="898">
        <v>3</v>
      </c>
      <c r="AL33" s="894"/>
      <c r="AM33" s="894"/>
      <c r="AN33" s="894"/>
      <c r="AO33" s="894"/>
      <c r="AP33" s="894">
        <v>257</v>
      </c>
      <c r="AQ33" s="894"/>
      <c r="AR33" s="894"/>
      <c r="AS33" s="894"/>
      <c r="AT33" s="894"/>
      <c r="AU33" s="894">
        <v>17</v>
      </c>
      <c r="AV33" s="894"/>
      <c r="AW33" s="894"/>
      <c r="AX33" s="894"/>
      <c r="AY33" s="894"/>
      <c r="AZ33" s="895" t="s">
        <v>517</v>
      </c>
      <c r="BA33" s="895"/>
      <c r="BB33" s="895"/>
      <c r="BC33" s="895"/>
      <c r="BD33" s="895"/>
      <c r="BE33" s="896" t="s">
        <v>411</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t="s">
        <v>412</v>
      </c>
      <c r="C34" s="845"/>
      <c r="D34" s="845"/>
      <c r="E34" s="845"/>
      <c r="F34" s="845"/>
      <c r="G34" s="845"/>
      <c r="H34" s="845"/>
      <c r="I34" s="845"/>
      <c r="J34" s="845"/>
      <c r="K34" s="845"/>
      <c r="L34" s="845"/>
      <c r="M34" s="845"/>
      <c r="N34" s="845"/>
      <c r="O34" s="845"/>
      <c r="P34" s="846"/>
      <c r="Q34" s="847">
        <v>2212</v>
      </c>
      <c r="R34" s="848"/>
      <c r="S34" s="848"/>
      <c r="T34" s="848"/>
      <c r="U34" s="848"/>
      <c r="V34" s="848">
        <v>2163</v>
      </c>
      <c r="W34" s="848"/>
      <c r="X34" s="848"/>
      <c r="Y34" s="848"/>
      <c r="Z34" s="848"/>
      <c r="AA34" s="848">
        <v>49</v>
      </c>
      <c r="AB34" s="848"/>
      <c r="AC34" s="848"/>
      <c r="AD34" s="848"/>
      <c r="AE34" s="849"/>
      <c r="AF34" s="850">
        <v>162</v>
      </c>
      <c r="AG34" s="851"/>
      <c r="AH34" s="851"/>
      <c r="AI34" s="851"/>
      <c r="AJ34" s="852"/>
      <c r="AK34" s="898">
        <v>350</v>
      </c>
      <c r="AL34" s="894"/>
      <c r="AM34" s="894"/>
      <c r="AN34" s="894"/>
      <c r="AO34" s="894"/>
      <c r="AP34" s="894">
        <v>780</v>
      </c>
      <c r="AQ34" s="894"/>
      <c r="AR34" s="894"/>
      <c r="AS34" s="894"/>
      <c r="AT34" s="894"/>
      <c r="AU34" s="894">
        <v>510</v>
      </c>
      <c r="AV34" s="894"/>
      <c r="AW34" s="894"/>
      <c r="AX34" s="894"/>
      <c r="AY34" s="894"/>
      <c r="AZ34" s="895" t="s">
        <v>517</v>
      </c>
      <c r="BA34" s="895"/>
      <c r="BB34" s="895"/>
      <c r="BC34" s="895"/>
      <c r="BD34" s="895"/>
      <c r="BE34" s="896" t="s">
        <v>411</v>
      </c>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t="s">
        <v>413</v>
      </c>
      <c r="C35" s="845"/>
      <c r="D35" s="845"/>
      <c r="E35" s="845"/>
      <c r="F35" s="845"/>
      <c r="G35" s="845"/>
      <c r="H35" s="845"/>
      <c r="I35" s="845"/>
      <c r="J35" s="845"/>
      <c r="K35" s="845"/>
      <c r="L35" s="845"/>
      <c r="M35" s="845"/>
      <c r="N35" s="845"/>
      <c r="O35" s="845"/>
      <c r="P35" s="846"/>
      <c r="Q35" s="847">
        <v>204</v>
      </c>
      <c r="R35" s="848"/>
      <c r="S35" s="848"/>
      <c r="T35" s="848"/>
      <c r="U35" s="848"/>
      <c r="V35" s="848">
        <v>198</v>
      </c>
      <c r="W35" s="848"/>
      <c r="X35" s="848"/>
      <c r="Y35" s="848"/>
      <c r="Z35" s="848"/>
      <c r="AA35" s="848">
        <v>6</v>
      </c>
      <c r="AB35" s="848"/>
      <c r="AC35" s="848"/>
      <c r="AD35" s="848"/>
      <c r="AE35" s="849"/>
      <c r="AF35" s="850">
        <v>6</v>
      </c>
      <c r="AG35" s="851"/>
      <c r="AH35" s="851"/>
      <c r="AI35" s="851"/>
      <c r="AJ35" s="852"/>
      <c r="AK35" s="898">
        <v>118</v>
      </c>
      <c r="AL35" s="894"/>
      <c r="AM35" s="894"/>
      <c r="AN35" s="894"/>
      <c r="AO35" s="894"/>
      <c r="AP35" s="894">
        <v>1738</v>
      </c>
      <c r="AQ35" s="894"/>
      <c r="AR35" s="894"/>
      <c r="AS35" s="894"/>
      <c r="AT35" s="894"/>
      <c r="AU35" s="894">
        <v>1560</v>
      </c>
      <c r="AV35" s="894"/>
      <c r="AW35" s="894"/>
      <c r="AX35" s="894"/>
      <c r="AY35" s="894"/>
      <c r="AZ35" s="895" t="s">
        <v>517</v>
      </c>
      <c r="BA35" s="895"/>
      <c r="BB35" s="895"/>
      <c r="BC35" s="895"/>
      <c r="BD35" s="895"/>
      <c r="BE35" s="896" t="s">
        <v>414</v>
      </c>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t="s">
        <v>415</v>
      </c>
      <c r="C36" s="845"/>
      <c r="D36" s="845"/>
      <c r="E36" s="845"/>
      <c r="F36" s="845"/>
      <c r="G36" s="845"/>
      <c r="H36" s="845"/>
      <c r="I36" s="845"/>
      <c r="J36" s="845"/>
      <c r="K36" s="845"/>
      <c r="L36" s="845"/>
      <c r="M36" s="845"/>
      <c r="N36" s="845"/>
      <c r="O36" s="845"/>
      <c r="P36" s="846"/>
      <c r="Q36" s="847">
        <v>105</v>
      </c>
      <c r="R36" s="848"/>
      <c r="S36" s="848"/>
      <c r="T36" s="848"/>
      <c r="U36" s="848"/>
      <c r="V36" s="848">
        <v>94</v>
      </c>
      <c r="W36" s="848"/>
      <c r="X36" s="848"/>
      <c r="Y36" s="848"/>
      <c r="Z36" s="848"/>
      <c r="AA36" s="848">
        <v>11</v>
      </c>
      <c r="AB36" s="848"/>
      <c r="AC36" s="848"/>
      <c r="AD36" s="848"/>
      <c r="AE36" s="849"/>
      <c r="AF36" s="850">
        <v>11</v>
      </c>
      <c r="AG36" s="851"/>
      <c r="AH36" s="851"/>
      <c r="AI36" s="851"/>
      <c r="AJ36" s="852"/>
      <c r="AK36" s="898">
        <v>72</v>
      </c>
      <c r="AL36" s="894"/>
      <c r="AM36" s="894"/>
      <c r="AN36" s="894"/>
      <c r="AO36" s="894"/>
      <c r="AP36" s="894">
        <v>366</v>
      </c>
      <c r="AQ36" s="894"/>
      <c r="AR36" s="894"/>
      <c r="AS36" s="894"/>
      <c r="AT36" s="894"/>
      <c r="AU36" s="894">
        <v>366</v>
      </c>
      <c r="AV36" s="894"/>
      <c r="AW36" s="894"/>
      <c r="AX36" s="894"/>
      <c r="AY36" s="894"/>
      <c r="AZ36" s="895" t="s">
        <v>517</v>
      </c>
      <c r="BA36" s="895"/>
      <c r="BB36" s="895"/>
      <c r="BC36" s="895"/>
      <c r="BD36" s="895"/>
      <c r="BE36" s="896" t="s">
        <v>414</v>
      </c>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416</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392</v>
      </c>
      <c r="B63" s="853" t="s">
        <v>417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999</v>
      </c>
      <c r="AG63" s="908"/>
      <c r="AH63" s="908"/>
      <c r="AI63" s="908"/>
      <c r="AJ63" s="909"/>
      <c r="AK63" s="910"/>
      <c r="AL63" s="905"/>
      <c r="AM63" s="905"/>
      <c r="AN63" s="905"/>
      <c r="AO63" s="905"/>
      <c r="AP63" s="908">
        <v>3203</v>
      </c>
      <c r="AQ63" s="908"/>
      <c r="AR63" s="908"/>
      <c r="AS63" s="908"/>
      <c r="AT63" s="908"/>
      <c r="AU63" s="908">
        <v>2457</v>
      </c>
      <c r="AV63" s="908"/>
      <c r="AW63" s="908"/>
      <c r="AX63" s="908"/>
      <c r="AY63" s="908"/>
      <c r="AZ63" s="912"/>
      <c r="BA63" s="912"/>
      <c r="BB63" s="912"/>
      <c r="BC63" s="912"/>
      <c r="BD63" s="912"/>
      <c r="BE63" s="913"/>
      <c r="BF63" s="913"/>
      <c r="BG63" s="913"/>
      <c r="BH63" s="913"/>
      <c r="BI63" s="914"/>
      <c r="BJ63" s="915" t="s">
        <v>418</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420</v>
      </c>
      <c r="B66" s="792"/>
      <c r="C66" s="792"/>
      <c r="D66" s="792"/>
      <c r="E66" s="792"/>
      <c r="F66" s="792"/>
      <c r="G66" s="792"/>
      <c r="H66" s="792"/>
      <c r="I66" s="792"/>
      <c r="J66" s="792"/>
      <c r="K66" s="792"/>
      <c r="L66" s="792"/>
      <c r="M66" s="792"/>
      <c r="N66" s="792"/>
      <c r="O66" s="792"/>
      <c r="P66" s="793"/>
      <c r="Q66" s="797" t="s">
        <v>397</v>
      </c>
      <c r="R66" s="798"/>
      <c r="S66" s="798"/>
      <c r="T66" s="798"/>
      <c r="U66" s="799"/>
      <c r="V66" s="797" t="s">
        <v>421</v>
      </c>
      <c r="W66" s="798"/>
      <c r="X66" s="798"/>
      <c r="Y66" s="798"/>
      <c r="Z66" s="799"/>
      <c r="AA66" s="797" t="s">
        <v>422</v>
      </c>
      <c r="AB66" s="798"/>
      <c r="AC66" s="798"/>
      <c r="AD66" s="798"/>
      <c r="AE66" s="799"/>
      <c r="AF66" s="918" t="s">
        <v>423</v>
      </c>
      <c r="AG66" s="879"/>
      <c r="AH66" s="879"/>
      <c r="AI66" s="879"/>
      <c r="AJ66" s="919"/>
      <c r="AK66" s="797" t="s">
        <v>401</v>
      </c>
      <c r="AL66" s="792"/>
      <c r="AM66" s="792"/>
      <c r="AN66" s="792"/>
      <c r="AO66" s="793"/>
      <c r="AP66" s="797" t="s">
        <v>402</v>
      </c>
      <c r="AQ66" s="798"/>
      <c r="AR66" s="798"/>
      <c r="AS66" s="798"/>
      <c r="AT66" s="799"/>
      <c r="AU66" s="797" t="s">
        <v>424</v>
      </c>
      <c r="AV66" s="798"/>
      <c r="AW66" s="798"/>
      <c r="AX66" s="798"/>
      <c r="AY66" s="799"/>
      <c r="AZ66" s="797" t="s">
        <v>380</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582</v>
      </c>
      <c r="C68" s="934"/>
      <c r="D68" s="934"/>
      <c r="E68" s="934"/>
      <c r="F68" s="934"/>
      <c r="G68" s="934"/>
      <c r="H68" s="934"/>
      <c r="I68" s="934"/>
      <c r="J68" s="934"/>
      <c r="K68" s="934"/>
      <c r="L68" s="934"/>
      <c r="M68" s="934"/>
      <c r="N68" s="934"/>
      <c r="O68" s="934"/>
      <c r="P68" s="935"/>
      <c r="Q68" s="936">
        <v>3095</v>
      </c>
      <c r="R68" s="930"/>
      <c r="S68" s="930"/>
      <c r="T68" s="930"/>
      <c r="U68" s="930"/>
      <c r="V68" s="930">
        <v>3062</v>
      </c>
      <c r="W68" s="930"/>
      <c r="X68" s="930"/>
      <c r="Y68" s="930"/>
      <c r="Z68" s="930"/>
      <c r="AA68" s="930">
        <v>33</v>
      </c>
      <c r="AB68" s="930"/>
      <c r="AC68" s="930"/>
      <c r="AD68" s="930"/>
      <c r="AE68" s="930"/>
      <c r="AF68" s="930">
        <v>33</v>
      </c>
      <c r="AG68" s="930"/>
      <c r="AH68" s="930"/>
      <c r="AI68" s="930"/>
      <c r="AJ68" s="930"/>
      <c r="AK68" s="930" t="s">
        <v>517</v>
      </c>
      <c r="AL68" s="930"/>
      <c r="AM68" s="930"/>
      <c r="AN68" s="930"/>
      <c r="AO68" s="930"/>
      <c r="AP68" s="930">
        <v>2727</v>
      </c>
      <c r="AQ68" s="930"/>
      <c r="AR68" s="930"/>
      <c r="AS68" s="930"/>
      <c r="AT68" s="930"/>
      <c r="AU68" s="930">
        <v>259</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583</v>
      </c>
      <c r="C69" s="938"/>
      <c r="D69" s="938"/>
      <c r="E69" s="938"/>
      <c r="F69" s="938"/>
      <c r="G69" s="938"/>
      <c r="H69" s="938"/>
      <c r="I69" s="938"/>
      <c r="J69" s="938"/>
      <c r="K69" s="938"/>
      <c r="L69" s="938"/>
      <c r="M69" s="938"/>
      <c r="N69" s="938"/>
      <c r="O69" s="938"/>
      <c r="P69" s="939"/>
      <c r="Q69" s="940">
        <v>0</v>
      </c>
      <c r="R69" s="894"/>
      <c r="S69" s="894"/>
      <c r="T69" s="894"/>
      <c r="U69" s="894"/>
      <c r="V69" s="894">
        <v>0</v>
      </c>
      <c r="W69" s="894"/>
      <c r="X69" s="894"/>
      <c r="Y69" s="894"/>
      <c r="Z69" s="894"/>
      <c r="AA69" s="894">
        <v>0</v>
      </c>
      <c r="AB69" s="894"/>
      <c r="AC69" s="894"/>
      <c r="AD69" s="894"/>
      <c r="AE69" s="894"/>
      <c r="AF69" s="894">
        <v>0</v>
      </c>
      <c r="AG69" s="894"/>
      <c r="AH69" s="894"/>
      <c r="AI69" s="894"/>
      <c r="AJ69" s="894"/>
      <c r="AK69" s="894" t="s">
        <v>517</v>
      </c>
      <c r="AL69" s="894"/>
      <c r="AM69" s="894"/>
      <c r="AN69" s="894"/>
      <c r="AO69" s="894"/>
      <c r="AP69" s="894" t="s">
        <v>517</v>
      </c>
      <c r="AQ69" s="894"/>
      <c r="AR69" s="894"/>
      <c r="AS69" s="894"/>
      <c r="AT69" s="894"/>
      <c r="AU69" s="894" t="s">
        <v>517</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584</v>
      </c>
      <c r="C70" s="938"/>
      <c r="D70" s="938"/>
      <c r="E70" s="938"/>
      <c r="F70" s="938"/>
      <c r="G70" s="938"/>
      <c r="H70" s="938"/>
      <c r="I70" s="938"/>
      <c r="J70" s="938"/>
      <c r="K70" s="938"/>
      <c r="L70" s="938"/>
      <c r="M70" s="938"/>
      <c r="N70" s="938"/>
      <c r="O70" s="938"/>
      <c r="P70" s="939"/>
      <c r="Q70" s="940">
        <v>8084</v>
      </c>
      <c r="R70" s="894"/>
      <c r="S70" s="894"/>
      <c r="T70" s="894"/>
      <c r="U70" s="894"/>
      <c r="V70" s="894">
        <v>7771</v>
      </c>
      <c r="W70" s="894"/>
      <c r="X70" s="894"/>
      <c r="Y70" s="894"/>
      <c r="Z70" s="894"/>
      <c r="AA70" s="894">
        <v>313</v>
      </c>
      <c r="AB70" s="894"/>
      <c r="AC70" s="894"/>
      <c r="AD70" s="894"/>
      <c r="AE70" s="894"/>
      <c r="AF70" s="894">
        <v>313</v>
      </c>
      <c r="AG70" s="894"/>
      <c r="AH70" s="894"/>
      <c r="AI70" s="894"/>
      <c r="AJ70" s="894"/>
      <c r="AK70" s="894">
        <v>7</v>
      </c>
      <c r="AL70" s="894"/>
      <c r="AM70" s="894"/>
      <c r="AN70" s="894"/>
      <c r="AO70" s="894"/>
      <c r="AP70" s="894" t="s">
        <v>517</v>
      </c>
      <c r="AQ70" s="894"/>
      <c r="AR70" s="894"/>
      <c r="AS70" s="894"/>
      <c r="AT70" s="894"/>
      <c r="AU70" s="894" t="s">
        <v>517</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585</v>
      </c>
      <c r="C71" s="938"/>
      <c r="D71" s="938"/>
      <c r="E71" s="938"/>
      <c r="F71" s="938"/>
      <c r="G71" s="938"/>
      <c r="H71" s="938"/>
      <c r="I71" s="938"/>
      <c r="J71" s="938"/>
      <c r="K71" s="938"/>
      <c r="L71" s="938"/>
      <c r="M71" s="938"/>
      <c r="N71" s="938"/>
      <c r="O71" s="938"/>
      <c r="P71" s="939"/>
      <c r="Q71" s="940">
        <v>92</v>
      </c>
      <c r="R71" s="894"/>
      <c r="S71" s="894"/>
      <c r="T71" s="894"/>
      <c r="U71" s="894"/>
      <c r="V71" s="894">
        <v>80</v>
      </c>
      <c r="W71" s="894"/>
      <c r="X71" s="894"/>
      <c r="Y71" s="894"/>
      <c r="Z71" s="894"/>
      <c r="AA71" s="894">
        <v>12</v>
      </c>
      <c r="AB71" s="894"/>
      <c r="AC71" s="894"/>
      <c r="AD71" s="894"/>
      <c r="AE71" s="894"/>
      <c r="AF71" s="894">
        <v>12</v>
      </c>
      <c r="AG71" s="894"/>
      <c r="AH71" s="894"/>
      <c r="AI71" s="894"/>
      <c r="AJ71" s="894"/>
      <c r="AK71" s="894" t="s">
        <v>517</v>
      </c>
      <c r="AL71" s="894"/>
      <c r="AM71" s="894"/>
      <c r="AN71" s="894"/>
      <c r="AO71" s="894"/>
      <c r="AP71" s="894" t="s">
        <v>517</v>
      </c>
      <c r="AQ71" s="894"/>
      <c r="AR71" s="894"/>
      <c r="AS71" s="894"/>
      <c r="AT71" s="894"/>
      <c r="AU71" s="894" t="s">
        <v>517</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586</v>
      </c>
      <c r="C72" s="938"/>
      <c r="D72" s="938"/>
      <c r="E72" s="938"/>
      <c r="F72" s="938"/>
      <c r="G72" s="938"/>
      <c r="H72" s="938"/>
      <c r="I72" s="938"/>
      <c r="J72" s="938"/>
      <c r="K72" s="938"/>
      <c r="L72" s="938"/>
      <c r="M72" s="938"/>
      <c r="N72" s="938"/>
      <c r="O72" s="938"/>
      <c r="P72" s="939"/>
      <c r="Q72" s="940">
        <v>120</v>
      </c>
      <c r="R72" s="894"/>
      <c r="S72" s="894"/>
      <c r="T72" s="894"/>
      <c r="U72" s="894"/>
      <c r="V72" s="894">
        <v>109</v>
      </c>
      <c r="W72" s="894"/>
      <c r="X72" s="894"/>
      <c r="Y72" s="894"/>
      <c r="Z72" s="894"/>
      <c r="AA72" s="894">
        <v>11</v>
      </c>
      <c r="AB72" s="894"/>
      <c r="AC72" s="894"/>
      <c r="AD72" s="894"/>
      <c r="AE72" s="894"/>
      <c r="AF72" s="894">
        <v>11</v>
      </c>
      <c r="AG72" s="894"/>
      <c r="AH72" s="894"/>
      <c r="AI72" s="894"/>
      <c r="AJ72" s="894"/>
      <c r="AK72" s="894" t="s">
        <v>517</v>
      </c>
      <c r="AL72" s="894"/>
      <c r="AM72" s="894"/>
      <c r="AN72" s="894"/>
      <c r="AO72" s="894"/>
      <c r="AP72" s="894" t="s">
        <v>517</v>
      </c>
      <c r="AQ72" s="894"/>
      <c r="AR72" s="894"/>
      <c r="AS72" s="894"/>
      <c r="AT72" s="894"/>
      <c r="AU72" s="894" t="s">
        <v>517</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587</v>
      </c>
      <c r="C73" s="938"/>
      <c r="D73" s="938"/>
      <c r="E73" s="938"/>
      <c r="F73" s="938"/>
      <c r="G73" s="938"/>
      <c r="H73" s="938"/>
      <c r="I73" s="938"/>
      <c r="J73" s="938"/>
      <c r="K73" s="938"/>
      <c r="L73" s="938"/>
      <c r="M73" s="938"/>
      <c r="N73" s="938"/>
      <c r="O73" s="938"/>
      <c r="P73" s="939"/>
      <c r="Q73" s="940">
        <v>544</v>
      </c>
      <c r="R73" s="894"/>
      <c r="S73" s="894"/>
      <c r="T73" s="894"/>
      <c r="U73" s="894"/>
      <c r="V73" s="894">
        <v>492</v>
      </c>
      <c r="W73" s="894"/>
      <c r="X73" s="894"/>
      <c r="Y73" s="894"/>
      <c r="Z73" s="894"/>
      <c r="AA73" s="894">
        <v>52</v>
      </c>
      <c r="AB73" s="894"/>
      <c r="AC73" s="894"/>
      <c r="AD73" s="894"/>
      <c r="AE73" s="894"/>
      <c r="AF73" s="894">
        <v>52</v>
      </c>
      <c r="AG73" s="894"/>
      <c r="AH73" s="894"/>
      <c r="AI73" s="894"/>
      <c r="AJ73" s="894"/>
      <c r="AK73" s="894" t="s">
        <v>517</v>
      </c>
      <c r="AL73" s="894"/>
      <c r="AM73" s="894"/>
      <c r="AN73" s="894"/>
      <c r="AO73" s="894"/>
      <c r="AP73" s="894" t="s">
        <v>517</v>
      </c>
      <c r="AQ73" s="894"/>
      <c r="AR73" s="894"/>
      <c r="AS73" s="894"/>
      <c r="AT73" s="894"/>
      <c r="AU73" s="894" t="s">
        <v>517</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t="s">
        <v>588</v>
      </c>
      <c r="C74" s="938"/>
      <c r="D74" s="938"/>
      <c r="E74" s="938"/>
      <c r="F74" s="938"/>
      <c r="G74" s="938"/>
      <c r="H74" s="938"/>
      <c r="I74" s="938"/>
      <c r="J74" s="938"/>
      <c r="K74" s="938"/>
      <c r="L74" s="938"/>
      <c r="M74" s="938"/>
      <c r="N74" s="938"/>
      <c r="O74" s="938"/>
      <c r="P74" s="939"/>
      <c r="Q74" s="940">
        <v>156510</v>
      </c>
      <c r="R74" s="894"/>
      <c r="S74" s="894"/>
      <c r="T74" s="894"/>
      <c r="U74" s="894"/>
      <c r="V74" s="894">
        <v>149924</v>
      </c>
      <c r="W74" s="894"/>
      <c r="X74" s="894"/>
      <c r="Y74" s="894"/>
      <c r="Z74" s="894"/>
      <c r="AA74" s="894">
        <v>6586</v>
      </c>
      <c r="AB74" s="894"/>
      <c r="AC74" s="894"/>
      <c r="AD74" s="894"/>
      <c r="AE74" s="894"/>
      <c r="AF74" s="894">
        <v>6586</v>
      </c>
      <c r="AG74" s="894"/>
      <c r="AH74" s="894"/>
      <c r="AI74" s="894"/>
      <c r="AJ74" s="894"/>
      <c r="AK74" s="894">
        <v>1312</v>
      </c>
      <c r="AL74" s="894"/>
      <c r="AM74" s="894"/>
      <c r="AN74" s="894"/>
      <c r="AO74" s="894"/>
      <c r="AP74" s="894" t="s">
        <v>517</v>
      </c>
      <c r="AQ74" s="894"/>
      <c r="AR74" s="894"/>
      <c r="AS74" s="894"/>
      <c r="AT74" s="894"/>
      <c r="AU74" s="894" t="s">
        <v>517</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t="s">
        <v>589</v>
      </c>
      <c r="C75" s="938"/>
      <c r="D75" s="938"/>
      <c r="E75" s="938"/>
      <c r="F75" s="938"/>
      <c r="G75" s="938"/>
      <c r="H75" s="938"/>
      <c r="I75" s="938"/>
      <c r="J75" s="938"/>
      <c r="K75" s="938"/>
      <c r="L75" s="938"/>
      <c r="M75" s="938"/>
      <c r="N75" s="938"/>
      <c r="O75" s="938"/>
      <c r="P75" s="939"/>
      <c r="Q75" s="941">
        <v>672</v>
      </c>
      <c r="R75" s="942"/>
      <c r="S75" s="942"/>
      <c r="T75" s="942"/>
      <c r="U75" s="898"/>
      <c r="V75" s="943">
        <v>664</v>
      </c>
      <c r="W75" s="942"/>
      <c r="X75" s="942"/>
      <c r="Y75" s="942"/>
      <c r="Z75" s="898"/>
      <c r="AA75" s="943">
        <v>8</v>
      </c>
      <c r="AB75" s="942"/>
      <c r="AC75" s="942"/>
      <c r="AD75" s="942"/>
      <c r="AE75" s="898"/>
      <c r="AF75" s="943">
        <v>8</v>
      </c>
      <c r="AG75" s="942"/>
      <c r="AH75" s="942"/>
      <c r="AI75" s="942"/>
      <c r="AJ75" s="898"/>
      <c r="AK75" s="943">
        <v>50</v>
      </c>
      <c r="AL75" s="942"/>
      <c r="AM75" s="942"/>
      <c r="AN75" s="942"/>
      <c r="AO75" s="898"/>
      <c r="AP75" s="943" t="s">
        <v>517</v>
      </c>
      <c r="AQ75" s="942"/>
      <c r="AR75" s="942"/>
      <c r="AS75" s="942"/>
      <c r="AT75" s="898"/>
      <c r="AU75" s="943" t="s">
        <v>517</v>
      </c>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392</v>
      </c>
      <c r="B88" s="853" t="s">
        <v>425</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7015</v>
      </c>
      <c r="AG88" s="908"/>
      <c r="AH88" s="908"/>
      <c r="AI88" s="908"/>
      <c r="AJ88" s="908"/>
      <c r="AK88" s="905"/>
      <c r="AL88" s="905"/>
      <c r="AM88" s="905"/>
      <c r="AN88" s="905"/>
      <c r="AO88" s="905"/>
      <c r="AP88" s="908">
        <v>2727</v>
      </c>
      <c r="AQ88" s="908"/>
      <c r="AR88" s="908"/>
      <c r="AS88" s="908"/>
      <c r="AT88" s="908"/>
      <c r="AU88" s="908">
        <v>259</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53" t="s">
        <v>426</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27</v>
      </c>
      <c r="CS102" s="916"/>
      <c r="CT102" s="916"/>
      <c r="CU102" s="916"/>
      <c r="CV102" s="955"/>
      <c r="CW102" s="954">
        <v>19</v>
      </c>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431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433</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434</v>
      </c>
      <c r="AB109" s="957"/>
      <c r="AC109" s="957"/>
      <c r="AD109" s="957"/>
      <c r="AE109" s="958"/>
      <c r="AF109" s="956" t="s">
        <v>435</v>
      </c>
      <c r="AG109" s="957"/>
      <c r="AH109" s="957"/>
      <c r="AI109" s="957"/>
      <c r="AJ109" s="958"/>
      <c r="AK109" s="956" t="s">
        <v>307</v>
      </c>
      <c r="AL109" s="957"/>
      <c r="AM109" s="957"/>
      <c r="AN109" s="957"/>
      <c r="AO109" s="958"/>
      <c r="AP109" s="956" t="s">
        <v>436</v>
      </c>
      <c r="AQ109" s="957"/>
      <c r="AR109" s="957"/>
      <c r="AS109" s="957"/>
      <c r="AT109" s="959"/>
      <c r="AU109" s="976" t="s">
        <v>433</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434</v>
      </c>
      <c r="BR109" s="957"/>
      <c r="BS109" s="957"/>
      <c r="BT109" s="957"/>
      <c r="BU109" s="958"/>
      <c r="BV109" s="956" t="s">
        <v>435</v>
      </c>
      <c r="BW109" s="957"/>
      <c r="BX109" s="957"/>
      <c r="BY109" s="957"/>
      <c r="BZ109" s="958"/>
      <c r="CA109" s="956" t="s">
        <v>307</v>
      </c>
      <c r="CB109" s="957"/>
      <c r="CC109" s="957"/>
      <c r="CD109" s="957"/>
      <c r="CE109" s="958"/>
      <c r="CF109" s="977" t="s">
        <v>436</v>
      </c>
      <c r="CG109" s="977"/>
      <c r="CH109" s="977"/>
      <c r="CI109" s="977"/>
      <c r="CJ109" s="977"/>
      <c r="CK109" s="956" t="s">
        <v>437</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434</v>
      </c>
      <c r="DH109" s="957"/>
      <c r="DI109" s="957"/>
      <c r="DJ109" s="957"/>
      <c r="DK109" s="958"/>
      <c r="DL109" s="956" t="s">
        <v>435</v>
      </c>
      <c r="DM109" s="957"/>
      <c r="DN109" s="957"/>
      <c r="DO109" s="957"/>
      <c r="DP109" s="958"/>
      <c r="DQ109" s="956" t="s">
        <v>307</v>
      </c>
      <c r="DR109" s="957"/>
      <c r="DS109" s="957"/>
      <c r="DT109" s="957"/>
      <c r="DU109" s="958"/>
      <c r="DV109" s="956" t="s">
        <v>436</v>
      </c>
      <c r="DW109" s="957"/>
      <c r="DX109" s="957"/>
      <c r="DY109" s="957"/>
      <c r="DZ109" s="959"/>
    </row>
    <row r="110" spans="1:131" s="233" customFormat="1" ht="26.25" customHeight="1" x14ac:dyDescent="0.15">
      <c r="A110" s="960" t="s">
        <v>438</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797364</v>
      </c>
      <c r="AB110" s="964"/>
      <c r="AC110" s="964"/>
      <c r="AD110" s="964"/>
      <c r="AE110" s="965"/>
      <c r="AF110" s="966">
        <v>836246</v>
      </c>
      <c r="AG110" s="964"/>
      <c r="AH110" s="964"/>
      <c r="AI110" s="964"/>
      <c r="AJ110" s="965"/>
      <c r="AK110" s="966">
        <v>871609</v>
      </c>
      <c r="AL110" s="964"/>
      <c r="AM110" s="964"/>
      <c r="AN110" s="964"/>
      <c r="AO110" s="965"/>
      <c r="AP110" s="967">
        <v>17.7</v>
      </c>
      <c r="AQ110" s="968"/>
      <c r="AR110" s="968"/>
      <c r="AS110" s="968"/>
      <c r="AT110" s="969"/>
      <c r="AU110" s="970" t="s">
        <v>72</v>
      </c>
      <c r="AV110" s="971"/>
      <c r="AW110" s="971"/>
      <c r="AX110" s="971"/>
      <c r="AY110" s="971"/>
      <c r="AZ110" s="993" t="s">
        <v>439</v>
      </c>
      <c r="BA110" s="961"/>
      <c r="BB110" s="961"/>
      <c r="BC110" s="961"/>
      <c r="BD110" s="961"/>
      <c r="BE110" s="961"/>
      <c r="BF110" s="961"/>
      <c r="BG110" s="961"/>
      <c r="BH110" s="961"/>
      <c r="BI110" s="961"/>
      <c r="BJ110" s="961"/>
      <c r="BK110" s="961"/>
      <c r="BL110" s="961"/>
      <c r="BM110" s="961"/>
      <c r="BN110" s="961"/>
      <c r="BO110" s="961"/>
      <c r="BP110" s="962"/>
      <c r="BQ110" s="994">
        <v>8403250</v>
      </c>
      <c r="BR110" s="995"/>
      <c r="BS110" s="995"/>
      <c r="BT110" s="995"/>
      <c r="BU110" s="995"/>
      <c r="BV110" s="995">
        <v>8051666</v>
      </c>
      <c r="BW110" s="995"/>
      <c r="BX110" s="995"/>
      <c r="BY110" s="995"/>
      <c r="BZ110" s="995"/>
      <c r="CA110" s="995">
        <v>7508164</v>
      </c>
      <c r="CB110" s="995"/>
      <c r="CC110" s="995"/>
      <c r="CD110" s="995"/>
      <c r="CE110" s="995"/>
      <c r="CF110" s="1008">
        <v>152.69999999999999</v>
      </c>
      <c r="CG110" s="1009"/>
      <c r="CH110" s="1009"/>
      <c r="CI110" s="1009"/>
      <c r="CJ110" s="1009"/>
      <c r="CK110" s="1010" t="s">
        <v>440</v>
      </c>
      <c r="CL110" s="1011"/>
      <c r="CM110" s="993" t="s">
        <v>441</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442</v>
      </c>
      <c r="DH110" s="995"/>
      <c r="DI110" s="995"/>
      <c r="DJ110" s="995"/>
      <c r="DK110" s="995"/>
      <c r="DL110" s="995" t="s">
        <v>128</v>
      </c>
      <c r="DM110" s="995"/>
      <c r="DN110" s="995"/>
      <c r="DO110" s="995"/>
      <c r="DP110" s="995"/>
      <c r="DQ110" s="995" t="s">
        <v>128</v>
      </c>
      <c r="DR110" s="995"/>
      <c r="DS110" s="995"/>
      <c r="DT110" s="995"/>
      <c r="DU110" s="995"/>
      <c r="DV110" s="996" t="s">
        <v>442</v>
      </c>
      <c r="DW110" s="996"/>
      <c r="DX110" s="996"/>
      <c r="DY110" s="996"/>
      <c r="DZ110" s="997"/>
    </row>
    <row r="111" spans="1:131" s="233" customFormat="1" ht="26.25" customHeight="1" x14ac:dyDescent="0.15">
      <c r="A111" s="998" t="s">
        <v>443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128</v>
      </c>
      <c r="AB111" s="1002"/>
      <c r="AC111" s="1002"/>
      <c r="AD111" s="1002"/>
      <c r="AE111" s="1003"/>
      <c r="AF111" s="1004" t="s">
        <v>128</v>
      </c>
      <c r="AG111" s="1002"/>
      <c r="AH111" s="1002"/>
      <c r="AI111" s="1002"/>
      <c r="AJ111" s="1003"/>
      <c r="AK111" s="1004" t="s">
        <v>442</v>
      </c>
      <c r="AL111" s="1002"/>
      <c r="AM111" s="1002"/>
      <c r="AN111" s="1002"/>
      <c r="AO111" s="1003"/>
      <c r="AP111" s="1005" t="s">
        <v>442</v>
      </c>
      <c r="AQ111" s="1006"/>
      <c r="AR111" s="1006"/>
      <c r="AS111" s="1006"/>
      <c r="AT111" s="1007"/>
      <c r="AU111" s="972"/>
      <c r="AV111" s="973"/>
      <c r="AW111" s="973"/>
      <c r="AX111" s="973"/>
      <c r="AY111" s="973"/>
      <c r="AZ111" s="986" t="s">
        <v>444</v>
      </c>
      <c r="BA111" s="987"/>
      <c r="BB111" s="987"/>
      <c r="BC111" s="987"/>
      <c r="BD111" s="987"/>
      <c r="BE111" s="987"/>
      <c r="BF111" s="987"/>
      <c r="BG111" s="987"/>
      <c r="BH111" s="987"/>
      <c r="BI111" s="987"/>
      <c r="BJ111" s="987"/>
      <c r="BK111" s="987"/>
      <c r="BL111" s="987"/>
      <c r="BM111" s="987"/>
      <c r="BN111" s="987"/>
      <c r="BO111" s="987"/>
      <c r="BP111" s="988"/>
      <c r="BQ111" s="989">
        <v>22941</v>
      </c>
      <c r="BR111" s="990"/>
      <c r="BS111" s="990"/>
      <c r="BT111" s="990"/>
      <c r="BU111" s="990"/>
      <c r="BV111" s="990">
        <v>12136</v>
      </c>
      <c r="BW111" s="990"/>
      <c r="BX111" s="990"/>
      <c r="BY111" s="990"/>
      <c r="BZ111" s="990"/>
      <c r="CA111" s="990">
        <v>8082</v>
      </c>
      <c r="CB111" s="990"/>
      <c r="CC111" s="990"/>
      <c r="CD111" s="990"/>
      <c r="CE111" s="990"/>
      <c r="CF111" s="984">
        <v>0.2</v>
      </c>
      <c r="CG111" s="985"/>
      <c r="CH111" s="985"/>
      <c r="CI111" s="985"/>
      <c r="CJ111" s="985"/>
      <c r="CK111" s="1012"/>
      <c r="CL111" s="1013"/>
      <c r="CM111" s="986" t="s">
        <v>445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128</v>
      </c>
      <c r="DH111" s="990"/>
      <c r="DI111" s="990"/>
      <c r="DJ111" s="990"/>
      <c r="DK111" s="990"/>
      <c r="DL111" s="990" t="s">
        <v>128</v>
      </c>
      <c r="DM111" s="990"/>
      <c r="DN111" s="990"/>
      <c r="DO111" s="990"/>
      <c r="DP111" s="990"/>
      <c r="DQ111" s="990" t="s">
        <v>128</v>
      </c>
      <c r="DR111" s="990"/>
      <c r="DS111" s="990"/>
      <c r="DT111" s="990"/>
      <c r="DU111" s="990"/>
      <c r="DV111" s="991" t="s">
        <v>128</v>
      </c>
      <c r="DW111" s="991"/>
      <c r="DX111" s="991"/>
      <c r="DY111" s="991"/>
      <c r="DZ111" s="992"/>
    </row>
    <row r="112" spans="1:131" s="233" customFormat="1" ht="26.25" customHeight="1" x14ac:dyDescent="0.15">
      <c r="A112" s="1016" t="s">
        <v>446</v>
      </c>
      <c r="B112" s="1017"/>
      <c r="C112" s="987" t="s">
        <v>447</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442</v>
      </c>
      <c r="AB112" s="1023"/>
      <c r="AC112" s="1023"/>
      <c r="AD112" s="1023"/>
      <c r="AE112" s="1024"/>
      <c r="AF112" s="1025" t="s">
        <v>128</v>
      </c>
      <c r="AG112" s="1023"/>
      <c r="AH112" s="1023"/>
      <c r="AI112" s="1023"/>
      <c r="AJ112" s="1024"/>
      <c r="AK112" s="1025" t="s">
        <v>442</v>
      </c>
      <c r="AL112" s="1023"/>
      <c r="AM112" s="1023"/>
      <c r="AN112" s="1023"/>
      <c r="AO112" s="1024"/>
      <c r="AP112" s="1026" t="s">
        <v>442</v>
      </c>
      <c r="AQ112" s="1027"/>
      <c r="AR112" s="1027"/>
      <c r="AS112" s="1027"/>
      <c r="AT112" s="1028"/>
      <c r="AU112" s="972"/>
      <c r="AV112" s="973"/>
      <c r="AW112" s="973"/>
      <c r="AX112" s="973"/>
      <c r="AY112" s="973"/>
      <c r="AZ112" s="986" t="s">
        <v>448</v>
      </c>
      <c r="BA112" s="987"/>
      <c r="BB112" s="987"/>
      <c r="BC112" s="987"/>
      <c r="BD112" s="987"/>
      <c r="BE112" s="987"/>
      <c r="BF112" s="987"/>
      <c r="BG112" s="987"/>
      <c r="BH112" s="987"/>
      <c r="BI112" s="987"/>
      <c r="BJ112" s="987"/>
      <c r="BK112" s="987"/>
      <c r="BL112" s="987"/>
      <c r="BM112" s="987"/>
      <c r="BN112" s="987"/>
      <c r="BO112" s="987"/>
      <c r="BP112" s="988"/>
      <c r="BQ112" s="989">
        <v>2835529</v>
      </c>
      <c r="BR112" s="990"/>
      <c r="BS112" s="990"/>
      <c r="BT112" s="990"/>
      <c r="BU112" s="990"/>
      <c r="BV112" s="990">
        <v>2680184</v>
      </c>
      <c r="BW112" s="990"/>
      <c r="BX112" s="990"/>
      <c r="BY112" s="990"/>
      <c r="BZ112" s="990"/>
      <c r="CA112" s="990">
        <v>2457393</v>
      </c>
      <c r="CB112" s="990"/>
      <c r="CC112" s="990"/>
      <c r="CD112" s="990"/>
      <c r="CE112" s="990"/>
      <c r="CF112" s="984">
        <v>50</v>
      </c>
      <c r="CG112" s="985"/>
      <c r="CH112" s="985"/>
      <c r="CI112" s="985"/>
      <c r="CJ112" s="985"/>
      <c r="CK112" s="1012"/>
      <c r="CL112" s="1013"/>
      <c r="CM112" s="986" t="s">
        <v>449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442</v>
      </c>
      <c r="DH112" s="990"/>
      <c r="DI112" s="990"/>
      <c r="DJ112" s="990"/>
      <c r="DK112" s="990"/>
      <c r="DL112" s="990" t="s">
        <v>442</v>
      </c>
      <c r="DM112" s="990"/>
      <c r="DN112" s="990"/>
      <c r="DO112" s="990"/>
      <c r="DP112" s="990"/>
      <c r="DQ112" s="990" t="s">
        <v>442</v>
      </c>
      <c r="DR112" s="990"/>
      <c r="DS112" s="990"/>
      <c r="DT112" s="990"/>
      <c r="DU112" s="990"/>
      <c r="DV112" s="991" t="s">
        <v>128</v>
      </c>
      <c r="DW112" s="991"/>
      <c r="DX112" s="991"/>
      <c r="DY112" s="991"/>
      <c r="DZ112" s="992"/>
    </row>
    <row r="113" spans="1:130" s="233" customFormat="1" ht="26.25" customHeight="1" x14ac:dyDescent="0.15">
      <c r="A113" s="1018"/>
      <c r="B113" s="1019"/>
      <c r="C113" s="987" t="s">
        <v>450</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321842</v>
      </c>
      <c r="AB113" s="1002"/>
      <c r="AC113" s="1002"/>
      <c r="AD113" s="1002"/>
      <c r="AE113" s="1003"/>
      <c r="AF113" s="1004">
        <v>331462</v>
      </c>
      <c r="AG113" s="1002"/>
      <c r="AH113" s="1002"/>
      <c r="AI113" s="1002"/>
      <c r="AJ113" s="1003"/>
      <c r="AK113" s="1004">
        <v>324953</v>
      </c>
      <c r="AL113" s="1002"/>
      <c r="AM113" s="1002"/>
      <c r="AN113" s="1002"/>
      <c r="AO113" s="1003"/>
      <c r="AP113" s="1005">
        <v>6.6</v>
      </c>
      <c r="AQ113" s="1006"/>
      <c r="AR113" s="1006"/>
      <c r="AS113" s="1006"/>
      <c r="AT113" s="1007"/>
      <c r="AU113" s="972"/>
      <c r="AV113" s="973"/>
      <c r="AW113" s="973"/>
      <c r="AX113" s="973"/>
      <c r="AY113" s="973"/>
      <c r="AZ113" s="986" t="s">
        <v>451</v>
      </c>
      <c r="BA113" s="987"/>
      <c r="BB113" s="987"/>
      <c r="BC113" s="987"/>
      <c r="BD113" s="987"/>
      <c r="BE113" s="987"/>
      <c r="BF113" s="987"/>
      <c r="BG113" s="987"/>
      <c r="BH113" s="987"/>
      <c r="BI113" s="987"/>
      <c r="BJ113" s="987"/>
      <c r="BK113" s="987"/>
      <c r="BL113" s="987"/>
      <c r="BM113" s="987"/>
      <c r="BN113" s="987"/>
      <c r="BO113" s="987"/>
      <c r="BP113" s="988"/>
      <c r="BQ113" s="989">
        <v>363380</v>
      </c>
      <c r="BR113" s="990"/>
      <c r="BS113" s="990"/>
      <c r="BT113" s="990"/>
      <c r="BU113" s="990"/>
      <c r="BV113" s="990">
        <v>315666</v>
      </c>
      <c r="BW113" s="990"/>
      <c r="BX113" s="990"/>
      <c r="BY113" s="990"/>
      <c r="BZ113" s="990"/>
      <c r="CA113" s="990">
        <v>259139</v>
      </c>
      <c r="CB113" s="990"/>
      <c r="CC113" s="990"/>
      <c r="CD113" s="990"/>
      <c r="CE113" s="990"/>
      <c r="CF113" s="984">
        <v>5.3</v>
      </c>
      <c r="CG113" s="985"/>
      <c r="CH113" s="985"/>
      <c r="CI113" s="985"/>
      <c r="CJ113" s="985"/>
      <c r="CK113" s="1012"/>
      <c r="CL113" s="1013"/>
      <c r="CM113" s="986" t="s">
        <v>452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128</v>
      </c>
      <c r="DH113" s="1023"/>
      <c r="DI113" s="1023"/>
      <c r="DJ113" s="1023"/>
      <c r="DK113" s="1024"/>
      <c r="DL113" s="1025" t="s">
        <v>128</v>
      </c>
      <c r="DM113" s="1023"/>
      <c r="DN113" s="1023"/>
      <c r="DO113" s="1023"/>
      <c r="DP113" s="1024"/>
      <c r="DQ113" s="1025" t="s">
        <v>128</v>
      </c>
      <c r="DR113" s="1023"/>
      <c r="DS113" s="1023"/>
      <c r="DT113" s="1023"/>
      <c r="DU113" s="1024"/>
      <c r="DV113" s="1026" t="s">
        <v>442</v>
      </c>
      <c r="DW113" s="1027"/>
      <c r="DX113" s="1027"/>
      <c r="DY113" s="1027"/>
      <c r="DZ113" s="1028"/>
    </row>
    <row r="114" spans="1:130" s="233" customFormat="1" ht="26.25" customHeight="1" x14ac:dyDescent="0.15">
      <c r="A114" s="1018"/>
      <c r="B114" s="1019"/>
      <c r="C114" s="987" t="s">
        <v>453</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41519</v>
      </c>
      <c r="AB114" s="1023"/>
      <c r="AC114" s="1023"/>
      <c r="AD114" s="1023"/>
      <c r="AE114" s="1024"/>
      <c r="AF114" s="1025">
        <v>48773</v>
      </c>
      <c r="AG114" s="1023"/>
      <c r="AH114" s="1023"/>
      <c r="AI114" s="1023"/>
      <c r="AJ114" s="1024"/>
      <c r="AK114" s="1025">
        <v>63783</v>
      </c>
      <c r="AL114" s="1023"/>
      <c r="AM114" s="1023"/>
      <c r="AN114" s="1023"/>
      <c r="AO114" s="1024"/>
      <c r="AP114" s="1026">
        <v>1.3</v>
      </c>
      <c r="AQ114" s="1027"/>
      <c r="AR114" s="1027"/>
      <c r="AS114" s="1027"/>
      <c r="AT114" s="1028"/>
      <c r="AU114" s="972"/>
      <c r="AV114" s="973"/>
      <c r="AW114" s="973"/>
      <c r="AX114" s="973"/>
      <c r="AY114" s="973"/>
      <c r="AZ114" s="986" t="s">
        <v>454</v>
      </c>
      <c r="BA114" s="987"/>
      <c r="BB114" s="987"/>
      <c r="BC114" s="987"/>
      <c r="BD114" s="987"/>
      <c r="BE114" s="987"/>
      <c r="BF114" s="987"/>
      <c r="BG114" s="987"/>
      <c r="BH114" s="987"/>
      <c r="BI114" s="987"/>
      <c r="BJ114" s="987"/>
      <c r="BK114" s="987"/>
      <c r="BL114" s="987"/>
      <c r="BM114" s="987"/>
      <c r="BN114" s="987"/>
      <c r="BO114" s="987"/>
      <c r="BP114" s="988"/>
      <c r="BQ114" s="989">
        <v>585452</v>
      </c>
      <c r="BR114" s="990"/>
      <c r="BS114" s="990"/>
      <c r="BT114" s="990"/>
      <c r="BU114" s="990"/>
      <c r="BV114" s="990">
        <v>522178</v>
      </c>
      <c r="BW114" s="990"/>
      <c r="BX114" s="990"/>
      <c r="BY114" s="990"/>
      <c r="BZ114" s="990"/>
      <c r="CA114" s="990">
        <v>520607</v>
      </c>
      <c r="CB114" s="990"/>
      <c r="CC114" s="990"/>
      <c r="CD114" s="990"/>
      <c r="CE114" s="990"/>
      <c r="CF114" s="984">
        <v>10.6</v>
      </c>
      <c r="CG114" s="985"/>
      <c r="CH114" s="985"/>
      <c r="CI114" s="985"/>
      <c r="CJ114" s="985"/>
      <c r="CK114" s="1012"/>
      <c r="CL114" s="1013"/>
      <c r="CM114" s="986" t="s">
        <v>455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442</v>
      </c>
      <c r="DH114" s="1023"/>
      <c r="DI114" s="1023"/>
      <c r="DJ114" s="1023"/>
      <c r="DK114" s="1024"/>
      <c r="DL114" s="1025" t="s">
        <v>442</v>
      </c>
      <c r="DM114" s="1023"/>
      <c r="DN114" s="1023"/>
      <c r="DO114" s="1023"/>
      <c r="DP114" s="1024"/>
      <c r="DQ114" s="1025" t="s">
        <v>442</v>
      </c>
      <c r="DR114" s="1023"/>
      <c r="DS114" s="1023"/>
      <c r="DT114" s="1023"/>
      <c r="DU114" s="1024"/>
      <c r="DV114" s="1026" t="s">
        <v>128</v>
      </c>
      <c r="DW114" s="1027"/>
      <c r="DX114" s="1027"/>
      <c r="DY114" s="1027"/>
      <c r="DZ114" s="1028"/>
    </row>
    <row r="115" spans="1:130" s="233" customFormat="1" ht="26.25" customHeight="1" x14ac:dyDescent="0.15">
      <c r="A115" s="1018"/>
      <c r="B115" s="1019"/>
      <c r="C115" s="987" t="s">
        <v>456</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15253</v>
      </c>
      <c r="AB115" s="1002"/>
      <c r="AC115" s="1002"/>
      <c r="AD115" s="1002"/>
      <c r="AE115" s="1003"/>
      <c r="AF115" s="1004">
        <v>15187</v>
      </c>
      <c r="AG115" s="1002"/>
      <c r="AH115" s="1002"/>
      <c r="AI115" s="1002"/>
      <c r="AJ115" s="1003"/>
      <c r="AK115" s="1004">
        <v>7659</v>
      </c>
      <c r="AL115" s="1002"/>
      <c r="AM115" s="1002"/>
      <c r="AN115" s="1002"/>
      <c r="AO115" s="1003"/>
      <c r="AP115" s="1005">
        <v>0.2</v>
      </c>
      <c r="AQ115" s="1006"/>
      <c r="AR115" s="1006"/>
      <c r="AS115" s="1006"/>
      <c r="AT115" s="1007"/>
      <c r="AU115" s="972"/>
      <c r="AV115" s="973"/>
      <c r="AW115" s="973"/>
      <c r="AX115" s="973"/>
      <c r="AY115" s="973"/>
      <c r="AZ115" s="986" t="s">
        <v>457</v>
      </c>
      <c r="BA115" s="987"/>
      <c r="BB115" s="987"/>
      <c r="BC115" s="987"/>
      <c r="BD115" s="987"/>
      <c r="BE115" s="987"/>
      <c r="BF115" s="987"/>
      <c r="BG115" s="987"/>
      <c r="BH115" s="987"/>
      <c r="BI115" s="987"/>
      <c r="BJ115" s="987"/>
      <c r="BK115" s="987"/>
      <c r="BL115" s="987"/>
      <c r="BM115" s="987"/>
      <c r="BN115" s="987"/>
      <c r="BO115" s="987"/>
      <c r="BP115" s="988"/>
      <c r="BQ115" s="989" t="s">
        <v>442</v>
      </c>
      <c r="BR115" s="990"/>
      <c r="BS115" s="990"/>
      <c r="BT115" s="990"/>
      <c r="BU115" s="990"/>
      <c r="BV115" s="990" t="s">
        <v>128</v>
      </c>
      <c r="BW115" s="990"/>
      <c r="BX115" s="990"/>
      <c r="BY115" s="990"/>
      <c r="BZ115" s="990"/>
      <c r="CA115" s="990" t="s">
        <v>442</v>
      </c>
      <c r="CB115" s="990"/>
      <c r="CC115" s="990"/>
      <c r="CD115" s="990"/>
      <c r="CE115" s="990"/>
      <c r="CF115" s="984" t="s">
        <v>442</v>
      </c>
      <c r="CG115" s="985"/>
      <c r="CH115" s="985"/>
      <c r="CI115" s="985"/>
      <c r="CJ115" s="985"/>
      <c r="CK115" s="1012"/>
      <c r="CL115" s="1013"/>
      <c r="CM115" s="986" t="s">
        <v>458</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128</v>
      </c>
      <c r="DH115" s="1023"/>
      <c r="DI115" s="1023"/>
      <c r="DJ115" s="1023"/>
      <c r="DK115" s="1024"/>
      <c r="DL115" s="1025" t="s">
        <v>442</v>
      </c>
      <c r="DM115" s="1023"/>
      <c r="DN115" s="1023"/>
      <c r="DO115" s="1023"/>
      <c r="DP115" s="1024"/>
      <c r="DQ115" s="1025" t="s">
        <v>128</v>
      </c>
      <c r="DR115" s="1023"/>
      <c r="DS115" s="1023"/>
      <c r="DT115" s="1023"/>
      <c r="DU115" s="1024"/>
      <c r="DV115" s="1026" t="s">
        <v>128</v>
      </c>
      <c r="DW115" s="1027"/>
      <c r="DX115" s="1027"/>
      <c r="DY115" s="1027"/>
      <c r="DZ115" s="1028"/>
    </row>
    <row r="116" spans="1:130" s="233" customFormat="1" ht="26.25" customHeight="1" x14ac:dyDescent="0.15">
      <c r="A116" s="1020"/>
      <c r="B116" s="1021"/>
      <c r="C116" s="1029" t="s">
        <v>459</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128</v>
      </c>
      <c r="AB116" s="1023"/>
      <c r="AC116" s="1023"/>
      <c r="AD116" s="1023"/>
      <c r="AE116" s="1024"/>
      <c r="AF116" s="1025" t="s">
        <v>128</v>
      </c>
      <c r="AG116" s="1023"/>
      <c r="AH116" s="1023"/>
      <c r="AI116" s="1023"/>
      <c r="AJ116" s="1024"/>
      <c r="AK116" s="1025" t="s">
        <v>128</v>
      </c>
      <c r="AL116" s="1023"/>
      <c r="AM116" s="1023"/>
      <c r="AN116" s="1023"/>
      <c r="AO116" s="1024"/>
      <c r="AP116" s="1026" t="s">
        <v>442</v>
      </c>
      <c r="AQ116" s="1027"/>
      <c r="AR116" s="1027"/>
      <c r="AS116" s="1027"/>
      <c r="AT116" s="1028"/>
      <c r="AU116" s="972"/>
      <c r="AV116" s="973"/>
      <c r="AW116" s="973"/>
      <c r="AX116" s="973"/>
      <c r="AY116" s="973"/>
      <c r="AZ116" s="1031" t="s">
        <v>460</v>
      </c>
      <c r="BA116" s="1032"/>
      <c r="BB116" s="1032"/>
      <c r="BC116" s="1032"/>
      <c r="BD116" s="1032"/>
      <c r="BE116" s="1032"/>
      <c r="BF116" s="1032"/>
      <c r="BG116" s="1032"/>
      <c r="BH116" s="1032"/>
      <c r="BI116" s="1032"/>
      <c r="BJ116" s="1032"/>
      <c r="BK116" s="1032"/>
      <c r="BL116" s="1032"/>
      <c r="BM116" s="1032"/>
      <c r="BN116" s="1032"/>
      <c r="BO116" s="1032"/>
      <c r="BP116" s="1033"/>
      <c r="BQ116" s="989" t="s">
        <v>128</v>
      </c>
      <c r="BR116" s="990"/>
      <c r="BS116" s="990"/>
      <c r="BT116" s="990"/>
      <c r="BU116" s="990"/>
      <c r="BV116" s="990" t="s">
        <v>128</v>
      </c>
      <c r="BW116" s="990"/>
      <c r="BX116" s="990"/>
      <c r="BY116" s="990"/>
      <c r="BZ116" s="990"/>
      <c r="CA116" s="990" t="s">
        <v>442</v>
      </c>
      <c r="CB116" s="990"/>
      <c r="CC116" s="990"/>
      <c r="CD116" s="990"/>
      <c r="CE116" s="990"/>
      <c r="CF116" s="984" t="s">
        <v>442</v>
      </c>
      <c r="CG116" s="985"/>
      <c r="CH116" s="985"/>
      <c r="CI116" s="985"/>
      <c r="CJ116" s="985"/>
      <c r="CK116" s="1012"/>
      <c r="CL116" s="1013"/>
      <c r="CM116" s="986" t="s">
        <v>461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128</v>
      </c>
      <c r="DH116" s="1023"/>
      <c r="DI116" s="1023"/>
      <c r="DJ116" s="1023"/>
      <c r="DK116" s="1024"/>
      <c r="DL116" s="1025" t="s">
        <v>442</v>
      </c>
      <c r="DM116" s="1023"/>
      <c r="DN116" s="1023"/>
      <c r="DO116" s="1023"/>
      <c r="DP116" s="1024"/>
      <c r="DQ116" s="1025" t="s">
        <v>442</v>
      </c>
      <c r="DR116" s="1023"/>
      <c r="DS116" s="1023"/>
      <c r="DT116" s="1023"/>
      <c r="DU116" s="1024"/>
      <c r="DV116" s="1026" t="s">
        <v>442</v>
      </c>
      <c r="DW116" s="1027"/>
      <c r="DX116" s="1027"/>
      <c r="DY116" s="1027"/>
      <c r="DZ116" s="1028"/>
    </row>
    <row r="117" spans="1:130" s="233" customFormat="1" ht="26.25" customHeight="1" x14ac:dyDescent="0.15">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462</v>
      </c>
      <c r="Z117" s="958"/>
      <c r="AA117" s="1042">
        <v>1175978</v>
      </c>
      <c r="AB117" s="1043"/>
      <c r="AC117" s="1043"/>
      <c r="AD117" s="1043"/>
      <c r="AE117" s="1044"/>
      <c r="AF117" s="1045">
        <v>1231668</v>
      </c>
      <c r="AG117" s="1043"/>
      <c r="AH117" s="1043"/>
      <c r="AI117" s="1043"/>
      <c r="AJ117" s="1044"/>
      <c r="AK117" s="1045">
        <v>1268004</v>
      </c>
      <c r="AL117" s="1043"/>
      <c r="AM117" s="1043"/>
      <c r="AN117" s="1043"/>
      <c r="AO117" s="1044"/>
      <c r="AP117" s="1046"/>
      <c r="AQ117" s="1047"/>
      <c r="AR117" s="1047"/>
      <c r="AS117" s="1047"/>
      <c r="AT117" s="1048"/>
      <c r="AU117" s="972"/>
      <c r="AV117" s="973"/>
      <c r="AW117" s="973"/>
      <c r="AX117" s="973"/>
      <c r="AY117" s="973"/>
      <c r="AZ117" s="1038" t="s">
        <v>463</v>
      </c>
      <c r="BA117" s="1039"/>
      <c r="BB117" s="1039"/>
      <c r="BC117" s="1039"/>
      <c r="BD117" s="1039"/>
      <c r="BE117" s="1039"/>
      <c r="BF117" s="1039"/>
      <c r="BG117" s="1039"/>
      <c r="BH117" s="1039"/>
      <c r="BI117" s="1039"/>
      <c r="BJ117" s="1039"/>
      <c r="BK117" s="1039"/>
      <c r="BL117" s="1039"/>
      <c r="BM117" s="1039"/>
      <c r="BN117" s="1039"/>
      <c r="BO117" s="1039"/>
      <c r="BP117" s="1040"/>
      <c r="BQ117" s="989" t="s">
        <v>442</v>
      </c>
      <c r="BR117" s="990"/>
      <c r="BS117" s="990"/>
      <c r="BT117" s="990"/>
      <c r="BU117" s="990"/>
      <c r="BV117" s="990" t="s">
        <v>128</v>
      </c>
      <c r="BW117" s="990"/>
      <c r="BX117" s="990"/>
      <c r="BY117" s="990"/>
      <c r="BZ117" s="990"/>
      <c r="CA117" s="990" t="s">
        <v>128</v>
      </c>
      <c r="CB117" s="990"/>
      <c r="CC117" s="990"/>
      <c r="CD117" s="990"/>
      <c r="CE117" s="990"/>
      <c r="CF117" s="984" t="s">
        <v>442</v>
      </c>
      <c r="CG117" s="985"/>
      <c r="CH117" s="985"/>
      <c r="CI117" s="985"/>
      <c r="CJ117" s="985"/>
      <c r="CK117" s="1012"/>
      <c r="CL117" s="1013"/>
      <c r="CM117" s="986" t="s">
        <v>464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128</v>
      </c>
      <c r="DH117" s="1023"/>
      <c r="DI117" s="1023"/>
      <c r="DJ117" s="1023"/>
      <c r="DK117" s="1024"/>
      <c r="DL117" s="1025" t="s">
        <v>128</v>
      </c>
      <c r="DM117" s="1023"/>
      <c r="DN117" s="1023"/>
      <c r="DO117" s="1023"/>
      <c r="DP117" s="1024"/>
      <c r="DQ117" s="1025" t="s">
        <v>128</v>
      </c>
      <c r="DR117" s="1023"/>
      <c r="DS117" s="1023"/>
      <c r="DT117" s="1023"/>
      <c r="DU117" s="1024"/>
      <c r="DV117" s="1026" t="s">
        <v>442</v>
      </c>
      <c r="DW117" s="1027"/>
      <c r="DX117" s="1027"/>
      <c r="DY117" s="1027"/>
      <c r="DZ117" s="1028"/>
    </row>
    <row r="118" spans="1:130" s="233" customFormat="1" ht="26.25" customHeight="1" x14ac:dyDescent="0.15">
      <c r="A118" s="976" t="s">
        <v>437</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434</v>
      </c>
      <c r="AB118" s="957"/>
      <c r="AC118" s="957"/>
      <c r="AD118" s="957"/>
      <c r="AE118" s="958"/>
      <c r="AF118" s="956" t="s">
        <v>435</v>
      </c>
      <c r="AG118" s="957"/>
      <c r="AH118" s="957"/>
      <c r="AI118" s="957"/>
      <c r="AJ118" s="958"/>
      <c r="AK118" s="956" t="s">
        <v>307</v>
      </c>
      <c r="AL118" s="957"/>
      <c r="AM118" s="957"/>
      <c r="AN118" s="957"/>
      <c r="AO118" s="958"/>
      <c r="AP118" s="1034" t="s">
        <v>436</v>
      </c>
      <c r="AQ118" s="1035"/>
      <c r="AR118" s="1035"/>
      <c r="AS118" s="1035"/>
      <c r="AT118" s="1036"/>
      <c r="AU118" s="972"/>
      <c r="AV118" s="973"/>
      <c r="AW118" s="973"/>
      <c r="AX118" s="973"/>
      <c r="AY118" s="973"/>
      <c r="AZ118" s="1037" t="s">
        <v>465</v>
      </c>
      <c r="BA118" s="1029"/>
      <c r="BB118" s="1029"/>
      <c r="BC118" s="1029"/>
      <c r="BD118" s="1029"/>
      <c r="BE118" s="1029"/>
      <c r="BF118" s="1029"/>
      <c r="BG118" s="1029"/>
      <c r="BH118" s="1029"/>
      <c r="BI118" s="1029"/>
      <c r="BJ118" s="1029"/>
      <c r="BK118" s="1029"/>
      <c r="BL118" s="1029"/>
      <c r="BM118" s="1029"/>
      <c r="BN118" s="1029"/>
      <c r="BO118" s="1029"/>
      <c r="BP118" s="1030"/>
      <c r="BQ118" s="1063" t="s">
        <v>128</v>
      </c>
      <c r="BR118" s="1064"/>
      <c r="BS118" s="1064"/>
      <c r="BT118" s="1064"/>
      <c r="BU118" s="1064"/>
      <c r="BV118" s="1064" t="s">
        <v>128</v>
      </c>
      <c r="BW118" s="1064"/>
      <c r="BX118" s="1064"/>
      <c r="BY118" s="1064"/>
      <c r="BZ118" s="1064"/>
      <c r="CA118" s="1064" t="s">
        <v>442</v>
      </c>
      <c r="CB118" s="1064"/>
      <c r="CC118" s="1064"/>
      <c r="CD118" s="1064"/>
      <c r="CE118" s="1064"/>
      <c r="CF118" s="984" t="s">
        <v>442</v>
      </c>
      <c r="CG118" s="985"/>
      <c r="CH118" s="985"/>
      <c r="CI118" s="985"/>
      <c r="CJ118" s="985"/>
      <c r="CK118" s="1012"/>
      <c r="CL118" s="1013"/>
      <c r="CM118" s="986" t="s">
        <v>466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442</v>
      </c>
      <c r="DH118" s="1023"/>
      <c r="DI118" s="1023"/>
      <c r="DJ118" s="1023"/>
      <c r="DK118" s="1024"/>
      <c r="DL118" s="1025" t="s">
        <v>128</v>
      </c>
      <c r="DM118" s="1023"/>
      <c r="DN118" s="1023"/>
      <c r="DO118" s="1023"/>
      <c r="DP118" s="1024"/>
      <c r="DQ118" s="1025" t="s">
        <v>128</v>
      </c>
      <c r="DR118" s="1023"/>
      <c r="DS118" s="1023"/>
      <c r="DT118" s="1023"/>
      <c r="DU118" s="1024"/>
      <c r="DV118" s="1026" t="s">
        <v>442</v>
      </c>
      <c r="DW118" s="1027"/>
      <c r="DX118" s="1027"/>
      <c r="DY118" s="1027"/>
      <c r="DZ118" s="1028"/>
    </row>
    <row r="119" spans="1:130" s="233" customFormat="1" ht="26.25" customHeight="1" x14ac:dyDescent="0.15">
      <c r="A119" s="1120" t="s">
        <v>440</v>
      </c>
      <c r="B119" s="1011"/>
      <c r="C119" s="993" t="s">
        <v>441</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128</v>
      </c>
      <c r="AB119" s="964"/>
      <c r="AC119" s="964"/>
      <c r="AD119" s="964"/>
      <c r="AE119" s="965"/>
      <c r="AF119" s="966" t="s">
        <v>442</v>
      </c>
      <c r="AG119" s="964"/>
      <c r="AH119" s="964"/>
      <c r="AI119" s="964"/>
      <c r="AJ119" s="965"/>
      <c r="AK119" s="966" t="s">
        <v>442</v>
      </c>
      <c r="AL119" s="964"/>
      <c r="AM119" s="964"/>
      <c r="AN119" s="964"/>
      <c r="AO119" s="965"/>
      <c r="AP119" s="967" t="s">
        <v>442</v>
      </c>
      <c r="AQ119" s="968"/>
      <c r="AR119" s="968"/>
      <c r="AS119" s="968"/>
      <c r="AT119" s="969"/>
      <c r="AU119" s="974"/>
      <c r="AV119" s="975"/>
      <c r="AW119" s="975"/>
      <c r="AX119" s="975"/>
      <c r="AY119" s="975"/>
      <c r="AZ119" s="254" t="s">
        <v>188</v>
      </c>
      <c r="BA119" s="254"/>
      <c r="BB119" s="254"/>
      <c r="BC119" s="254"/>
      <c r="BD119" s="254"/>
      <c r="BE119" s="254"/>
      <c r="BF119" s="254"/>
      <c r="BG119" s="254"/>
      <c r="BH119" s="254"/>
      <c r="BI119" s="254"/>
      <c r="BJ119" s="254"/>
      <c r="BK119" s="254"/>
      <c r="BL119" s="254"/>
      <c r="BM119" s="254"/>
      <c r="BN119" s="254"/>
      <c r="BO119" s="1041" t="s">
        <v>467</v>
      </c>
      <c r="BP119" s="1069"/>
      <c r="BQ119" s="1063">
        <v>12210552</v>
      </c>
      <c r="BR119" s="1064"/>
      <c r="BS119" s="1064"/>
      <c r="BT119" s="1064"/>
      <c r="BU119" s="1064"/>
      <c r="BV119" s="1064">
        <v>11581830</v>
      </c>
      <c r="BW119" s="1064"/>
      <c r="BX119" s="1064"/>
      <c r="BY119" s="1064"/>
      <c r="BZ119" s="1064"/>
      <c r="CA119" s="1064">
        <v>10753385</v>
      </c>
      <c r="CB119" s="1064"/>
      <c r="CC119" s="1064"/>
      <c r="CD119" s="1064"/>
      <c r="CE119" s="1064"/>
      <c r="CF119" s="1065"/>
      <c r="CG119" s="1066"/>
      <c r="CH119" s="1066"/>
      <c r="CI119" s="1066"/>
      <c r="CJ119" s="1067"/>
      <c r="CK119" s="1014"/>
      <c r="CL119" s="1015"/>
      <c r="CM119" s="1037" t="s">
        <v>468</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22941</v>
      </c>
      <c r="DH119" s="1050"/>
      <c r="DI119" s="1050"/>
      <c r="DJ119" s="1050"/>
      <c r="DK119" s="1051"/>
      <c r="DL119" s="1049">
        <v>12136</v>
      </c>
      <c r="DM119" s="1050"/>
      <c r="DN119" s="1050"/>
      <c r="DO119" s="1050"/>
      <c r="DP119" s="1051"/>
      <c r="DQ119" s="1049">
        <v>8082</v>
      </c>
      <c r="DR119" s="1050"/>
      <c r="DS119" s="1050"/>
      <c r="DT119" s="1050"/>
      <c r="DU119" s="1051"/>
      <c r="DV119" s="1052">
        <v>0.2</v>
      </c>
      <c r="DW119" s="1053"/>
      <c r="DX119" s="1053"/>
      <c r="DY119" s="1053"/>
      <c r="DZ119" s="1054"/>
    </row>
    <row r="120" spans="1:130" s="233" customFormat="1" ht="26.25" customHeight="1" x14ac:dyDescent="0.15">
      <c r="A120" s="1121"/>
      <c r="B120" s="1013"/>
      <c r="C120" s="986" t="s">
        <v>445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442</v>
      </c>
      <c r="AB120" s="1023"/>
      <c r="AC120" s="1023"/>
      <c r="AD120" s="1023"/>
      <c r="AE120" s="1024"/>
      <c r="AF120" s="1025" t="s">
        <v>442</v>
      </c>
      <c r="AG120" s="1023"/>
      <c r="AH120" s="1023"/>
      <c r="AI120" s="1023"/>
      <c r="AJ120" s="1024"/>
      <c r="AK120" s="1025" t="s">
        <v>442</v>
      </c>
      <c r="AL120" s="1023"/>
      <c r="AM120" s="1023"/>
      <c r="AN120" s="1023"/>
      <c r="AO120" s="1024"/>
      <c r="AP120" s="1026" t="s">
        <v>442</v>
      </c>
      <c r="AQ120" s="1027"/>
      <c r="AR120" s="1027"/>
      <c r="AS120" s="1027"/>
      <c r="AT120" s="1028"/>
      <c r="AU120" s="1055" t="s">
        <v>469</v>
      </c>
      <c r="AV120" s="1056"/>
      <c r="AW120" s="1056"/>
      <c r="AX120" s="1056"/>
      <c r="AY120" s="1057"/>
      <c r="AZ120" s="993" t="s">
        <v>470</v>
      </c>
      <c r="BA120" s="961"/>
      <c r="BB120" s="961"/>
      <c r="BC120" s="961"/>
      <c r="BD120" s="961"/>
      <c r="BE120" s="961"/>
      <c r="BF120" s="961"/>
      <c r="BG120" s="961"/>
      <c r="BH120" s="961"/>
      <c r="BI120" s="961"/>
      <c r="BJ120" s="961"/>
      <c r="BK120" s="961"/>
      <c r="BL120" s="961"/>
      <c r="BM120" s="961"/>
      <c r="BN120" s="961"/>
      <c r="BO120" s="961"/>
      <c r="BP120" s="962"/>
      <c r="BQ120" s="994">
        <v>2956862</v>
      </c>
      <c r="BR120" s="995"/>
      <c r="BS120" s="995"/>
      <c r="BT120" s="995"/>
      <c r="BU120" s="995"/>
      <c r="BV120" s="995">
        <v>3162380</v>
      </c>
      <c r="BW120" s="995"/>
      <c r="BX120" s="995"/>
      <c r="BY120" s="995"/>
      <c r="BZ120" s="995"/>
      <c r="CA120" s="995">
        <v>3993328</v>
      </c>
      <c r="CB120" s="995"/>
      <c r="CC120" s="995"/>
      <c r="CD120" s="995"/>
      <c r="CE120" s="995"/>
      <c r="CF120" s="1008">
        <v>81.2</v>
      </c>
      <c r="CG120" s="1009"/>
      <c r="CH120" s="1009"/>
      <c r="CI120" s="1009"/>
      <c r="CJ120" s="1009"/>
      <c r="CK120" s="1070" t="s">
        <v>471</v>
      </c>
      <c r="CL120" s="1071"/>
      <c r="CM120" s="1071"/>
      <c r="CN120" s="1071"/>
      <c r="CO120" s="1072"/>
      <c r="CP120" s="1078" t="s">
        <v>472</v>
      </c>
      <c r="CQ120" s="1079"/>
      <c r="CR120" s="1079"/>
      <c r="CS120" s="1079"/>
      <c r="CT120" s="1079"/>
      <c r="CU120" s="1079"/>
      <c r="CV120" s="1079"/>
      <c r="CW120" s="1079"/>
      <c r="CX120" s="1079"/>
      <c r="CY120" s="1079"/>
      <c r="CZ120" s="1079"/>
      <c r="DA120" s="1079"/>
      <c r="DB120" s="1079"/>
      <c r="DC120" s="1079"/>
      <c r="DD120" s="1079"/>
      <c r="DE120" s="1079"/>
      <c r="DF120" s="1080"/>
      <c r="DG120" s="994">
        <v>1651637</v>
      </c>
      <c r="DH120" s="995"/>
      <c r="DI120" s="995"/>
      <c r="DJ120" s="995"/>
      <c r="DK120" s="995"/>
      <c r="DL120" s="995">
        <v>1619559</v>
      </c>
      <c r="DM120" s="995"/>
      <c r="DN120" s="995"/>
      <c r="DO120" s="995"/>
      <c r="DP120" s="995"/>
      <c r="DQ120" s="995">
        <v>1560306</v>
      </c>
      <c r="DR120" s="995"/>
      <c r="DS120" s="995"/>
      <c r="DT120" s="995"/>
      <c r="DU120" s="995"/>
      <c r="DV120" s="996">
        <v>31.7</v>
      </c>
      <c r="DW120" s="996"/>
      <c r="DX120" s="996"/>
      <c r="DY120" s="996"/>
      <c r="DZ120" s="997"/>
    </row>
    <row r="121" spans="1:130" s="233" customFormat="1" ht="26.25" customHeight="1" x14ac:dyDescent="0.15">
      <c r="A121" s="1121"/>
      <c r="B121" s="1013"/>
      <c r="C121" s="1038" t="s">
        <v>473</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442</v>
      </c>
      <c r="AB121" s="1023"/>
      <c r="AC121" s="1023"/>
      <c r="AD121" s="1023"/>
      <c r="AE121" s="1024"/>
      <c r="AF121" s="1025" t="s">
        <v>442</v>
      </c>
      <c r="AG121" s="1023"/>
      <c r="AH121" s="1023"/>
      <c r="AI121" s="1023"/>
      <c r="AJ121" s="1024"/>
      <c r="AK121" s="1025" t="s">
        <v>442</v>
      </c>
      <c r="AL121" s="1023"/>
      <c r="AM121" s="1023"/>
      <c r="AN121" s="1023"/>
      <c r="AO121" s="1024"/>
      <c r="AP121" s="1026" t="s">
        <v>442</v>
      </c>
      <c r="AQ121" s="1027"/>
      <c r="AR121" s="1027"/>
      <c r="AS121" s="1027"/>
      <c r="AT121" s="1028"/>
      <c r="AU121" s="1058"/>
      <c r="AV121" s="1059"/>
      <c r="AW121" s="1059"/>
      <c r="AX121" s="1059"/>
      <c r="AY121" s="1060"/>
      <c r="AZ121" s="986" t="s">
        <v>474</v>
      </c>
      <c r="BA121" s="987"/>
      <c r="BB121" s="987"/>
      <c r="BC121" s="987"/>
      <c r="BD121" s="987"/>
      <c r="BE121" s="987"/>
      <c r="BF121" s="987"/>
      <c r="BG121" s="987"/>
      <c r="BH121" s="987"/>
      <c r="BI121" s="987"/>
      <c r="BJ121" s="987"/>
      <c r="BK121" s="987"/>
      <c r="BL121" s="987"/>
      <c r="BM121" s="987"/>
      <c r="BN121" s="987"/>
      <c r="BO121" s="987"/>
      <c r="BP121" s="988"/>
      <c r="BQ121" s="989" t="s">
        <v>442</v>
      </c>
      <c r="BR121" s="990"/>
      <c r="BS121" s="990"/>
      <c r="BT121" s="990"/>
      <c r="BU121" s="990"/>
      <c r="BV121" s="990" t="s">
        <v>128</v>
      </c>
      <c r="BW121" s="990"/>
      <c r="BX121" s="990"/>
      <c r="BY121" s="990"/>
      <c r="BZ121" s="990"/>
      <c r="CA121" s="990" t="s">
        <v>442</v>
      </c>
      <c r="CB121" s="990"/>
      <c r="CC121" s="990"/>
      <c r="CD121" s="990"/>
      <c r="CE121" s="990"/>
      <c r="CF121" s="984" t="s">
        <v>128</v>
      </c>
      <c r="CG121" s="985"/>
      <c r="CH121" s="985"/>
      <c r="CI121" s="985"/>
      <c r="CJ121" s="985"/>
      <c r="CK121" s="1073"/>
      <c r="CL121" s="1074"/>
      <c r="CM121" s="1074"/>
      <c r="CN121" s="1074"/>
      <c r="CO121" s="1075"/>
      <c r="CP121" s="1083" t="s">
        <v>475</v>
      </c>
      <c r="CQ121" s="1084"/>
      <c r="CR121" s="1084"/>
      <c r="CS121" s="1084"/>
      <c r="CT121" s="1084"/>
      <c r="CU121" s="1084"/>
      <c r="CV121" s="1084"/>
      <c r="CW121" s="1084"/>
      <c r="CX121" s="1084"/>
      <c r="CY121" s="1084"/>
      <c r="CZ121" s="1084"/>
      <c r="DA121" s="1084"/>
      <c r="DB121" s="1084"/>
      <c r="DC121" s="1084"/>
      <c r="DD121" s="1084"/>
      <c r="DE121" s="1084"/>
      <c r="DF121" s="1085"/>
      <c r="DG121" s="989">
        <v>702022</v>
      </c>
      <c r="DH121" s="990"/>
      <c r="DI121" s="990"/>
      <c r="DJ121" s="990"/>
      <c r="DK121" s="990"/>
      <c r="DL121" s="990">
        <v>612703</v>
      </c>
      <c r="DM121" s="990"/>
      <c r="DN121" s="990"/>
      <c r="DO121" s="990"/>
      <c r="DP121" s="990"/>
      <c r="DQ121" s="990">
        <v>510101</v>
      </c>
      <c r="DR121" s="990"/>
      <c r="DS121" s="990"/>
      <c r="DT121" s="990"/>
      <c r="DU121" s="990"/>
      <c r="DV121" s="991">
        <v>10.4</v>
      </c>
      <c r="DW121" s="991"/>
      <c r="DX121" s="991"/>
      <c r="DY121" s="991"/>
      <c r="DZ121" s="992"/>
    </row>
    <row r="122" spans="1:130" s="233" customFormat="1" ht="26.25" customHeight="1" x14ac:dyDescent="0.15">
      <c r="A122" s="1121"/>
      <c r="B122" s="1013"/>
      <c r="C122" s="986" t="s">
        <v>455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442</v>
      </c>
      <c r="AB122" s="1023"/>
      <c r="AC122" s="1023"/>
      <c r="AD122" s="1023"/>
      <c r="AE122" s="1024"/>
      <c r="AF122" s="1025" t="s">
        <v>442</v>
      </c>
      <c r="AG122" s="1023"/>
      <c r="AH122" s="1023"/>
      <c r="AI122" s="1023"/>
      <c r="AJ122" s="1024"/>
      <c r="AK122" s="1025" t="s">
        <v>442</v>
      </c>
      <c r="AL122" s="1023"/>
      <c r="AM122" s="1023"/>
      <c r="AN122" s="1023"/>
      <c r="AO122" s="1024"/>
      <c r="AP122" s="1026" t="s">
        <v>128</v>
      </c>
      <c r="AQ122" s="1027"/>
      <c r="AR122" s="1027"/>
      <c r="AS122" s="1027"/>
      <c r="AT122" s="1028"/>
      <c r="AU122" s="1058"/>
      <c r="AV122" s="1059"/>
      <c r="AW122" s="1059"/>
      <c r="AX122" s="1059"/>
      <c r="AY122" s="1060"/>
      <c r="AZ122" s="1037" t="s">
        <v>476</v>
      </c>
      <c r="BA122" s="1029"/>
      <c r="BB122" s="1029"/>
      <c r="BC122" s="1029"/>
      <c r="BD122" s="1029"/>
      <c r="BE122" s="1029"/>
      <c r="BF122" s="1029"/>
      <c r="BG122" s="1029"/>
      <c r="BH122" s="1029"/>
      <c r="BI122" s="1029"/>
      <c r="BJ122" s="1029"/>
      <c r="BK122" s="1029"/>
      <c r="BL122" s="1029"/>
      <c r="BM122" s="1029"/>
      <c r="BN122" s="1029"/>
      <c r="BO122" s="1029"/>
      <c r="BP122" s="1030"/>
      <c r="BQ122" s="1063">
        <v>7623013</v>
      </c>
      <c r="BR122" s="1064"/>
      <c r="BS122" s="1064"/>
      <c r="BT122" s="1064"/>
      <c r="BU122" s="1064"/>
      <c r="BV122" s="1064">
        <v>7352650</v>
      </c>
      <c r="BW122" s="1064"/>
      <c r="BX122" s="1064"/>
      <c r="BY122" s="1064"/>
      <c r="BZ122" s="1064"/>
      <c r="CA122" s="1064">
        <v>7011903</v>
      </c>
      <c r="CB122" s="1064"/>
      <c r="CC122" s="1064"/>
      <c r="CD122" s="1064"/>
      <c r="CE122" s="1064"/>
      <c r="CF122" s="1081">
        <v>142.6</v>
      </c>
      <c r="CG122" s="1082"/>
      <c r="CH122" s="1082"/>
      <c r="CI122" s="1082"/>
      <c r="CJ122" s="1082"/>
      <c r="CK122" s="1073"/>
      <c r="CL122" s="1074"/>
      <c r="CM122" s="1074"/>
      <c r="CN122" s="1074"/>
      <c r="CO122" s="1075"/>
      <c r="CP122" s="1083" t="s">
        <v>477</v>
      </c>
      <c r="CQ122" s="1084"/>
      <c r="CR122" s="1084"/>
      <c r="CS122" s="1084"/>
      <c r="CT122" s="1084"/>
      <c r="CU122" s="1084"/>
      <c r="CV122" s="1084"/>
      <c r="CW122" s="1084"/>
      <c r="CX122" s="1084"/>
      <c r="CY122" s="1084"/>
      <c r="CZ122" s="1084"/>
      <c r="DA122" s="1084"/>
      <c r="DB122" s="1084"/>
      <c r="DC122" s="1084"/>
      <c r="DD122" s="1084"/>
      <c r="DE122" s="1084"/>
      <c r="DF122" s="1085"/>
      <c r="DG122" s="989">
        <v>449928</v>
      </c>
      <c r="DH122" s="990"/>
      <c r="DI122" s="990"/>
      <c r="DJ122" s="990"/>
      <c r="DK122" s="990"/>
      <c r="DL122" s="990">
        <v>419827</v>
      </c>
      <c r="DM122" s="990"/>
      <c r="DN122" s="990"/>
      <c r="DO122" s="990"/>
      <c r="DP122" s="990"/>
      <c r="DQ122" s="990">
        <v>366270</v>
      </c>
      <c r="DR122" s="990"/>
      <c r="DS122" s="990"/>
      <c r="DT122" s="990"/>
      <c r="DU122" s="990"/>
      <c r="DV122" s="991">
        <v>7.4</v>
      </c>
      <c r="DW122" s="991"/>
      <c r="DX122" s="991"/>
      <c r="DY122" s="991"/>
      <c r="DZ122" s="992"/>
    </row>
    <row r="123" spans="1:130" s="233" customFormat="1" ht="26.25" customHeight="1" x14ac:dyDescent="0.15">
      <c r="A123" s="1121"/>
      <c r="B123" s="1013"/>
      <c r="C123" s="986" t="s">
        <v>461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3313</v>
      </c>
      <c r="AB123" s="1023"/>
      <c r="AC123" s="1023"/>
      <c r="AD123" s="1023"/>
      <c r="AE123" s="1024"/>
      <c r="AF123" s="1025">
        <v>3313</v>
      </c>
      <c r="AG123" s="1023"/>
      <c r="AH123" s="1023"/>
      <c r="AI123" s="1023"/>
      <c r="AJ123" s="1024"/>
      <c r="AK123" s="1025">
        <v>2930</v>
      </c>
      <c r="AL123" s="1023"/>
      <c r="AM123" s="1023"/>
      <c r="AN123" s="1023"/>
      <c r="AO123" s="1024"/>
      <c r="AP123" s="1026">
        <v>0.1</v>
      </c>
      <c r="AQ123" s="1027"/>
      <c r="AR123" s="1027"/>
      <c r="AS123" s="1027"/>
      <c r="AT123" s="1028"/>
      <c r="AU123" s="1061"/>
      <c r="AV123" s="1062"/>
      <c r="AW123" s="1062"/>
      <c r="AX123" s="1062"/>
      <c r="AY123" s="1062"/>
      <c r="AZ123" s="254" t="s">
        <v>188</v>
      </c>
      <c r="BA123" s="254"/>
      <c r="BB123" s="254"/>
      <c r="BC123" s="254"/>
      <c r="BD123" s="254"/>
      <c r="BE123" s="254"/>
      <c r="BF123" s="254"/>
      <c r="BG123" s="254"/>
      <c r="BH123" s="254"/>
      <c r="BI123" s="254"/>
      <c r="BJ123" s="254"/>
      <c r="BK123" s="254"/>
      <c r="BL123" s="254"/>
      <c r="BM123" s="254"/>
      <c r="BN123" s="254"/>
      <c r="BO123" s="1041" t="s">
        <v>478</v>
      </c>
      <c r="BP123" s="1069"/>
      <c r="BQ123" s="1127">
        <v>10579875</v>
      </c>
      <c r="BR123" s="1128"/>
      <c r="BS123" s="1128"/>
      <c r="BT123" s="1128"/>
      <c r="BU123" s="1128"/>
      <c r="BV123" s="1128">
        <v>10515030</v>
      </c>
      <c r="BW123" s="1128"/>
      <c r="BX123" s="1128"/>
      <c r="BY123" s="1128"/>
      <c r="BZ123" s="1128"/>
      <c r="CA123" s="1128">
        <v>11005231</v>
      </c>
      <c r="CB123" s="1128"/>
      <c r="CC123" s="1128"/>
      <c r="CD123" s="1128"/>
      <c r="CE123" s="1128"/>
      <c r="CF123" s="1065"/>
      <c r="CG123" s="1066"/>
      <c r="CH123" s="1066"/>
      <c r="CI123" s="1066"/>
      <c r="CJ123" s="1067"/>
      <c r="CK123" s="1073"/>
      <c r="CL123" s="1074"/>
      <c r="CM123" s="1074"/>
      <c r="CN123" s="1074"/>
      <c r="CO123" s="1075"/>
      <c r="CP123" s="1083" t="s">
        <v>479</v>
      </c>
      <c r="CQ123" s="1084"/>
      <c r="CR123" s="1084"/>
      <c r="CS123" s="1084"/>
      <c r="CT123" s="1084"/>
      <c r="CU123" s="1084"/>
      <c r="CV123" s="1084"/>
      <c r="CW123" s="1084"/>
      <c r="CX123" s="1084"/>
      <c r="CY123" s="1084"/>
      <c r="CZ123" s="1084"/>
      <c r="DA123" s="1084"/>
      <c r="DB123" s="1084"/>
      <c r="DC123" s="1084"/>
      <c r="DD123" s="1084"/>
      <c r="DE123" s="1084"/>
      <c r="DF123" s="1085"/>
      <c r="DG123" s="1022" t="s">
        <v>442</v>
      </c>
      <c r="DH123" s="1023"/>
      <c r="DI123" s="1023"/>
      <c r="DJ123" s="1023"/>
      <c r="DK123" s="1024"/>
      <c r="DL123" s="1025" t="s">
        <v>442</v>
      </c>
      <c r="DM123" s="1023"/>
      <c r="DN123" s="1023"/>
      <c r="DO123" s="1023"/>
      <c r="DP123" s="1024"/>
      <c r="DQ123" s="1025">
        <v>16706</v>
      </c>
      <c r="DR123" s="1023"/>
      <c r="DS123" s="1023"/>
      <c r="DT123" s="1023"/>
      <c r="DU123" s="1024"/>
      <c r="DV123" s="1026">
        <v>0.3</v>
      </c>
      <c r="DW123" s="1027"/>
      <c r="DX123" s="1027"/>
      <c r="DY123" s="1027"/>
      <c r="DZ123" s="1028"/>
    </row>
    <row r="124" spans="1:130" s="233" customFormat="1" ht="26.25" customHeight="1" thickBot="1" x14ac:dyDescent="0.2">
      <c r="A124" s="1121"/>
      <c r="B124" s="1013"/>
      <c r="C124" s="986" t="s">
        <v>464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128</v>
      </c>
      <c r="AB124" s="1023"/>
      <c r="AC124" s="1023"/>
      <c r="AD124" s="1023"/>
      <c r="AE124" s="1024"/>
      <c r="AF124" s="1025" t="s">
        <v>442</v>
      </c>
      <c r="AG124" s="1023"/>
      <c r="AH124" s="1023"/>
      <c r="AI124" s="1023"/>
      <c r="AJ124" s="1024"/>
      <c r="AK124" s="1025" t="s">
        <v>442</v>
      </c>
      <c r="AL124" s="1023"/>
      <c r="AM124" s="1023"/>
      <c r="AN124" s="1023"/>
      <c r="AO124" s="1024"/>
      <c r="AP124" s="1026" t="s">
        <v>442</v>
      </c>
      <c r="AQ124" s="1027"/>
      <c r="AR124" s="1027"/>
      <c r="AS124" s="1027"/>
      <c r="AT124" s="1028"/>
      <c r="AU124" s="1123" t="s">
        <v>480</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36.700000000000003</v>
      </c>
      <c r="BR124" s="1091"/>
      <c r="BS124" s="1091"/>
      <c r="BT124" s="1091"/>
      <c r="BU124" s="1091"/>
      <c r="BV124" s="1091">
        <v>23.1</v>
      </c>
      <c r="BW124" s="1091"/>
      <c r="BX124" s="1091"/>
      <c r="BY124" s="1091"/>
      <c r="BZ124" s="1091"/>
      <c r="CA124" s="1091" t="s">
        <v>442</v>
      </c>
      <c r="CB124" s="1091"/>
      <c r="CC124" s="1091"/>
      <c r="CD124" s="1091"/>
      <c r="CE124" s="1091"/>
      <c r="CF124" s="1092"/>
      <c r="CG124" s="1093"/>
      <c r="CH124" s="1093"/>
      <c r="CI124" s="1093"/>
      <c r="CJ124" s="1094"/>
      <c r="CK124" s="1076"/>
      <c r="CL124" s="1076"/>
      <c r="CM124" s="1076"/>
      <c r="CN124" s="1076"/>
      <c r="CO124" s="1077"/>
      <c r="CP124" s="1083" t="s">
        <v>481</v>
      </c>
      <c r="CQ124" s="1084"/>
      <c r="CR124" s="1084"/>
      <c r="CS124" s="1084"/>
      <c r="CT124" s="1084"/>
      <c r="CU124" s="1084"/>
      <c r="CV124" s="1084"/>
      <c r="CW124" s="1084"/>
      <c r="CX124" s="1084"/>
      <c r="CY124" s="1084"/>
      <c r="CZ124" s="1084"/>
      <c r="DA124" s="1084"/>
      <c r="DB124" s="1084"/>
      <c r="DC124" s="1084"/>
      <c r="DD124" s="1084"/>
      <c r="DE124" s="1084"/>
      <c r="DF124" s="1085"/>
      <c r="DG124" s="1068">
        <v>31942</v>
      </c>
      <c r="DH124" s="1050"/>
      <c r="DI124" s="1050"/>
      <c r="DJ124" s="1050"/>
      <c r="DK124" s="1051"/>
      <c r="DL124" s="1049">
        <v>28095</v>
      </c>
      <c r="DM124" s="1050"/>
      <c r="DN124" s="1050"/>
      <c r="DO124" s="1050"/>
      <c r="DP124" s="1051"/>
      <c r="DQ124" s="1049">
        <v>4010</v>
      </c>
      <c r="DR124" s="1050"/>
      <c r="DS124" s="1050"/>
      <c r="DT124" s="1050"/>
      <c r="DU124" s="1051"/>
      <c r="DV124" s="1052">
        <v>0.1</v>
      </c>
      <c r="DW124" s="1053"/>
      <c r="DX124" s="1053"/>
      <c r="DY124" s="1053"/>
      <c r="DZ124" s="1054"/>
    </row>
    <row r="125" spans="1:130" s="233" customFormat="1" ht="26.25" customHeight="1" x14ac:dyDescent="0.15">
      <c r="A125" s="1121"/>
      <c r="B125" s="1013"/>
      <c r="C125" s="986" t="s">
        <v>466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v>4186</v>
      </c>
      <c r="AB125" s="1023"/>
      <c r="AC125" s="1023"/>
      <c r="AD125" s="1023"/>
      <c r="AE125" s="1024"/>
      <c r="AF125" s="1025">
        <v>4160</v>
      </c>
      <c r="AG125" s="1023"/>
      <c r="AH125" s="1023"/>
      <c r="AI125" s="1023"/>
      <c r="AJ125" s="1024"/>
      <c r="AK125" s="1025">
        <v>4134</v>
      </c>
      <c r="AL125" s="1023"/>
      <c r="AM125" s="1023"/>
      <c r="AN125" s="1023"/>
      <c r="AO125" s="1024"/>
      <c r="AP125" s="1026">
        <v>0.1</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482</v>
      </c>
      <c r="CL125" s="1071"/>
      <c r="CM125" s="1071"/>
      <c r="CN125" s="1071"/>
      <c r="CO125" s="1072"/>
      <c r="CP125" s="993" t="s">
        <v>483</v>
      </c>
      <c r="CQ125" s="961"/>
      <c r="CR125" s="961"/>
      <c r="CS125" s="961"/>
      <c r="CT125" s="961"/>
      <c r="CU125" s="961"/>
      <c r="CV125" s="961"/>
      <c r="CW125" s="961"/>
      <c r="CX125" s="961"/>
      <c r="CY125" s="961"/>
      <c r="CZ125" s="961"/>
      <c r="DA125" s="961"/>
      <c r="DB125" s="961"/>
      <c r="DC125" s="961"/>
      <c r="DD125" s="961"/>
      <c r="DE125" s="961"/>
      <c r="DF125" s="962"/>
      <c r="DG125" s="994" t="s">
        <v>128</v>
      </c>
      <c r="DH125" s="995"/>
      <c r="DI125" s="995"/>
      <c r="DJ125" s="995"/>
      <c r="DK125" s="995"/>
      <c r="DL125" s="995" t="s">
        <v>128</v>
      </c>
      <c r="DM125" s="995"/>
      <c r="DN125" s="995"/>
      <c r="DO125" s="995"/>
      <c r="DP125" s="995"/>
      <c r="DQ125" s="995" t="s">
        <v>128</v>
      </c>
      <c r="DR125" s="995"/>
      <c r="DS125" s="995"/>
      <c r="DT125" s="995"/>
      <c r="DU125" s="995"/>
      <c r="DV125" s="996" t="s">
        <v>128</v>
      </c>
      <c r="DW125" s="996"/>
      <c r="DX125" s="996"/>
      <c r="DY125" s="996"/>
      <c r="DZ125" s="997"/>
    </row>
    <row r="126" spans="1:130" s="233" customFormat="1" ht="26.25" customHeight="1" thickBot="1" x14ac:dyDescent="0.2">
      <c r="A126" s="1121"/>
      <c r="B126" s="1013"/>
      <c r="C126" s="986" t="s">
        <v>468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7081</v>
      </c>
      <c r="AB126" s="1023"/>
      <c r="AC126" s="1023"/>
      <c r="AD126" s="1023"/>
      <c r="AE126" s="1024"/>
      <c r="AF126" s="1025">
        <v>7245</v>
      </c>
      <c r="AG126" s="1023"/>
      <c r="AH126" s="1023"/>
      <c r="AI126" s="1023"/>
      <c r="AJ126" s="1024"/>
      <c r="AK126" s="1025" t="s">
        <v>128</v>
      </c>
      <c r="AL126" s="1023"/>
      <c r="AM126" s="1023"/>
      <c r="AN126" s="1023"/>
      <c r="AO126" s="1024"/>
      <c r="AP126" s="1026" t="s">
        <v>128</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484</v>
      </c>
      <c r="CQ126" s="987"/>
      <c r="CR126" s="987"/>
      <c r="CS126" s="987"/>
      <c r="CT126" s="987"/>
      <c r="CU126" s="987"/>
      <c r="CV126" s="987"/>
      <c r="CW126" s="987"/>
      <c r="CX126" s="987"/>
      <c r="CY126" s="987"/>
      <c r="CZ126" s="987"/>
      <c r="DA126" s="987"/>
      <c r="DB126" s="987"/>
      <c r="DC126" s="987"/>
      <c r="DD126" s="987"/>
      <c r="DE126" s="987"/>
      <c r="DF126" s="988"/>
      <c r="DG126" s="989" t="s">
        <v>128</v>
      </c>
      <c r="DH126" s="990"/>
      <c r="DI126" s="990"/>
      <c r="DJ126" s="990"/>
      <c r="DK126" s="990"/>
      <c r="DL126" s="990" t="s">
        <v>128</v>
      </c>
      <c r="DM126" s="990"/>
      <c r="DN126" s="990"/>
      <c r="DO126" s="990"/>
      <c r="DP126" s="990"/>
      <c r="DQ126" s="990" t="s">
        <v>128</v>
      </c>
      <c r="DR126" s="990"/>
      <c r="DS126" s="990"/>
      <c r="DT126" s="990"/>
      <c r="DU126" s="990"/>
      <c r="DV126" s="991" t="s">
        <v>128</v>
      </c>
      <c r="DW126" s="991"/>
      <c r="DX126" s="991"/>
      <c r="DY126" s="991"/>
      <c r="DZ126" s="992"/>
    </row>
    <row r="127" spans="1:130" s="233" customFormat="1" ht="26.25" customHeight="1" x14ac:dyDescent="0.15">
      <c r="A127" s="1122"/>
      <c r="B127" s="1015"/>
      <c r="C127" s="1037" t="s">
        <v>485</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673</v>
      </c>
      <c r="AB127" s="1023"/>
      <c r="AC127" s="1023"/>
      <c r="AD127" s="1023"/>
      <c r="AE127" s="1024"/>
      <c r="AF127" s="1025">
        <v>469</v>
      </c>
      <c r="AG127" s="1023"/>
      <c r="AH127" s="1023"/>
      <c r="AI127" s="1023"/>
      <c r="AJ127" s="1024"/>
      <c r="AK127" s="1025">
        <v>595</v>
      </c>
      <c r="AL127" s="1023"/>
      <c r="AM127" s="1023"/>
      <c r="AN127" s="1023"/>
      <c r="AO127" s="1024"/>
      <c r="AP127" s="1026">
        <v>0</v>
      </c>
      <c r="AQ127" s="1027"/>
      <c r="AR127" s="1027"/>
      <c r="AS127" s="1027"/>
      <c r="AT127" s="1028"/>
      <c r="AU127" s="235"/>
      <c r="AV127" s="235"/>
      <c r="AW127" s="235"/>
      <c r="AX127" s="1095" t="s">
        <v>486</v>
      </c>
      <c r="AY127" s="1096"/>
      <c r="AZ127" s="1096"/>
      <c r="BA127" s="1096"/>
      <c r="BB127" s="1096"/>
      <c r="BC127" s="1096"/>
      <c r="BD127" s="1096"/>
      <c r="BE127" s="1097"/>
      <c r="BF127" s="1098" t="s">
        <v>487</v>
      </c>
      <c r="BG127" s="1096"/>
      <c r="BH127" s="1096"/>
      <c r="BI127" s="1096"/>
      <c r="BJ127" s="1096"/>
      <c r="BK127" s="1096"/>
      <c r="BL127" s="1097"/>
      <c r="BM127" s="1098" t="s">
        <v>488</v>
      </c>
      <c r="BN127" s="1096"/>
      <c r="BO127" s="1096"/>
      <c r="BP127" s="1096"/>
      <c r="BQ127" s="1096"/>
      <c r="BR127" s="1096"/>
      <c r="BS127" s="1097"/>
      <c r="BT127" s="1098" t="s">
        <v>489</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490</v>
      </c>
      <c r="CQ127" s="987"/>
      <c r="CR127" s="987"/>
      <c r="CS127" s="987"/>
      <c r="CT127" s="987"/>
      <c r="CU127" s="987"/>
      <c r="CV127" s="987"/>
      <c r="CW127" s="987"/>
      <c r="CX127" s="987"/>
      <c r="CY127" s="987"/>
      <c r="CZ127" s="987"/>
      <c r="DA127" s="987"/>
      <c r="DB127" s="987"/>
      <c r="DC127" s="987"/>
      <c r="DD127" s="987"/>
      <c r="DE127" s="987"/>
      <c r="DF127" s="988"/>
      <c r="DG127" s="989" t="s">
        <v>128</v>
      </c>
      <c r="DH127" s="990"/>
      <c r="DI127" s="990"/>
      <c r="DJ127" s="990"/>
      <c r="DK127" s="990"/>
      <c r="DL127" s="990" t="s">
        <v>128</v>
      </c>
      <c r="DM127" s="990"/>
      <c r="DN127" s="990"/>
      <c r="DO127" s="990"/>
      <c r="DP127" s="990"/>
      <c r="DQ127" s="990" t="s">
        <v>128</v>
      </c>
      <c r="DR127" s="990"/>
      <c r="DS127" s="990"/>
      <c r="DT127" s="990"/>
      <c r="DU127" s="990"/>
      <c r="DV127" s="991" t="s">
        <v>128</v>
      </c>
      <c r="DW127" s="991"/>
      <c r="DX127" s="991"/>
      <c r="DY127" s="991"/>
      <c r="DZ127" s="992"/>
    </row>
    <row r="128" spans="1:130" s="233" customFormat="1" ht="26.25" customHeight="1" thickBot="1" x14ac:dyDescent="0.2">
      <c r="A128" s="1105" t="s">
        <v>491</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492</v>
      </c>
      <c r="X128" s="1107"/>
      <c r="Y128" s="1107"/>
      <c r="Z128" s="1108"/>
      <c r="AA128" s="1109">
        <v>304</v>
      </c>
      <c r="AB128" s="1110"/>
      <c r="AC128" s="1110"/>
      <c r="AD128" s="1110"/>
      <c r="AE128" s="1111"/>
      <c r="AF128" s="1112">
        <v>304</v>
      </c>
      <c r="AG128" s="1110"/>
      <c r="AH128" s="1110"/>
      <c r="AI128" s="1110"/>
      <c r="AJ128" s="1111"/>
      <c r="AK128" s="1112">
        <v>304</v>
      </c>
      <c r="AL128" s="1110"/>
      <c r="AM128" s="1110"/>
      <c r="AN128" s="1110"/>
      <c r="AO128" s="1111"/>
      <c r="AP128" s="1113"/>
      <c r="AQ128" s="1114"/>
      <c r="AR128" s="1114"/>
      <c r="AS128" s="1114"/>
      <c r="AT128" s="1115"/>
      <c r="AU128" s="235"/>
      <c r="AV128" s="235"/>
      <c r="AW128" s="235"/>
      <c r="AX128" s="960" t="s">
        <v>493</v>
      </c>
      <c r="AY128" s="961"/>
      <c r="AZ128" s="961"/>
      <c r="BA128" s="961"/>
      <c r="BB128" s="961"/>
      <c r="BC128" s="961"/>
      <c r="BD128" s="961"/>
      <c r="BE128" s="962"/>
      <c r="BF128" s="1116" t="s">
        <v>128</v>
      </c>
      <c r="BG128" s="1117"/>
      <c r="BH128" s="1117"/>
      <c r="BI128" s="1117"/>
      <c r="BJ128" s="1117"/>
      <c r="BK128" s="1117"/>
      <c r="BL128" s="1118"/>
      <c r="BM128" s="1116">
        <v>14.61</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494</v>
      </c>
      <c r="CQ128" s="790"/>
      <c r="CR128" s="790"/>
      <c r="CS128" s="790"/>
      <c r="CT128" s="790"/>
      <c r="CU128" s="790"/>
      <c r="CV128" s="790"/>
      <c r="CW128" s="790"/>
      <c r="CX128" s="790"/>
      <c r="CY128" s="790"/>
      <c r="CZ128" s="790"/>
      <c r="DA128" s="790"/>
      <c r="DB128" s="790"/>
      <c r="DC128" s="790"/>
      <c r="DD128" s="790"/>
      <c r="DE128" s="790"/>
      <c r="DF128" s="1100"/>
      <c r="DG128" s="1101" t="s">
        <v>128</v>
      </c>
      <c r="DH128" s="1102"/>
      <c r="DI128" s="1102"/>
      <c r="DJ128" s="1102"/>
      <c r="DK128" s="1102"/>
      <c r="DL128" s="1102" t="s">
        <v>495</v>
      </c>
      <c r="DM128" s="1102"/>
      <c r="DN128" s="1102"/>
      <c r="DO128" s="1102"/>
      <c r="DP128" s="1102"/>
      <c r="DQ128" s="1102" t="s">
        <v>495</v>
      </c>
      <c r="DR128" s="1102"/>
      <c r="DS128" s="1102"/>
      <c r="DT128" s="1102"/>
      <c r="DU128" s="1102"/>
      <c r="DV128" s="1103" t="s">
        <v>495</v>
      </c>
      <c r="DW128" s="1103"/>
      <c r="DX128" s="1103"/>
      <c r="DY128" s="1103"/>
      <c r="DZ128" s="1104"/>
    </row>
    <row r="129" spans="1:131" s="233"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496</v>
      </c>
      <c r="X129" s="1135"/>
      <c r="Y129" s="1135"/>
      <c r="Z129" s="1136"/>
      <c r="AA129" s="1022">
        <v>5154796</v>
      </c>
      <c r="AB129" s="1023"/>
      <c r="AC129" s="1023"/>
      <c r="AD129" s="1023"/>
      <c r="AE129" s="1024"/>
      <c r="AF129" s="1025">
        <v>5342081</v>
      </c>
      <c r="AG129" s="1023"/>
      <c r="AH129" s="1023"/>
      <c r="AI129" s="1023"/>
      <c r="AJ129" s="1024"/>
      <c r="AK129" s="1025">
        <v>5666385</v>
      </c>
      <c r="AL129" s="1023"/>
      <c r="AM129" s="1023"/>
      <c r="AN129" s="1023"/>
      <c r="AO129" s="1024"/>
      <c r="AP129" s="1137"/>
      <c r="AQ129" s="1138"/>
      <c r="AR129" s="1138"/>
      <c r="AS129" s="1138"/>
      <c r="AT129" s="1139"/>
      <c r="AU129" s="236"/>
      <c r="AV129" s="236"/>
      <c r="AW129" s="236"/>
      <c r="AX129" s="1129" t="s">
        <v>497</v>
      </c>
      <c r="AY129" s="987"/>
      <c r="AZ129" s="987"/>
      <c r="BA129" s="987"/>
      <c r="BB129" s="987"/>
      <c r="BC129" s="987"/>
      <c r="BD129" s="987"/>
      <c r="BE129" s="988"/>
      <c r="BF129" s="1130" t="s">
        <v>128</v>
      </c>
      <c r="BG129" s="1131"/>
      <c r="BH129" s="1131"/>
      <c r="BI129" s="1131"/>
      <c r="BJ129" s="1131"/>
      <c r="BK129" s="1131"/>
      <c r="BL129" s="1132"/>
      <c r="BM129" s="1130">
        <v>19.61</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498</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499</v>
      </c>
      <c r="X130" s="1135"/>
      <c r="Y130" s="1135"/>
      <c r="Z130" s="1136"/>
      <c r="AA130" s="1022">
        <v>716810</v>
      </c>
      <c r="AB130" s="1023"/>
      <c r="AC130" s="1023"/>
      <c r="AD130" s="1023"/>
      <c r="AE130" s="1024"/>
      <c r="AF130" s="1025">
        <v>730149</v>
      </c>
      <c r="AG130" s="1023"/>
      <c r="AH130" s="1023"/>
      <c r="AI130" s="1023"/>
      <c r="AJ130" s="1024"/>
      <c r="AK130" s="1025">
        <v>748568</v>
      </c>
      <c r="AL130" s="1023"/>
      <c r="AM130" s="1023"/>
      <c r="AN130" s="1023"/>
      <c r="AO130" s="1024"/>
      <c r="AP130" s="1137"/>
      <c r="AQ130" s="1138"/>
      <c r="AR130" s="1138"/>
      <c r="AS130" s="1138"/>
      <c r="AT130" s="1139"/>
      <c r="AU130" s="236"/>
      <c r="AV130" s="236"/>
      <c r="AW130" s="236"/>
      <c r="AX130" s="1129" t="s">
        <v>500</v>
      </c>
      <c r="AY130" s="987"/>
      <c r="AZ130" s="987"/>
      <c r="BA130" s="987"/>
      <c r="BB130" s="987"/>
      <c r="BC130" s="987"/>
      <c r="BD130" s="987"/>
      <c r="BE130" s="988"/>
      <c r="BF130" s="1165">
        <v>10.5</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501</v>
      </c>
      <c r="X131" s="1172"/>
      <c r="Y131" s="1172"/>
      <c r="Z131" s="1173"/>
      <c r="AA131" s="1068">
        <v>4437986</v>
      </c>
      <c r="AB131" s="1050"/>
      <c r="AC131" s="1050"/>
      <c r="AD131" s="1050"/>
      <c r="AE131" s="1051"/>
      <c r="AF131" s="1049">
        <v>4611932</v>
      </c>
      <c r="AG131" s="1050"/>
      <c r="AH131" s="1050"/>
      <c r="AI131" s="1050"/>
      <c r="AJ131" s="1051"/>
      <c r="AK131" s="1049">
        <v>4917817</v>
      </c>
      <c r="AL131" s="1050"/>
      <c r="AM131" s="1050"/>
      <c r="AN131" s="1050"/>
      <c r="AO131" s="1051"/>
      <c r="AP131" s="1174"/>
      <c r="AQ131" s="1175"/>
      <c r="AR131" s="1175"/>
      <c r="AS131" s="1175"/>
      <c r="AT131" s="1176"/>
      <c r="AU131" s="236"/>
      <c r="AV131" s="236"/>
      <c r="AW131" s="236"/>
      <c r="AX131" s="1147" t="s">
        <v>502</v>
      </c>
      <c r="AY131" s="790"/>
      <c r="AZ131" s="790"/>
      <c r="BA131" s="790"/>
      <c r="BB131" s="790"/>
      <c r="BC131" s="790"/>
      <c r="BD131" s="790"/>
      <c r="BE131" s="1100"/>
      <c r="BF131" s="1148" t="s">
        <v>495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503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504</v>
      </c>
      <c r="W132" s="1158"/>
      <c r="X132" s="1158"/>
      <c r="Y132" s="1158"/>
      <c r="Z132" s="1159"/>
      <c r="AA132" s="1160">
        <v>10.339464789999999</v>
      </c>
      <c r="AB132" s="1161"/>
      <c r="AC132" s="1161"/>
      <c r="AD132" s="1161"/>
      <c r="AE132" s="1162"/>
      <c r="AF132" s="1163">
        <v>10.86778816</v>
      </c>
      <c r="AG132" s="1161"/>
      <c r="AH132" s="1161"/>
      <c r="AI132" s="1161"/>
      <c r="AJ132" s="1162"/>
      <c r="AK132" s="1163">
        <v>10.556147169999999</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505</v>
      </c>
      <c r="W133" s="1141"/>
      <c r="X133" s="1141"/>
      <c r="Y133" s="1141"/>
      <c r="Z133" s="1142"/>
      <c r="AA133" s="1143">
        <v>10</v>
      </c>
      <c r="AB133" s="1144"/>
      <c r="AC133" s="1144"/>
      <c r="AD133" s="1144"/>
      <c r="AE133" s="1145"/>
      <c r="AF133" s="1143">
        <v>10.3</v>
      </c>
      <c r="AG133" s="1144"/>
      <c r="AH133" s="1144"/>
      <c r="AI133" s="1144"/>
      <c r="AJ133" s="1145"/>
      <c r="AK133" s="1143">
        <v>10.5</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44R8YNpKovD0HppY1D48HLZcwIzakS/7fvcved5w59Okmb8GlCCbYKaGvQGrolHs3AZXVjdJBvlVK51YZCHTLQ==" saltValue="iKIahitHvkIrqVL+iW0q4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NVbnlBe87w02XiYnPFpFonc+JapB6f3S8bbcL92Eng6VHwFmQtK3A2Zw/g/SgoUxvjlCNHSa/SJMDuG/eh4x2w==" saltValue="YhSjkuY6/nv3wHy0eskj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100"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klZ5tOKWzAITv9GamfFnfJADM/bR3ZYNtayCNSkiehlpq0hUO7q1/KNuPZhYKCakv5iXJirWtei4gDIHj0hwg==" saltValue="YQSuQbFAlfl6cVJFr0Hv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509</v>
      </c>
      <c r="AP7" s="275"/>
      <c r="AQ7" s="276" t="s">
        <v>510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511</v>
      </c>
      <c r="AQ8" s="282" t="s">
        <v>512</v>
      </c>
      <c r="AR8" s="283" t="s">
        <v>513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514</v>
      </c>
      <c r="AL9" s="1181"/>
      <c r="AM9" s="1181"/>
      <c r="AN9" s="1182"/>
      <c r="AO9" s="284">
        <v>1240503</v>
      </c>
      <c r="AP9" s="284">
        <v>88842</v>
      </c>
      <c r="AQ9" s="285">
        <v>102574</v>
      </c>
      <c r="AR9" s="286">
        <v>-13.4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515</v>
      </c>
      <c r="AL10" s="1181"/>
      <c r="AM10" s="1181"/>
      <c r="AN10" s="1182"/>
      <c r="AO10" s="287">
        <v>270651</v>
      </c>
      <c r="AP10" s="287">
        <v>19383</v>
      </c>
      <c r="AQ10" s="288">
        <v>16361</v>
      </c>
      <c r="AR10" s="289">
        <v>18.5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516</v>
      </c>
      <c r="AL11" s="1181"/>
      <c r="AM11" s="1181"/>
      <c r="AN11" s="1182"/>
      <c r="AO11" s="287" t="s">
        <v>517</v>
      </c>
      <c r="AP11" s="287" t="s">
        <v>517</v>
      </c>
      <c r="AQ11" s="288">
        <v>763</v>
      </c>
      <c r="AR11" s="289" t="s">
        <v>517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518</v>
      </c>
      <c r="AL12" s="1181"/>
      <c r="AM12" s="1181"/>
      <c r="AN12" s="1182"/>
      <c r="AO12" s="287" t="s">
        <v>517</v>
      </c>
      <c r="AP12" s="287" t="s">
        <v>517</v>
      </c>
      <c r="AQ12" s="288" t="s">
        <v>517</v>
      </c>
      <c r="AR12" s="289" t="s">
        <v>517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519</v>
      </c>
      <c r="AL13" s="1181"/>
      <c r="AM13" s="1181"/>
      <c r="AN13" s="1182"/>
      <c r="AO13" s="287">
        <v>66647</v>
      </c>
      <c r="AP13" s="287">
        <v>4773</v>
      </c>
      <c r="AQ13" s="288">
        <v>4354</v>
      </c>
      <c r="AR13" s="289">
        <v>9.6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520</v>
      </c>
      <c r="AL14" s="1181"/>
      <c r="AM14" s="1181"/>
      <c r="AN14" s="1182"/>
      <c r="AO14" s="287">
        <v>20248</v>
      </c>
      <c r="AP14" s="287">
        <v>1450</v>
      </c>
      <c r="AQ14" s="288">
        <v>2046</v>
      </c>
      <c r="AR14" s="289">
        <v>-29.1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521</v>
      </c>
      <c r="AL15" s="1184"/>
      <c r="AM15" s="1184"/>
      <c r="AN15" s="1185"/>
      <c r="AO15" s="287">
        <v>-95089</v>
      </c>
      <c r="AP15" s="287">
        <v>-6810</v>
      </c>
      <c r="AQ15" s="288">
        <v>-7552</v>
      </c>
      <c r="AR15" s="289">
        <v>-9.8000000000000007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188</v>
      </c>
      <c r="AL16" s="1184"/>
      <c r="AM16" s="1184"/>
      <c r="AN16" s="1185"/>
      <c r="AO16" s="287">
        <v>1502960</v>
      </c>
      <c r="AP16" s="287">
        <v>107639</v>
      </c>
      <c r="AQ16" s="288">
        <v>118546</v>
      </c>
      <c r="AR16" s="289">
        <v>-9.1999999999999993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526</v>
      </c>
      <c r="AL21" s="1187"/>
      <c r="AM21" s="1187"/>
      <c r="AN21" s="1188"/>
      <c r="AO21" s="300">
        <v>9.02</v>
      </c>
      <c r="AP21" s="301">
        <v>10.45</v>
      </c>
      <c r="AQ21" s="302">
        <v>-1.43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527</v>
      </c>
      <c r="AL22" s="1187"/>
      <c r="AM22" s="1187"/>
      <c r="AN22" s="1188"/>
      <c r="AO22" s="305">
        <v>94.3</v>
      </c>
      <c r="AP22" s="306">
        <v>96.7</v>
      </c>
      <c r="AQ22" s="307">
        <v>-2.4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528</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509</v>
      </c>
      <c r="AP30" s="275"/>
      <c r="AQ30" s="276" t="s">
        <v>510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511</v>
      </c>
      <c r="AQ31" s="282" t="s">
        <v>512</v>
      </c>
      <c r="AR31" s="283" t="s">
        <v>513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531</v>
      </c>
      <c r="AL32" s="1195"/>
      <c r="AM32" s="1195"/>
      <c r="AN32" s="1196"/>
      <c r="AO32" s="315">
        <v>871609</v>
      </c>
      <c r="AP32" s="315">
        <v>62423</v>
      </c>
      <c r="AQ32" s="316">
        <v>59538</v>
      </c>
      <c r="AR32" s="317">
        <v>4.8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532</v>
      </c>
      <c r="AL33" s="1195"/>
      <c r="AM33" s="1195"/>
      <c r="AN33" s="1196"/>
      <c r="AO33" s="315" t="s">
        <v>517</v>
      </c>
      <c r="AP33" s="315" t="s">
        <v>517</v>
      </c>
      <c r="AQ33" s="316" t="s">
        <v>517</v>
      </c>
      <c r="AR33" s="317" t="s">
        <v>517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533</v>
      </c>
      <c r="AL34" s="1195"/>
      <c r="AM34" s="1195"/>
      <c r="AN34" s="1196"/>
      <c r="AO34" s="315" t="s">
        <v>517</v>
      </c>
      <c r="AP34" s="315" t="s">
        <v>517</v>
      </c>
      <c r="AQ34" s="316" t="s">
        <v>517</v>
      </c>
      <c r="AR34" s="317" t="s">
        <v>517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534</v>
      </c>
      <c r="AL35" s="1195"/>
      <c r="AM35" s="1195"/>
      <c r="AN35" s="1196"/>
      <c r="AO35" s="315">
        <v>324953</v>
      </c>
      <c r="AP35" s="315">
        <v>23272</v>
      </c>
      <c r="AQ35" s="316">
        <v>21589</v>
      </c>
      <c r="AR35" s="317">
        <v>7.8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535</v>
      </c>
      <c r="AL36" s="1195"/>
      <c r="AM36" s="1195"/>
      <c r="AN36" s="1196"/>
      <c r="AO36" s="315">
        <v>63783</v>
      </c>
      <c r="AP36" s="315">
        <v>4568</v>
      </c>
      <c r="AQ36" s="316">
        <v>5101</v>
      </c>
      <c r="AR36" s="317">
        <v>-10.4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536</v>
      </c>
      <c r="AL37" s="1195"/>
      <c r="AM37" s="1195"/>
      <c r="AN37" s="1196"/>
      <c r="AO37" s="315">
        <v>7659</v>
      </c>
      <c r="AP37" s="315">
        <v>549</v>
      </c>
      <c r="AQ37" s="316">
        <v>610</v>
      </c>
      <c r="AR37" s="317">
        <v>-10</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537</v>
      </c>
      <c r="AL38" s="1198"/>
      <c r="AM38" s="1198"/>
      <c r="AN38" s="1199"/>
      <c r="AO38" s="318" t="s">
        <v>517</v>
      </c>
      <c r="AP38" s="318" t="s">
        <v>517</v>
      </c>
      <c r="AQ38" s="319">
        <v>3</v>
      </c>
      <c r="AR38" s="307" t="s">
        <v>517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538</v>
      </c>
      <c r="AL39" s="1198"/>
      <c r="AM39" s="1198"/>
      <c r="AN39" s="1199"/>
      <c r="AO39" s="315">
        <v>-304</v>
      </c>
      <c r="AP39" s="315">
        <v>-22</v>
      </c>
      <c r="AQ39" s="316">
        <v>-1700</v>
      </c>
      <c r="AR39" s="317">
        <v>-98.7</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539</v>
      </c>
      <c r="AL40" s="1195"/>
      <c r="AM40" s="1195"/>
      <c r="AN40" s="1196"/>
      <c r="AO40" s="315">
        <v>-748568</v>
      </c>
      <c r="AP40" s="315">
        <v>-53611</v>
      </c>
      <c r="AQ40" s="316">
        <v>-57744</v>
      </c>
      <c r="AR40" s="317">
        <v>-7.2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299</v>
      </c>
      <c r="AL41" s="1201"/>
      <c r="AM41" s="1201"/>
      <c r="AN41" s="1202"/>
      <c r="AO41" s="315">
        <v>519132</v>
      </c>
      <c r="AP41" s="315">
        <v>37179</v>
      </c>
      <c r="AQ41" s="316">
        <v>27397</v>
      </c>
      <c r="AR41" s="317">
        <v>35.700000000000003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509</v>
      </c>
      <c r="AN49" s="1191" t="s">
        <v>543</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544</v>
      </c>
      <c r="AO50" s="332" t="s">
        <v>545</v>
      </c>
      <c r="AP50" s="333" t="s">
        <v>546</v>
      </c>
      <c r="AQ50" s="334" t="s">
        <v>547</v>
      </c>
      <c r="AR50" s="335" t="s">
        <v>548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889674</v>
      </c>
      <c r="AN51" s="337">
        <v>57986</v>
      </c>
      <c r="AO51" s="338">
        <v>19.399999999999999</v>
      </c>
      <c r="AP51" s="339">
        <v>98899</v>
      </c>
      <c r="AQ51" s="340">
        <v>-14.1</v>
      </c>
      <c r="AR51" s="341">
        <v>33.5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590229</v>
      </c>
      <c r="AN52" s="345">
        <v>38469</v>
      </c>
      <c r="AO52" s="346">
        <v>18.899999999999999</v>
      </c>
      <c r="AP52" s="347">
        <v>43734</v>
      </c>
      <c r="AQ52" s="348">
        <v>-5</v>
      </c>
      <c r="AR52" s="349">
        <v>23.9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1588065</v>
      </c>
      <c r="AN53" s="337">
        <v>106005</v>
      </c>
      <c r="AO53" s="338">
        <v>82.8</v>
      </c>
      <c r="AP53" s="339">
        <v>96462</v>
      </c>
      <c r="AQ53" s="340">
        <v>-2.5</v>
      </c>
      <c r="AR53" s="341">
        <v>85.3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513106</v>
      </c>
      <c r="AN54" s="345">
        <v>34250</v>
      </c>
      <c r="AO54" s="346">
        <v>-11</v>
      </c>
      <c r="AP54" s="347">
        <v>39886</v>
      </c>
      <c r="AQ54" s="348">
        <v>-8.8000000000000007</v>
      </c>
      <c r="AR54" s="349">
        <v>-2.2000000000000002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1292727</v>
      </c>
      <c r="AN55" s="337">
        <v>88223</v>
      </c>
      <c r="AO55" s="338">
        <v>-16.8</v>
      </c>
      <c r="AP55" s="339">
        <v>83103</v>
      </c>
      <c r="AQ55" s="340">
        <v>-13.8</v>
      </c>
      <c r="AR55" s="341">
        <v>-3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613079</v>
      </c>
      <c r="AN56" s="345">
        <v>41840</v>
      </c>
      <c r="AO56" s="346">
        <v>22.2</v>
      </c>
      <c r="AP56" s="347">
        <v>41378</v>
      </c>
      <c r="AQ56" s="348">
        <v>3.7</v>
      </c>
      <c r="AR56" s="349">
        <v>18.5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715332</v>
      </c>
      <c r="AN57" s="337">
        <v>49870</v>
      </c>
      <c r="AO57" s="338">
        <v>-43.5</v>
      </c>
      <c r="AP57" s="339">
        <v>94796</v>
      </c>
      <c r="AQ57" s="340">
        <v>14.1</v>
      </c>
      <c r="AR57" s="341">
        <v>-57.6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279484</v>
      </c>
      <c r="AN58" s="345">
        <v>19484</v>
      </c>
      <c r="AO58" s="346">
        <v>-53.4</v>
      </c>
      <c r="AP58" s="347">
        <v>55781</v>
      </c>
      <c r="AQ58" s="348">
        <v>34.799999999999997</v>
      </c>
      <c r="AR58" s="349">
        <v>-88.2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620951</v>
      </c>
      <c r="AN59" s="337">
        <v>44471</v>
      </c>
      <c r="AO59" s="338">
        <v>-10.8</v>
      </c>
      <c r="AP59" s="339">
        <v>85942</v>
      </c>
      <c r="AQ59" s="340">
        <v>-9.3000000000000007</v>
      </c>
      <c r="AR59" s="341">
        <v>-1.5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272829</v>
      </c>
      <c r="AN60" s="345">
        <v>19539</v>
      </c>
      <c r="AO60" s="346">
        <v>0.3</v>
      </c>
      <c r="AP60" s="347">
        <v>48630</v>
      </c>
      <c r="AQ60" s="348">
        <v>-12.8</v>
      </c>
      <c r="AR60" s="349">
        <v>13.1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1021350</v>
      </c>
      <c r="AN61" s="352">
        <v>69311</v>
      </c>
      <c r="AO61" s="353">
        <v>6.2</v>
      </c>
      <c r="AP61" s="354">
        <v>91840</v>
      </c>
      <c r="AQ61" s="355">
        <v>-5.0999999999999996</v>
      </c>
      <c r="AR61" s="341">
        <v>11.3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453745</v>
      </c>
      <c r="AN62" s="345">
        <v>30716</v>
      </c>
      <c r="AO62" s="346">
        <v>-4.5999999999999996</v>
      </c>
      <c r="AP62" s="347">
        <v>45882</v>
      </c>
      <c r="AQ62" s="348">
        <v>2.4</v>
      </c>
      <c r="AR62" s="349">
        <v>-7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nzHoeIw+nsobpspTQsh2sEaNbz4oDIB+tm6NtMqmslQsYUZIfsPSLLkiZYgdrtqxz6JI60J79ufWpG4C9nfBUw==" saltValue="bCe59pK/ruUxVTCvAo109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557</v>
      </c>
    </row>
    <row r="121" spans="125:125" ht="13.5" hidden="1" customHeight="1" x14ac:dyDescent="0.15">
      <c r="DU121" s="262"/>
    </row>
  </sheetData>
  <sheetProtection algorithmName="SHA-512" hashValue="TYqTuB2QLUQL/7NLkuKqyXM/1Wk0nFnt9yMGJM9VrSBs9RR/4aRTak1yIA0QvN6KznQM57xKD7QVtfptXBSweA==" saltValue="7LFshKxuMpHNo1EJehgJ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558</v>
      </c>
    </row>
  </sheetData>
  <sheetProtection algorithmName="SHA-512" hashValue="2bQO2XGJBOx1J42s46gNvxG61twbITDYMX4wHxLE370VQ8qB2jp+61jKHZuLZ9QRc+eVto3Zq02pIUoc26vweQ==" saltValue="/8SmxjGoP+3nnxPjsrJz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3" t="s">
        <v>3</v>
      </c>
      <c r="D47" s="1203"/>
      <c r="E47" s="1204"/>
      <c r="F47" s="11">
        <v>30.05</v>
      </c>
      <c r="G47" s="12">
        <v>30.44</v>
      </c>
      <c r="H47" s="12">
        <v>28.9</v>
      </c>
      <c r="I47" s="12">
        <v>30.93</v>
      </c>
      <c r="J47" s="13">
        <v>35.380000000000003</v>
      </c>
    </row>
    <row r="48" spans="2:10" ht="57.75" customHeight="1" x14ac:dyDescent="0.15">
      <c r="B48" s="14"/>
      <c r="C48" s="1205" t="s">
        <v>4</v>
      </c>
      <c r="D48" s="1205"/>
      <c r="E48" s="1206"/>
      <c r="F48" s="15">
        <v>7.1</v>
      </c>
      <c r="G48" s="16">
        <v>6.75</v>
      </c>
      <c r="H48" s="16">
        <v>7.7</v>
      </c>
      <c r="I48" s="16">
        <v>6.84</v>
      </c>
      <c r="J48" s="17">
        <v>6.91</v>
      </c>
    </row>
    <row r="49" spans="2:10" ht="57.75" customHeight="1" thickBot="1" x14ac:dyDescent="0.2">
      <c r="B49" s="18"/>
      <c r="C49" s="1207" t="s">
        <v>5</v>
      </c>
      <c r="D49" s="1207"/>
      <c r="E49" s="1208"/>
      <c r="F49" s="19">
        <v>0.36</v>
      </c>
      <c r="G49" s="20">
        <v>0.33</v>
      </c>
      <c r="H49" s="20" t="s">
        <v>564</v>
      </c>
      <c r="I49" s="20">
        <v>2.4500000000000002</v>
      </c>
      <c r="J49" s="21">
        <v>6.68</v>
      </c>
    </row>
    <row r="50" spans="2:10" x14ac:dyDescent="0.15"/>
  </sheetData>
  <sheetProtection algorithmName="SHA-512" hashValue="c57SjZmdJrdcfciQVo2yn/pAuhyYwo9GWqu1YYVuQ0HVIyx92P87dwiwNu0430YRjsXKhkR+42pyXqwfQKJ45Q==" saltValue="3PHtr1HnCsm1+JtaiOQT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櫻田 貴美子</dc:creator>
  <cp:lastModifiedBy> </cp:lastModifiedBy>
  <cp:lastPrinted>2023-03-22T07:02:48Z</cp:lastPrinted>
  <dcterms:created xsi:type="dcterms:W3CDTF">2023-03-17T05:36:05Z</dcterms:created>
  <dcterms:modified xsi:type="dcterms:W3CDTF">2023-10-02T02:15:11Z</dcterms:modified>
</cp:coreProperties>
</file>