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Fsv\3. 総務課\# 財政担当 #\★財政状況資料集\R3決算\R5年9月19日（火）まで提出※(12)(13)\９月２９日（金）【DL＋入力＋再度提出】国HPからDLできるようになったため\結合作業\"/>
    </mc:Choice>
  </mc:AlternateContent>
  <xr:revisionPtr revIDLastSave="0" documentId="13_ncr:1_{BB1DABBA-EB0E-49AE-BD62-FB05FA8C47E6}" xr6:coauthVersionLast="44" xr6:coauthVersionMax="47" xr10:uidLastSave="{00000000-0000-0000-0000-000000000000}"/>
  <bookViews>
    <workbookView xWindow="-28920" yWindow="-4530" windowWidth="29040" windowHeight="158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35"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CO35" i="10"/>
  <c r="BE35" i="10"/>
  <c r="CO34" i="10"/>
  <c r="BW34" i="10"/>
  <c r="BW35" i="10" s="1"/>
  <c r="BW36" i="10" s="1"/>
  <c r="BW37" i="10" s="1"/>
  <c r="BW38" i="10" s="1"/>
  <c r="BW39" i="10" s="1"/>
  <c r="BW40" i="10" s="1"/>
  <c r="BE34" i="10"/>
  <c r="C34" i="10"/>
  <c r="C35" i="10" s="1"/>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alcChain>
</file>

<file path=xl/sharedStrings.xml><?xml version="1.0" encoding="utf-8"?>
<sst xmlns="http://schemas.openxmlformats.org/spreadsheetml/2006/main" count="1145" uniqueCount="612">
  <si>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</si>
  <si>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</si>
  <si>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</si>
  <si>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</si>
  <si>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</si>
  <si>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</si>
  <si>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</si>
  <si>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</si>
  <si>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</si>
  <si>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</si>
  <si>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</si>
  <si>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</si>
  <si>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</si>
  <si>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</si>
  <si>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</si>
  <si>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</si>
  <si>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</si>
  <si>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</si>
  <si>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</si>
  <si>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</si>
  <si>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</si>
  <si>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</si>
  <si>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</si>
  <si>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</si>
  <si>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</si>
  <si>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</si>
  <si>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</si>
  <si>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</si>
  <si>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</si>
  <si>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</si>
  <si>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</si>
  <si>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</si>
  <si>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</si>
  <si>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</si>
  <si>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</si>
  <si>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</si>
  <si>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</si>
  <si>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</si>
  <si>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</si>
  <si>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</si>
  <si>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</si>
  <si>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</si>
  <si>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</si>
  <si>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</si>
  <si>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</si>
  <si>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</si>
  <si>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</si>
  <si>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</si>
  <si>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</si>
  <si>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</si>
  <si>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</si>
  <si>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</si>
  <si>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</si>
  <si>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</si>
  <si>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</si>
  <si>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</si>
  <si>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</si>
  <si>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</si>
  <si>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</si>
  <si>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</si>
  <si>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</si>
  <si>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</si>
  <si>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</si>
  <si>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</si>
  <si>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</si>
  <si>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</si>
  <si>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</si>
  <si>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</si>
  <si>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</si>
  <si>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</si>
  <si>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</si>
  <si>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</si>
  <si>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</si>
  <si>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</si>
  <si>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</si>
  <si>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</si>
  <si>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</si>
  <si>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</si>
  <si>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</si>
  <si>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</si>
  <si>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</si>
  <si>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</si>
  <si>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</si>
  <si>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秋田県</t>
    <phoneticPr fontId="5"/>
  </si>
  <si>
    <t>市町村類型</t>
    <phoneticPr fontId="5"/>
  </si>
  <si>
    <t>Ⅱ－２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</si>
  <si>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</si>
  <si>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</si>
  <si>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</si>
  <si>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</si>
  <si>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</si>
  <si>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</si>
  <si>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</si>
  <si>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</si>
  <si>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</si>
  <si>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</si>
  <si>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</si>
  <si>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</si>
  <si>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五城目町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</si>
  <si>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</si>
  <si>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</si>
  <si>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</si>
  <si>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</si>
  <si>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</si>
  <si>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</si>
  <si>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</si>
  <si>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</si>
  <si>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</si>
  <si>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</si>
  <si>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</si>
  <si>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</si>
  <si>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</si>
  <si>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</si>
  <si>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</si>
  <si>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</si>
  <si>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</si>
  <si>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</si>
  <si>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</si>
  <si>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</si>
  <si>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</si>
  <si>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</si>
  <si>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</si>
  <si>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</si>
  <si>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</si>
  <si>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</si>
  <si>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</si>
  <si>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</si>
  <si>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</si>
  <si>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</si>
  <si>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</si>
  <si>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</si>
  <si>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</si>
  <si>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</si>
  <si>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</si>
  <si>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</si>
  <si>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</si>
  <si>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</si>
  <si>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</si>
  <si>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</si>
  <si>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</si>
  <si>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</si>
  <si>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</si>
  <si>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</si>
  <si>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</si>
  <si>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</si>
  <si>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</si>
  <si>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</si>
  <si>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</si>
  <si>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</si>
  <si>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</si>
  <si>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</si>
  <si>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</si>
  <si>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</si>
  <si>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</si>
  <si>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</si>
  <si>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</si>
  <si>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25"/>
  </si>
  <si>
    <t>うち日本人(％)</t>
    <phoneticPr fontId="5"/>
  </si>
  <si>
    <t>-2.0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</si>
  <si>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</si>
  <si>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</si>
  <si>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</si>
  <si>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</si>
  <si>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</si>
  <si>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</si>
  <si>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</si>
  <si>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</si>
  <si>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</si>
  <si>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</si>
  <si>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</si>
  <si>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</si>
  <si>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</si>
  <si>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</si>
  <si>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</si>
  <si>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</si>
  <si>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</si>
  <si>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</si>
  <si>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</si>
  <si>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</si>
  <si>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</si>
  <si>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</si>
  <si>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</si>
  <si>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</si>
  <si>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</si>
  <si>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</si>
  <si>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</si>
  <si>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</si>
  <si>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</si>
  <si>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</si>
  <si>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</si>
  <si>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</si>
  <si>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</si>
  <si>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</si>
  <si>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</si>
  <si>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</si>
  <si>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</si>
  <si>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</si>
  <si>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</si>
  <si>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</si>
  <si>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</si>
  <si>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</si>
  <si>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</si>
  <si>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</si>
  <si>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</si>
  <si>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</si>
  <si>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</si>
  <si>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</si>
  <si>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</si>
  <si>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</si>
  <si>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</si>
  <si>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</si>
  <si>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</si>
  <si>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</si>
  <si>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</si>
  <si>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</si>
  <si>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</si>
  <si>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</si>
  <si>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</si>
  <si>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</si>
  <si>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</si>
  <si>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</si>
  <si>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秋田県五城目町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</si>
  <si>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</si>
  <si>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</si>
  <si>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</si>
  <si>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</si>
  <si>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</si>
  <si>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</si>
  <si>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</si>
  <si>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</si>
  <si>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</si>
  <si>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</si>
  <si>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</si>
  <si>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</si>
  <si>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</si>
  <si>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</si>
  <si>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</si>
  <si>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</si>
  <si>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</si>
  <si>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</si>
  <si>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</si>
  <si>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</si>
  <si>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</si>
  <si>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</si>
  <si>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</si>
  <si>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</si>
  <si>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</si>
  <si>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</si>
  <si>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</si>
  <si>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</si>
  <si>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</si>
  <si>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</si>
  <si>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</si>
  <si>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</si>
  <si>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</si>
  <si>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</si>
  <si>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</si>
  <si>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</si>
  <si>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</si>
  <si>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</si>
  <si>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</si>
  <si>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</si>
  <si>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</si>
  <si>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</si>
  <si>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</si>
  <si>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</si>
  <si>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</si>
  <si>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</si>
  <si>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</si>
  <si>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</si>
  <si>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</si>
  <si>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</si>
  <si>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</si>
  <si>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</si>
  <si>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</si>
  <si>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</si>
  <si>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</si>
  <si>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</si>
  <si>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</si>
  <si>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</si>
  <si>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</si>
  <si>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</si>
  <si>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</si>
  <si>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</si>
  <si>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</si>
  <si>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</si>
  <si>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</si>
  <si>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</si>
  <si>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</si>
  <si>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</si>
  <si>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</si>
  <si>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</si>
  <si>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</si>
  <si>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</si>
  <si>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</si>
  <si>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</si>
  <si>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</si>
  <si>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</si>
  <si>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</si>
  <si>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</si>
  <si>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</si>
  <si>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</si>
  <si>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</si>
  <si>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</si>
  <si>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</si>
  <si>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</si>
  <si>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</si>
  <si>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</si>
  <si>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</si>
  <si>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</si>
  <si>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</si>
  <si>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</si>
  <si>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</si>
  <si>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</si>
  <si>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</si>
  <si>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</si>
  <si>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</si>
  <si>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</si>
  <si>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</si>
  <si>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</si>
  <si>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</si>
  <si>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</si>
  <si>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</si>
  <si>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</si>
  <si>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</si>
  <si>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</si>
  <si>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</si>
  <si>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</si>
  <si>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</si>
  <si>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</si>
  <si>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</si>
  <si>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</si>
  <si>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</si>
  <si>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</si>
  <si>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</si>
  <si>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</si>
  <si>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</si>
  <si>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</si>
  <si>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</si>
  <si>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</si>
  <si>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</si>
  <si>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</si>
  <si>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</si>
  <si>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</si>
  <si>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</si>
  <si>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</si>
  <si>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</si>
  <si>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</si>
  <si>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</si>
  <si>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</si>
  <si>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</si>
  <si>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</si>
  <si>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</si>
  <si>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</si>
  <si>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</si>
  <si>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</si>
  <si>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</si>
  <si>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</si>
  <si>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</si>
  <si>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</si>
  <si>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</si>
  <si>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</si>
  <si>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</si>
  <si>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</si>
  <si>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</si>
  <si>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</si>
  <si>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</si>
  <si>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</si>
  <si>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</si>
  <si>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</si>
  <si>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</si>
  <si>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</si>
  <si>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</si>
  <si>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</si>
  <si>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</si>
  <si>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</si>
  <si>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</si>
  <si>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</si>
  <si>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</si>
  <si>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秋田県五城目町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</si>
  <si>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</si>
  <si>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</si>
  <si>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</si>
  <si>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</si>
  <si>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</si>
  <si>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</si>
  <si>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</si>
  <si>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</si>
  <si>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</si>
  <si>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</si>
  <si>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</si>
  <si>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</si>
  <si>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</si>
  <si>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</si>
  <si>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</si>
  <si>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</si>
  <si>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</si>
  <si>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</si>
  <si>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</si>
  <si>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</si>
  <si>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障害認定事業特別会計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</si>
  <si>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</si>
  <si>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</si>
  <si>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</si>
  <si>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</si>
  <si>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</si>
  <si>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</si>
  <si>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</si>
  <si>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</si>
  <si>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</si>
  <si>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</si>
  <si>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</si>
  <si>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</si>
  <si>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</si>
  <si>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</si>
  <si>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介護保険特別会計（保険事業勘定）</t>
    <phoneticPr fontId="5"/>
  </si>
  <si>
    <t>後期高齢者医療特別会計</t>
    <phoneticPr fontId="5"/>
  </si>
  <si>
    <t>介護保険特別会計（介護サービス事業勘定）</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</si>
  <si>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</si>
  <si>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</si>
  <si>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</si>
  <si>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</si>
  <si>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</si>
  <si>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</si>
  <si>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</si>
  <si>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</si>
  <si>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</si>
  <si>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</si>
  <si>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</si>
  <si>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</si>
  <si>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</si>
  <si>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</si>
  <si>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</si>
  <si>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</si>
  <si>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</si>
  <si>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</si>
  <si>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</si>
  <si>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</si>
  <si>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</si>
  <si>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</si>
  <si>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</si>
  <si>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</si>
  <si>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</si>
  <si>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</si>
  <si>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</si>
  <si>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</si>
  <si>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</si>
  <si>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</si>
  <si>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</si>
  <si>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</si>
  <si>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</si>
  <si>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</si>
  <si>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</si>
  <si>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</si>
  <si>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</si>
  <si>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</si>
  <si>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</si>
  <si>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</si>
  <si>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</si>
  <si>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</si>
  <si>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</si>
  <si>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</si>
  <si>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</si>
  <si>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</si>
  <si>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</si>
  <si>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</si>
  <si>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</si>
  <si>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</si>
  <si>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</si>
  <si>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</si>
  <si>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</si>
  <si>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</si>
  <si>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</si>
  <si>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</si>
  <si>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</si>
  <si>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</si>
  <si>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</si>
  <si>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</si>
  <si>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</si>
  <si>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</si>
  <si>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</si>
  <si>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</si>
  <si>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</si>
  <si>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介護保険特別会計（介護サービス事業勘定）</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</si>
  <si>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</si>
  <si>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</si>
  <si>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</si>
  <si>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</si>
  <si>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</si>
  <si>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</si>
  <si>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</si>
  <si>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</si>
  <si>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</si>
  <si>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</si>
  <si>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</si>
  <si>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</si>
  <si>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</si>
  <si>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</si>
  <si>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</si>
  <si>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</si>
  <si>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</si>
  <si>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</si>
  <si>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</si>
  <si>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</si>
  <si>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</si>
  <si>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</si>
  <si>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</si>
  <si>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</si>
  <si>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</si>
  <si>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</si>
  <si>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</si>
  <si>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</si>
  <si>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</si>
  <si>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</si>
  <si>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</si>
  <si>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</si>
  <si>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</si>
  <si>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</si>
  <si>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</si>
  <si>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</si>
  <si>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</si>
  <si>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</si>
  <si>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</si>
  <si>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</si>
  <si>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</si>
  <si>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</si>
  <si>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</si>
  <si>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</si>
  <si>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</si>
  <si>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</si>
  <si>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</si>
  <si>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</si>
  <si>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</si>
  <si>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</si>
  <si>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</si>
  <si>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</si>
  <si>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</si>
  <si>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</si>
  <si>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</si>
  <si>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</si>
  <si>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</si>
  <si>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</si>
  <si>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</si>
  <si>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</si>
  <si>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</si>
  <si>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</si>
  <si>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</si>
  <si>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</si>
  <si>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</si>
  <si>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</si>
  <si>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</si>
  <si>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</si>
  <si>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</si>
  <si>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</si>
  <si>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</si>
  <si>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</si>
  <si>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</si>
  <si>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</si>
  <si>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</si>
  <si>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</si>
  <si>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</si>
  <si>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</si>
  <si>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</si>
  <si>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</si>
  <si>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</si>
  <si>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</si>
  <si>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</si>
  <si>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</si>
  <si>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1.24</t>
  </si>
  <si>
    <t>水道事業会計</t>
  </si>
  <si>
    <t>一般会計</t>
  </si>
  <si>
    <t>介護保険特別会計（保険事業勘定）</t>
  </si>
  <si>
    <t>下水道事業会計</t>
  </si>
  <si>
    <t>国民健康保険特別会計</t>
  </si>
  <si>
    <t>障害認定事業特別会計</t>
  </si>
  <si>
    <t>後期高齢者医療特別会計</t>
  </si>
  <si>
    <t>介護保険特別会計（介護サービス事業勘定）</t>
  </si>
  <si>
    <t>その他会計（赤字）</t>
  </si>
  <si>
    <t>その他会計（黒字）</t>
  </si>
  <si>
    <t>（百万円）</t>
    <phoneticPr fontId="5"/>
  </si>
  <si>
    <t>H28末</t>
    <phoneticPr fontId="5"/>
  </si>
  <si>
    <t>H29末</t>
    <phoneticPr fontId="5"/>
  </si>
  <si>
    <t>H30末</t>
    <phoneticPr fontId="5"/>
  </si>
  <si>
    <t>R01末</t>
    <phoneticPr fontId="5"/>
  </si>
  <si>
    <t>R02末</t>
    <phoneticPr fontId="5"/>
  </si>
  <si>
    <t xml:space="preserve">※8：職員の状況については、令和3年地方公務員給与実態調査に基づいている。 </t>
    <phoneticPr fontId="2"/>
  </si>
  <si>
    <t>▲23</t>
  </si>
  <si>
    <t>八郎湖周辺清掃事務組合（一般会計）</t>
    <rPh sb="0" eb="2">
      <t>ハチロウ</t>
    </rPh>
    <rPh sb="2" eb="3">
      <t>コ</t>
    </rPh>
    <rPh sb="3" eb="5">
      <t>シュウヘン</t>
    </rPh>
    <rPh sb="5" eb="7">
      <t>セイソウ</t>
    </rPh>
    <rPh sb="7" eb="9">
      <t>ジム</t>
    </rPh>
    <rPh sb="9" eb="11">
      <t>クミアイ</t>
    </rPh>
    <rPh sb="12" eb="14">
      <t>イッパン</t>
    </rPh>
    <rPh sb="14" eb="16">
      <t>カイケイ</t>
    </rPh>
    <phoneticPr fontId="23"/>
  </si>
  <si>
    <t>秋田県市町村総合事務組合（一般会計）</t>
    <rPh sb="0" eb="3">
      <t>アキタケン</t>
    </rPh>
    <rPh sb="3" eb="6">
      <t>シチョウソン</t>
    </rPh>
    <rPh sb="6" eb="8">
      <t>ソウゴウ</t>
    </rPh>
    <rPh sb="8" eb="10">
      <t>ジム</t>
    </rPh>
    <rPh sb="10" eb="12">
      <t>クミアイ</t>
    </rPh>
    <rPh sb="13" eb="15">
      <t>イッパン</t>
    </rPh>
    <rPh sb="15" eb="17">
      <t>カイケイ</t>
    </rPh>
    <phoneticPr fontId="23"/>
  </si>
  <si>
    <t>秋田県市町村総合事務組合（交通災害共済事業等特別会計）</t>
    <rPh sb="0" eb="3">
      <t>アキタケン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2">
      <t>トウ</t>
    </rPh>
    <rPh sb="22" eb="24">
      <t>トクベツ</t>
    </rPh>
    <rPh sb="24" eb="26">
      <t>カイケイ</t>
    </rPh>
    <phoneticPr fontId="23"/>
  </si>
  <si>
    <t>秋田県市町村会館管理組合（一般会計）</t>
    <rPh sb="0" eb="3">
      <t>アキタケン</t>
    </rPh>
    <rPh sb="3" eb="6">
      <t>シチョウソン</t>
    </rPh>
    <rPh sb="6" eb="8">
      <t>カイカン</t>
    </rPh>
    <rPh sb="8" eb="10">
      <t>カンリ</t>
    </rPh>
    <rPh sb="10" eb="12">
      <t>クミアイ</t>
    </rPh>
    <rPh sb="13" eb="15">
      <t>イッパン</t>
    </rPh>
    <rPh sb="15" eb="17">
      <t>カイケイ</t>
    </rPh>
    <phoneticPr fontId="23"/>
  </si>
  <si>
    <t>秋田県後期高齢者医療広域連合（一般会計）</t>
    <rPh sb="0" eb="3">
      <t>アキタケン</t>
    </rPh>
    <rPh sb="3" eb="5">
      <t>コウキ</t>
    </rPh>
    <rPh sb="5" eb="8">
      <t>コウレイシャ</t>
    </rPh>
    <rPh sb="8" eb="10">
      <t>イリョウ</t>
    </rPh>
    <rPh sb="10" eb="12">
      <t>コウイキ</t>
    </rPh>
    <rPh sb="12" eb="14">
      <t>レンゴウ</t>
    </rPh>
    <rPh sb="15" eb="17">
      <t>イッパン</t>
    </rPh>
    <rPh sb="17" eb="19">
      <t>カイケイ</t>
    </rPh>
    <phoneticPr fontId="23"/>
  </si>
  <si>
    <t>秋田県後期高齢者医療広域連合（後期高齢者医療特別会計）</t>
    <rPh sb="0" eb="3">
      <t>アキタケン</t>
    </rPh>
    <rPh sb="3" eb="5">
      <t>コウキ</t>
    </rPh>
    <rPh sb="5" eb="8">
      <t>コウレイシャ</t>
    </rPh>
    <rPh sb="8" eb="10">
      <t>イリョウ</t>
    </rPh>
    <rPh sb="10" eb="12">
      <t>コウイキ</t>
    </rPh>
    <rPh sb="12" eb="14">
      <t>レンゴウ</t>
    </rPh>
    <rPh sb="15" eb="17">
      <t>コウキ</t>
    </rPh>
    <rPh sb="17" eb="19">
      <t>コウレイ</t>
    </rPh>
    <rPh sb="19" eb="20">
      <t>シャ</t>
    </rPh>
    <rPh sb="20" eb="22">
      <t>イリョウ</t>
    </rPh>
    <rPh sb="22" eb="24">
      <t>トクベツ</t>
    </rPh>
    <rPh sb="24" eb="26">
      <t>カイケイ</t>
    </rPh>
    <phoneticPr fontId="23"/>
  </si>
  <si>
    <t>秋田県町村電算システム共同事業組合（一般会計）</t>
    <rPh sb="0" eb="3">
      <t>アキタケン</t>
    </rPh>
    <rPh sb="3" eb="5">
      <t>チョウソン</t>
    </rPh>
    <rPh sb="5" eb="7">
      <t>デンサン</t>
    </rPh>
    <rPh sb="11" eb="13">
      <t>キョウドウ</t>
    </rPh>
    <rPh sb="13" eb="15">
      <t>ジギョウ</t>
    </rPh>
    <rPh sb="15" eb="17">
      <t>クミアイ</t>
    </rPh>
    <rPh sb="18" eb="22">
      <t>イッパンカイケイ</t>
    </rPh>
    <phoneticPr fontId="23"/>
  </si>
  <si>
    <t>あったか五城目</t>
    <rPh sb="4" eb="7">
      <t>ゴジョウメ</t>
    </rPh>
    <phoneticPr fontId="23"/>
  </si>
  <si>
    <t>秋田県青果物基金協会</t>
    <rPh sb="0" eb="3">
      <t>アキタケン</t>
    </rPh>
    <rPh sb="3" eb="6">
      <t>セイカブツ</t>
    </rPh>
    <rPh sb="6" eb="8">
      <t>キキン</t>
    </rPh>
    <rPh sb="8" eb="10">
      <t>キョウカイ</t>
    </rPh>
    <phoneticPr fontId="23"/>
  </si>
  <si>
    <t>公共施設等総合管理基金</t>
    <rPh sb="0" eb="2">
      <t>コウキョウ</t>
    </rPh>
    <rPh sb="2" eb="4">
      <t>シセツ</t>
    </rPh>
    <rPh sb="4" eb="5">
      <t>トウ</t>
    </rPh>
    <rPh sb="5" eb="7">
      <t>ソウゴウ</t>
    </rPh>
    <rPh sb="7" eb="9">
      <t>カンリ</t>
    </rPh>
    <rPh sb="9" eb="11">
      <t>キキン</t>
    </rPh>
    <phoneticPr fontId="5"/>
  </si>
  <si>
    <t>企業立地推進基金</t>
    <rPh sb="0" eb="2">
      <t>キギョウ</t>
    </rPh>
    <rPh sb="2" eb="4">
      <t>リッチ</t>
    </rPh>
    <rPh sb="4" eb="6">
      <t>スイシン</t>
    </rPh>
    <rPh sb="6" eb="8">
      <t>キキン</t>
    </rPh>
    <phoneticPr fontId="5"/>
  </si>
  <si>
    <t>ふるさと愛郷基金</t>
    <rPh sb="4" eb="6">
      <t>アイキョウ</t>
    </rPh>
    <rPh sb="6" eb="8">
      <t>キキン</t>
    </rPh>
    <phoneticPr fontId="5"/>
  </si>
  <si>
    <t>森林環境譲与税基金</t>
    <rPh sb="0" eb="2">
      <t>シンリン</t>
    </rPh>
    <rPh sb="2" eb="4">
      <t>カンキョウ</t>
    </rPh>
    <rPh sb="4" eb="6">
      <t>ジョウヨ</t>
    </rPh>
    <rPh sb="6" eb="7">
      <t>ゼイ</t>
    </rPh>
    <rPh sb="7" eb="9">
      <t>キキン</t>
    </rPh>
    <phoneticPr fontId="5"/>
  </si>
  <si>
    <t>中小企業経営安定支援基金</t>
    <rPh sb="0" eb="2">
      <t>チュウショウ</t>
    </rPh>
    <rPh sb="2" eb="4">
      <t>キギョウ</t>
    </rPh>
    <rPh sb="4" eb="6">
      <t>ケイエイ</t>
    </rPh>
    <rPh sb="6" eb="8">
      <t>アンテイ</t>
    </rPh>
    <rPh sb="8" eb="10">
      <t>シエン</t>
    </rPh>
    <rPh sb="10" eb="12">
      <t>キキン</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</si>
  <si>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</si>
  <si>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</si>
  <si>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将来負担比率、有形固定資産減価償却率いずれも類似団体平均を上回っている。
　将来負担比率は、普通交付税が前年に比べて２７２百万円増や、地方債償還に充当が可能な基金（財政調整基金等）が、２５９百万円増加したことにより、２３．４%減少した。
　有形固定資産減価償却率は、旧五城目小学校の解体もあったが、全体としては経年による減価償却が進んだことから、０．７％の微減となった。今後も耐用年数を超過する道路・橋りょうなどのインフラ施設や建物が多いことから、住民ニーズを踏まえた優先順位を考慮しながら公共施設等総合管理計画に基づき老朽化対策、統廃合に努める。</t>
    <phoneticPr fontId="2"/>
  </si>
  <si>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</si>
  <si>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</si>
  <si>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</si>
  <si>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</si>
  <si>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</si>
  <si>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</si>
  <si>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平成２９年度から平成３０年度に実施した防災行政無線整備事業、令和元年度から令和２年度に実施した小学校移転改築事業などにより将来負担比率、実質公債費比率いずれも平成３０年度以降類似団体平均値を上回っており、今後も令和３年度から令和４年度に実施する火葬場改修事業もあることから、数年間は各比率が類似団体平均値を上回る状態が続くものと想定される。
　住民の安全安心を確保するため優先的に取り組でいる事業であることから、将来負担比率、実質公債費比率ともに上昇することは想定済みであるが、今後は老朽化により改修が必要となる建物・インフラが多くなると予想されており、計画的な改修に努め年度間の経費の平準化を図るとともに、公共施設等総合管理計画に基づく施設の払下げにより財源を確保し、基金を積上げることで地方債の発行の抑制に努め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</si>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</sst>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78" fontId="20" fillId="0" borderId="84" xfId="11" applyNumberFormat="1" applyFon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FCA9C66F-5644-4663-9CBD-223835B1CF05}"/>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116162</c:v>
                </c:pt>
                <c:pt idx="1">
                  <c:v>121449</c:v>
                </c:pt>
                <c:pt idx="2">
                  <c:v>145139</c:v>
                </c:pt>
                <c:pt idx="3">
                  <c:v>125391</c:v>
                </c:pt>
                <c:pt idx="4">
                  <c:v>138402</c:v>
                </c:pt>
              </c:numCache>
            </c:numRef>
          </c:val>
          <c:smooth val="0"/>
          <c:extLst>
            <c:ext xmlns:c16="http://schemas.microsoft.com/office/drawing/2014/chart" uri="{C3380CC4-5D6E-409C-BE32-E72D297353CC}">
              <c16:uniqueId val="{00000000-4D9E-4F4F-B20B-5A021EF41FD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37701</c:v>
                </c:pt>
                <c:pt idx="1">
                  <c:v>51495</c:v>
                </c:pt>
                <c:pt idx="2">
                  <c:v>109268</c:v>
                </c:pt>
                <c:pt idx="3">
                  <c:v>237665</c:v>
                </c:pt>
                <c:pt idx="4">
                  <c:v>76997</c:v>
                </c:pt>
              </c:numCache>
            </c:numRef>
          </c:val>
          <c:smooth val="0"/>
          <c:extLst>
            <c:ext xmlns:c16="http://schemas.microsoft.com/office/drawing/2014/chart" uri="{C3380CC4-5D6E-409C-BE32-E72D297353CC}">
              <c16:uniqueId val="{00000001-4D9E-4F4F-B20B-5A021EF41FD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4.91</c:v>
                </c:pt>
                <c:pt idx="1">
                  <c:v>5.67</c:v>
                </c:pt>
                <c:pt idx="2">
                  <c:v>7.84</c:v>
                </c:pt>
                <c:pt idx="3">
                  <c:v>8.3699999999999992</c:v>
                </c:pt>
                <c:pt idx="4">
                  <c:v>11.16</c:v>
                </c:pt>
              </c:numCache>
            </c:numRef>
          </c:val>
          <c:extLst>
            <c:ext xmlns:c16="http://schemas.microsoft.com/office/drawing/2014/chart" uri="{C3380CC4-5D6E-409C-BE32-E72D297353CC}">
              <c16:uniqueId val="{00000000-DCAA-4B1E-BB32-FCF8A56DDE5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23.94</c:v>
                </c:pt>
                <c:pt idx="1">
                  <c:v>25.14</c:v>
                </c:pt>
                <c:pt idx="2">
                  <c:v>26.54</c:v>
                </c:pt>
                <c:pt idx="3">
                  <c:v>28.15</c:v>
                </c:pt>
                <c:pt idx="4">
                  <c:v>30.07</c:v>
                </c:pt>
              </c:numCache>
            </c:numRef>
          </c:val>
          <c:extLst>
            <c:ext xmlns:c16="http://schemas.microsoft.com/office/drawing/2014/chart" uri="{C3380CC4-5D6E-409C-BE32-E72D297353CC}">
              <c16:uniqueId val="{00000001-DCAA-4B1E-BB32-FCF8A56DDE5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-1.24</c:v>
                </c:pt>
                <c:pt idx="1">
                  <c:v>1.77</c:v>
                </c:pt>
                <c:pt idx="2">
                  <c:v>3.59</c:v>
                </c:pt>
                <c:pt idx="3">
                  <c:v>3.18</c:v>
                </c:pt>
                <c:pt idx="4">
                  <c:v>7.26</c:v>
                </c:pt>
              </c:numCache>
            </c:numRef>
          </c:val>
          <c:smooth val="0"/>
          <c:extLst>
            <c:ext xmlns:c16="http://schemas.microsoft.com/office/drawing/2014/chart" uri="{C3380CC4-5D6E-409C-BE32-E72D297353CC}">
              <c16:uniqueId val="{00000002-DCAA-4B1E-BB32-FCF8A56DDE5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0.15</c:v>
                </c:pt>
                <c:pt idx="2">
                  <c:v>#N/A</c:v>
                </c:pt>
                <c:pt idx="3">
                  <c:v>0.12</c:v>
                </c:pt>
                <c:pt idx="4">
                  <c:v>#N/A</c:v>
                </c:pt>
                <c:pt idx="5">
                  <c:v>0.17</c:v>
                </c:pt>
                <c:pt idx="6">
                  <c:v>#N/A</c:v>
                </c:pt>
                <c:pt idx="7">
                  <c:v>0.24</c:v>
                </c:pt>
                <c:pt idx="8">
                  <c:v>0</c:v>
                </c:pt>
                <c:pt idx="9">
                  <c:v>0</c:v>
                </c:pt>
              </c:numCache>
            </c:numRef>
          </c:val>
          <c:extLst>
            <c:ext xmlns:c16="http://schemas.microsoft.com/office/drawing/2014/chart" uri="{C3380CC4-5D6E-409C-BE32-E72D297353CC}">
              <c16:uniqueId val="{00000000-727A-4388-B68A-05312AE1616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27A-4388-B68A-05312AE1616B}"/>
            </c:ext>
          </c:extLst>
        </c:ser>
        <c:ser>
          <c:idx val="2"/>
          <c:order val="2"/>
          <c:tx>
            <c:strRef>
              <c:f>データシート!$A$29</c:f>
              <c:strCache>
                <c:ptCount val="1"/>
                <c:pt idx="0">
                  <c:v>介護保険特別会計（介護サービス事業勘定）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727A-4388-B68A-05312AE1616B}"/>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0.01</c:v>
                </c:pt>
                <c:pt idx="2">
                  <c:v>#N/A</c:v>
                </c:pt>
                <c:pt idx="3">
                  <c:v>0.02</c:v>
                </c:pt>
                <c:pt idx="4">
                  <c:v>#N/A</c:v>
                </c:pt>
                <c:pt idx="5">
                  <c:v>0</c:v>
                </c:pt>
                <c:pt idx="6">
                  <c:v>#N/A</c:v>
                </c:pt>
                <c:pt idx="7">
                  <c:v>0</c:v>
                </c:pt>
                <c:pt idx="8">
                  <c:v>#N/A</c:v>
                </c:pt>
                <c:pt idx="9">
                  <c:v>0</c:v>
                </c:pt>
              </c:numCache>
            </c:numRef>
          </c:val>
          <c:extLst>
            <c:ext xmlns:c16="http://schemas.microsoft.com/office/drawing/2014/chart" uri="{C3380CC4-5D6E-409C-BE32-E72D297353CC}">
              <c16:uniqueId val="{00000003-727A-4388-B68A-05312AE1616B}"/>
            </c:ext>
          </c:extLst>
        </c:ser>
        <c:ser>
          <c:idx val="4"/>
          <c:order val="4"/>
          <c:tx>
            <c:strRef>
              <c:f>データシート!$A$31</c:f>
              <c:strCache>
                <c:ptCount val="1"/>
                <c:pt idx="0">
                  <c:v>障害認定事業特別会計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0.01</c:v>
                </c:pt>
                <c:pt idx="2">
                  <c:v>#N/A</c:v>
                </c:pt>
                <c:pt idx="3">
                  <c:v>0.01</c:v>
                </c:pt>
                <c:pt idx="4">
                  <c:v>#N/A</c:v>
                </c:pt>
                <c:pt idx="5">
                  <c:v>0.02</c:v>
                </c:pt>
                <c:pt idx="6">
                  <c:v>#N/A</c:v>
                </c:pt>
                <c:pt idx="7">
                  <c:v>0.01</c:v>
                </c:pt>
                <c:pt idx="8">
                  <c:v>#N/A</c:v>
                </c:pt>
                <c:pt idx="9">
                  <c:v>0.02</c:v>
                </c:pt>
              </c:numCache>
            </c:numRef>
          </c:val>
          <c:extLst>
            <c:ext xmlns:c16="http://schemas.microsoft.com/office/drawing/2014/chart" uri="{C3380CC4-5D6E-409C-BE32-E72D297353CC}">
              <c16:uniqueId val="{00000004-727A-4388-B68A-05312AE1616B}"/>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3.25</c:v>
                </c:pt>
                <c:pt idx="2">
                  <c:v>#N/A</c:v>
                </c:pt>
                <c:pt idx="3">
                  <c:v>1.49</c:v>
                </c:pt>
                <c:pt idx="4">
                  <c:v>#N/A</c:v>
                </c:pt>
                <c:pt idx="5">
                  <c:v>0.24</c:v>
                </c:pt>
                <c:pt idx="6">
                  <c:v>#N/A</c:v>
                </c:pt>
                <c:pt idx="7">
                  <c:v>0.56000000000000005</c:v>
                </c:pt>
                <c:pt idx="8">
                  <c:v>#N/A</c:v>
                </c:pt>
                <c:pt idx="9">
                  <c:v>0.7</c:v>
                </c:pt>
              </c:numCache>
            </c:numRef>
          </c:val>
          <c:extLst>
            <c:ext xmlns:c16="http://schemas.microsoft.com/office/drawing/2014/chart" uri="{C3380CC4-5D6E-409C-BE32-E72D297353CC}">
              <c16:uniqueId val="{00000005-727A-4388-B68A-05312AE1616B}"/>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0</c:v>
                </c:pt>
                <c:pt idx="1">
                  <c:v>0</c:v>
                </c:pt>
                <c:pt idx="2">
                  <c:v>0</c:v>
                </c:pt>
                <c:pt idx="3">
                  <c:v>0</c:v>
                </c:pt>
                <c:pt idx="4">
                  <c:v>0</c:v>
                </c:pt>
                <c:pt idx="5">
                  <c:v>0</c:v>
                </c:pt>
                <c:pt idx="6">
                  <c:v>0</c:v>
                </c:pt>
                <c:pt idx="7">
                  <c:v>0</c:v>
                </c:pt>
                <c:pt idx="8">
                  <c:v>#N/A</c:v>
                </c:pt>
                <c:pt idx="9">
                  <c:v>1.3</c:v>
                </c:pt>
              </c:numCache>
            </c:numRef>
          </c:val>
          <c:extLst>
            <c:ext xmlns:c16="http://schemas.microsoft.com/office/drawing/2014/chart" uri="{C3380CC4-5D6E-409C-BE32-E72D297353CC}">
              <c16:uniqueId val="{00000006-727A-4388-B68A-05312AE1616B}"/>
            </c:ext>
          </c:extLst>
        </c:ser>
        <c:ser>
          <c:idx val="7"/>
          <c:order val="7"/>
          <c:tx>
            <c:strRef>
              <c:f>データシート!$A$34</c:f>
              <c:strCache>
                <c:ptCount val="1"/>
                <c:pt idx="0">
                  <c:v>介護保険特別会計（保険事業勘定）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1.7</c:v>
                </c:pt>
                <c:pt idx="2">
                  <c:v>#N/A</c:v>
                </c:pt>
                <c:pt idx="3">
                  <c:v>1.74</c:v>
                </c:pt>
                <c:pt idx="4">
                  <c:v>#N/A</c:v>
                </c:pt>
                <c:pt idx="5">
                  <c:v>1.38</c:v>
                </c:pt>
                <c:pt idx="6">
                  <c:v>#N/A</c:v>
                </c:pt>
                <c:pt idx="7">
                  <c:v>2.09</c:v>
                </c:pt>
                <c:pt idx="8">
                  <c:v>#N/A</c:v>
                </c:pt>
                <c:pt idx="9">
                  <c:v>3.7</c:v>
                </c:pt>
              </c:numCache>
            </c:numRef>
          </c:val>
          <c:extLst>
            <c:ext xmlns:c16="http://schemas.microsoft.com/office/drawing/2014/chart" uri="{C3380CC4-5D6E-409C-BE32-E72D297353CC}">
              <c16:uniqueId val="{00000007-727A-4388-B68A-05312AE1616B}"/>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4.8899999999999997</c:v>
                </c:pt>
                <c:pt idx="2">
                  <c:v>#N/A</c:v>
                </c:pt>
                <c:pt idx="3">
                  <c:v>5.64</c:v>
                </c:pt>
                <c:pt idx="4">
                  <c:v>#N/A</c:v>
                </c:pt>
                <c:pt idx="5">
                  <c:v>7.81</c:v>
                </c:pt>
                <c:pt idx="6">
                  <c:v>#N/A</c:v>
                </c:pt>
                <c:pt idx="7">
                  <c:v>8.34</c:v>
                </c:pt>
                <c:pt idx="8">
                  <c:v>#N/A</c:v>
                </c:pt>
                <c:pt idx="9">
                  <c:v>11.13</c:v>
                </c:pt>
              </c:numCache>
            </c:numRef>
          </c:val>
          <c:extLst>
            <c:ext xmlns:c16="http://schemas.microsoft.com/office/drawing/2014/chart" uri="{C3380CC4-5D6E-409C-BE32-E72D297353CC}">
              <c16:uniqueId val="{00000008-727A-4388-B68A-05312AE1616B}"/>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16.54</c:v>
                </c:pt>
                <c:pt idx="2">
                  <c:v>#N/A</c:v>
                </c:pt>
                <c:pt idx="3">
                  <c:v>16.87</c:v>
                </c:pt>
                <c:pt idx="4">
                  <c:v>#N/A</c:v>
                </c:pt>
                <c:pt idx="5">
                  <c:v>16.98</c:v>
                </c:pt>
                <c:pt idx="6">
                  <c:v>#N/A</c:v>
                </c:pt>
                <c:pt idx="7">
                  <c:v>16.39</c:v>
                </c:pt>
                <c:pt idx="8">
                  <c:v>#N/A</c:v>
                </c:pt>
                <c:pt idx="9">
                  <c:v>15.02</c:v>
                </c:pt>
              </c:numCache>
            </c:numRef>
          </c:val>
          <c:extLst>
            <c:ext xmlns:c16="http://schemas.microsoft.com/office/drawing/2014/chart" uri="{C3380CC4-5D6E-409C-BE32-E72D297353CC}">
              <c16:uniqueId val="{00000009-727A-4388-B68A-05312AE1616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532</c:v>
                </c:pt>
                <c:pt idx="5">
                  <c:v>535</c:v>
                </c:pt>
                <c:pt idx="8">
                  <c:v>516</c:v>
                </c:pt>
                <c:pt idx="11">
                  <c:v>495</c:v>
                </c:pt>
                <c:pt idx="14">
                  <c:v>479</c:v>
                </c:pt>
              </c:numCache>
            </c:numRef>
          </c:val>
          <c:extLst>
            <c:ext xmlns:c16="http://schemas.microsoft.com/office/drawing/2014/chart" uri="{C3380CC4-5D6E-409C-BE32-E72D297353CC}">
              <c16:uniqueId val="{00000000-2636-4233-BB03-D75274B3582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636-4233-BB03-D75274B3582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c:v>
                </c:pt>
                <c:pt idx="3">
                  <c:v>1</c:v>
                </c:pt>
                <c:pt idx="6">
                  <c:v>1</c:v>
                </c:pt>
                <c:pt idx="9">
                  <c:v>0</c:v>
                </c:pt>
                <c:pt idx="12">
                  <c:v>0</c:v>
                </c:pt>
              </c:numCache>
            </c:numRef>
          </c:val>
          <c:extLst>
            <c:ext xmlns:c16="http://schemas.microsoft.com/office/drawing/2014/chart" uri="{C3380CC4-5D6E-409C-BE32-E72D297353CC}">
              <c16:uniqueId val="{00000002-2636-4233-BB03-D75274B3582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16</c:v>
                </c:pt>
                <c:pt idx="3">
                  <c:v>16</c:v>
                </c:pt>
                <c:pt idx="6">
                  <c:v>16</c:v>
                </c:pt>
                <c:pt idx="9">
                  <c:v>16</c:v>
                </c:pt>
                <c:pt idx="12">
                  <c:v>15</c:v>
                </c:pt>
              </c:numCache>
            </c:numRef>
          </c:val>
          <c:extLst>
            <c:ext xmlns:c16="http://schemas.microsoft.com/office/drawing/2014/chart" uri="{C3380CC4-5D6E-409C-BE32-E72D297353CC}">
              <c16:uniqueId val="{00000003-2636-4233-BB03-D75274B3582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239</c:v>
                </c:pt>
                <c:pt idx="3">
                  <c:v>220</c:v>
                </c:pt>
                <c:pt idx="6">
                  <c:v>205</c:v>
                </c:pt>
                <c:pt idx="9">
                  <c:v>209</c:v>
                </c:pt>
                <c:pt idx="12">
                  <c:v>174</c:v>
                </c:pt>
              </c:numCache>
            </c:numRef>
          </c:val>
          <c:extLst>
            <c:ext xmlns:c16="http://schemas.microsoft.com/office/drawing/2014/chart" uri="{C3380CC4-5D6E-409C-BE32-E72D297353CC}">
              <c16:uniqueId val="{00000004-2636-4233-BB03-D75274B3582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636-4233-BB03-D75274B3582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636-4233-BB03-D75274B3582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559</c:v>
                </c:pt>
                <c:pt idx="3">
                  <c:v>612</c:v>
                </c:pt>
                <c:pt idx="6">
                  <c:v>615</c:v>
                </c:pt>
                <c:pt idx="9">
                  <c:v>598</c:v>
                </c:pt>
                <c:pt idx="12">
                  <c:v>603</c:v>
                </c:pt>
              </c:numCache>
            </c:numRef>
          </c:val>
          <c:extLst>
            <c:ext xmlns:c16="http://schemas.microsoft.com/office/drawing/2014/chart" uri="{C3380CC4-5D6E-409C-BE32-E72D297353CC}">
              <c16:uniqueId val="{00000007-2636-4233-BB03-D75274B3582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283</c:v>
                </c:pt>
                <c:pt idx="2">
                  <c:v>#N/A</c:v>
                </c:pt>
                <c:pt idx="3">
                  <c:v>#N/A</c:v>
                </c:pt>
                <c:pt idx="4">
                  <c:v>314</c:v>
                </c:pt>
                <c:pt idx="5">
                  <c:v>#N/A</c:v>
                </c:pt>
                <c:pt idx="6">
                  <c:v>#N/A</c:v>
                </c:pt>
                <c:pt idx="7">
                  <c:v>321</c:v>
                </c:pt>
                <c:pt idx="8">
                  <c:v>#N/A</c:v>
                </c:pt>
                <c:pt idx="9">
                  <c:v>#N/A</c:v>
                </c:pt>
                <c:pt idx="10">
                  <c:v>328</c:v>
                </c:pt>
                <c:pt idx="11">
                  <c:v>#N/A</c:v>
                </c:pt>
                <c:pt idx="12">
                  <c:v>#N/A</c:v>
                </c:pt>
                <c:pt idx="13">
                  <c:v>313</c:v>
                </c:pt>
                <c:pt idx="14">
                  <c:v>#N/A</c:v>
                </c:pt>
              </c:numCache>
            </c:numRef>
          </c:val>
          <c:smooth val="0"/>
          <c:extLst>
            <c:ext xmlns:c16="http://schemas.microsoft.com/office/drawing/2014/chart" uri="{C3380CC4-5D6E-409C-BE32-E72D297353CC}">
              <c16:uniqueId val="{00000008-2636-4233-BB03-D75274B3582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5701</c:v>
                </c:pt>
                <c:pt idx="5">
                  <c:v>5574</c:v>
                </c:pt>
                <c:pt idx="8">
                  <c:v>5855</c:v>
                </c:pt>
                <c:pt idx="11">
                  <c:v>6029</c:v>
                </c:pt>
                <c:pt idx="14">
                  <c:v>5957</c:v>
                </c:pt>
              </c:numCache>
            </c:numRef>
          </c:val>
          <c:extLst>
            <c:ext xmlns:c16="http://schemas.microsoft.com/office/drawing/2014/chart" uri="{C3380CC4-5D6E-409C-BE32-E72D297353CC}">
              <c16:uniqueId val="{00000000-CC70-40C5-B244-7628A6CD9AE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2</c:v>
                </c:pt>
                <c:pt idx="5">
                  <c:v>0</c:v>
                </c:pt>
                <c:pt idx="8">
                  <c:v>0</c:v>
                </c:pt>
                <c:pt idx="11">
                  <c:v>0</c:v>
                </c:pt>
                <c:pt idx="14">
                  <c:v>0</c:v>
                </c:pt>
              </c:numCache>
            </c:numRef>
          </c:val>
          <c:extLst>
            <c:ext xmlns:c16="http://schemas.microsoft.com/office/drawing/2014/chart" uri="{C3380CC4-5D6E-409C-BE32-E72D297353CC}">
              <c16:uniqueId val="{00000001-CC70-40C5-B244-7628A6CD9AE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1403</c:v>
                </c:pt>
                <c:pt idx="5">
                  <c:v>1758</c:v>
                </c:pt>
                <c:pt idx="8">
                  <c:v>1855</c:v>
                </c:pt>
                <c:pt idx="11">
                  <c:v>1380</c:v>
                </c:pt>
                <c:pt idx="14">
                  <c:v>1638</c:v>
                </c:pt>
              </c:numCache>
            </c:numRef>
          </c:val>
          <c:extLst>
            <c:ext xmlns:c16="http://schemas.microsoft.com/office/drawing/2014/chart" uri="{C3380CC4-5D6E-409C-BE32-E72D297353CC}">
              <c16:uniqueId val="{00000002-CC70-40C5-B244-7628A6CD9AE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C70-40C5-B244-7628A6CD9AE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C70-40C5-B244-7628A6CD9AE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C70-40C5-B244-7628A6CD9AE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954</c:v>
                </c:pt>
                <c:pt idx="3">
                  <c:v>924</c:v>
                </c:pt>
                <c:pt idx="6">
                  <c:v>918</c:v>
                </c:pt>
                <c:pt idx="9">
                  <c:v>1025</c:v>
                </c:pt>
                <c:pt idx="12">
                  <c:v>840</c:v>
                </c:pt>
              </c:numCache>
            </c:numRef>
          </c:val>
          <c:extLst>
            <c:ext xmlns:c16="http://schemas.microsoft.com/office/drawing/2014/chart" uri="{C3380CC4-5D6E-409C-BE32-E72D297353CC}">
              <c16:uniqueId val="{00000006-CC70-40C5-B244-7628A6CD9AE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141</c:v>
                </c:pt>
                <c:pt idx="3">
                  <c:v>113</c:v>
                </c:pt>
                <c:pt idx="6">
                  <c:v>84</c:v>
                </c:pt>
                <c:pt idx="9">
                  <c:v>55</c:v>
                </c:pt>
                <c:pt idx="12">
                  <c:v>27</c:v>
                </c:pt>
              </c:numCache>
            </c:numRef>
          </c:val>
          <c:extLst>
            <c:ext xmlns:c16="http://schemas.microsoft.com/office/drawing/2014/chart" uri="{C3380CC4-5D6E-409C-BE32-E72D297353CC}">
              <c16:uniqueId val="{00000007-CC70-40C5-B244-7628A6CD9AE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2894</c:v>
                </c:pt>
                <c:pt idx="3">
                  <c:v>2816</c:v>
                </c:pt>
                <c:pt idx="6">
                  <c:v>2814</c:v>
                </c:pt>
                <c:pt idx="9">
                  <c:v>2689</c:v>
                </c:pt>
                <c:pt idx="12">
                  <c:v>2614</c:v>
                </c:pt>
              </c:numCache>
            </c:numRef>
          </c:val>
          <c:extLst>
            <c:ext xmlns:c16="http://schemas.microsoft.com/office/drawing/2014/chart" uri="{C3380CC4-5D6E-409C-BE32-E72D297353CC}">
              <c16:uniqueId val="{00000008-CC70-40C5-B244-7628A6CD9AE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3</c:v>
                </c:pt>
                <c:pt idx="3">
                  <c:v>3</c:v>
                </c:pt>
                <c:pt idx="6">
                  <c:v>2</c:v>
                </c:pt>
                <c:pt idx="9">
                  <c:v>2</c:v>
                </c:pt>
                <c:pt idx="12">
                  <c:v>1</c:v>
                </c:pt>
              </c:numCache>
            </c:numRef>
          </c:val>
          <c:extLst>
            <c:ext xmlns:c16="http://schemas.microsoft.com/office/drawing/2014/chart" uri="{C3380CC4-5D6E-409C-BE32-E72D297353CC}">
              <c16:uniqueId val="{00000009-CC70-40C5-B244-7628A6CD9AE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5755</c:v>
                </c:pt>
                <c:pt idx="3">
                  <c:v>5794</c:v>
                </c:pt>
                <c:pt idx="6">
                  <c:v>6010</c:v>
                </c:pt>
                <c:pt idx="9">
                  <c:v>6328</c:v>
                </c:pt>
                <c:pt idx="12">
                  <c:v>6248</c:v>
                </c:pt>
              </c:numCache>
            </c:numRef>
          </c:val>
          <c:extLst>
            <c:ext xmlns:c16="http://schemas.microsoft.com/office/drawing/2014/chart" uri="{C3380CC4-5D6E-409C-BE32-E72D297353CC}">
              <c16:uniqueId val="{0000000A-CC70-40C5-B244-7628A6CD9AE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2641</c:v>
                </c:pt>
                <c:pt idx="2">
                  <c:v>#N/A</c:v>
                </c:pt>
                <c:pt idx="3">
                  <c:v>#N/A</c:v>
                </c:pt>
                <c:pt idx="4">
                  <c:v>2317</c:v>
                </c:pt>
                <c:pt idx="5">
                  <c:v>#N/A</c:v>
                </c:pt>
                <c:pt idx="6">
                  <c:v>#N/A</c:v>
                </c:pt>
                <c:pt idx="7">
                  <c:v>2120</c:v>
                </c:pt>
                <c:pt idx="8">
                  <c:v>#N/A</c:v>
                </c:pt>
                <c:pt idx="9">
                  <c:v>#N/A</c:v>
                </c:pt>
                <c:pt idx="10">
                  <c:v>2691</c:v>
                </c:pt>
                <c:pt idx="11">
                  <c:v>#N/A</c:v>
                </c:pt>
                <c:pt idx="12">
                  <c:v>#N/A</c:v>
                </c:pt>
                <c:pt idx="13">
                  <c:v>2136</c:v>
                </c:pt>
                <c:pt idx="14">
                  <c:v>#N/A</c:v>
                </c:pt>
              </c:numCache>
            </c:numRef>
          </c:val>
          <c:smooth val="0"/>
          <c:extLst>
            <c:ext xmlns:c16="http://schemas.microsoft.com/office/drawing/2014/chart" uri="{C3380CC4-5D6E-409C-BE32-E72D297353CC}">
              <c16:uniqueId val="{0000000B-CC70-40C5-B244-7628A6CD9AE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935</c:v>
                </c:pt>
                <c:pt idx="1">
                  <c:v>1023</c:v>
                </c:pt>
                <c:pt idx="2">
                  <c:v>1175</c:v>
                </c:pt>
              </c:numCache>
            </c:numRef>
          </c:val>
          <c:extLst>
            <c:ext xmlns:c16="http://schemas.microsoft.com/office/drawing/2014/chart" uri="{C3380CC4-5D6E-409C-BE32-E72D297353CC}">
              <c16:uniqueId val="{00000000-AF12-4716-A29F-A161F377522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2</c:v>
                </c:pt>
                <c:pt idx="1">
                  <c:v>2</c:v>
                </c:pt>
                <c:pt idx="2">
                  <c:v>2</c:v>
                </c:pt>
              </c:numCache>
            </c:numRef>
          </c:val>
          <c:extLst>
            <c:ext xmlns:c16="http://schemas.microsoft.com/office/drawing/2014/chart" uri="{C3380CC4-5D6E-409C-BE32-E72D297353CC}">
              <c16:uniqueId val="{00000001-AF12-4716-A29F-A161F377522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810</c:v>
                </c:pt>
                <c:pt idx="1">
                  <c:v>346</c:v>
                </c:pt>
                <c:pt idx="2">
                  <c:v>374</c:v>
                </c:pt>
              </c:numCache>
            </c:numRef>
          </c:val>
          <c:extLst>
            <c:ext xmlns:c16="http://schemas.microsoft.com/office/drawing/2014/chart" uri="{C3380CC4-5D6E-409C-BE32-E72D297353CC}">
              <c16:uniqueId val="{00000002-AF12-4716-A29F-A161F377522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{666005CF-B74B-452E-8E77-5A1A6AEEB868}</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66B7-4A67-8F61-190B510E7B4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{26F74781-A928-4F48-9F07-3318FA9FAC43}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6B7-4A67-8F61-190B510E7B4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{C5C224FE-E692-4A86-B74C-43FD9075679C}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6B7-4A67-8F61-190B510E7B4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{6873E968-ED23-4F3A-823F-007346D83876}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6B7-4A67-8F61-190B510E7B4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{3D8916A5-4993-4CFD-B97E-774EE6780389}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6B7-4A67-8F61-190B510E7B49}"/>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{7EA99987-BB53-4082-86BB-9F8993B91FF6}</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66B7-4A67-8F61-190B510E7B49}"/>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{C6F9BCD3-E795-4D32-A53A-441550B63B3F}</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66B7-4A67-8F61-190B510E7B49}"/>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{D0FB34A2-ECF2-4172-952B-D903566B8179}</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66B7-4A67-8F61-190B510E7B49}"/>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{88FF1E01-C98E-47F4-AD1C-6E9405BCF300}</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66B7-4A67-8F61-190B510E7B4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84.8</c:v>
                </c:pt>
                <c:pt idx="8">
                  <c:v>85.7</c:v>
                </c:pt>
                <c:pt idx="16">
                  <c:v>86.4</c:v>
                </c:pt>
                <c:pt idx="24">
                  <c:v>80.900000000000006</c:v>
                </c:pt>
                <c:pt idx="32">
                  <c:v>81.599999999999994</c:v>
                </c:pt>
              </c:numCache>
            </c:numRef>
          </c:xVal>
          <c:yVal>
            <c:numRef>
              <c:f>公会計指標分析・財政指標組合せ分析表!$BP$51:$DC$51</c:f>
              <c:numCache>
                <c:formatCode>#,##0.0;"▲ "#,##0.0</c:formatCode>
                <c:ptCount val="40"/>
                <c:pt idx="0">
                  <c:v>87.4</c:v>
                </c:pt>
                <c:pt idx="8">
                  <c:v>77.5</c:v>
                </c:pt>
                <c:pt idx="16">
                  <c:v>70.400000000000006</c:v>
                </c:pt>
                <c:pt idx="24">
                  <c:v>85.7</c:v>
                </c:pt>
                <c:pt idx="32">
                  <c:v>62.3</c:v>
                </c:pt>
              </c:numCache>
            </c:numRef>
          </c:yVal>
          <c:smooth val="0"/>
          <c:extLst>
            <c:ext xmlns:c16="http://schemas.microsoft.com/office/drawing/2014/chart" uri="{C3380CC4-5D6E-409C-BE32-E72D297353CC}">
              <c16:uniqueId val="{00000009-66B7-4A67-8F61-190B510E7B4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{D9048916-7C06-4567-B0C7-0AA795815811}</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66B7-4A67-8F61-190B510E7B4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{C1311EC7-FEC8-4948-A555-69F84B3D5757}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6B7-4A67-8F61-190B510E7B4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{128A1959-4843-4FEA-8514-2AB23ACBF75C}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6B7-4A67-8F61-190B510E7B4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{EAFA038B-CAD7-45FF-BA80-6A33D5C7DEEA}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6B7-4A67-8F61-190B510E7B4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{F6B7B5FA-A46D-4886-B112-350E8271F2B3}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6B7-4A67-8F61-190B510E7B49}"/>
                </c:ext>
              </c:extLst>
            </c:dLbl>
            <c:dLbl>
              <c:idx val="8"/>
              <c:layout>
                <c:manualLayout>
                  <c:x val="-4.466069731661737E-2"/>
                  <c:y val="-5.7682736954059066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{28262251-DE04-4D49-8634-BDB16369C66E}</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66B7-4A67-8F61-190B510E7B49}"/>
                </c:ext>
              </c:extLst>
            </c:dLbl>
            <c:dLbl>
              <c:idx val="16"/>
              <c:layout>
                <c:manualLayout>
                  <c:x val="-1.9500253803189097E-2"/>
                  <c:y val="-3.3682631805734206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{8D4480EA-335A-4F9E-88AD-68B678B43908}</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66B7-4A67-8F61-190B510E7B49}"/>
                </c:ext>
              </c:extLst>
            </c:dLbl>
            <c:dLbl>
              <c:idx val="24"/>
              <c:layout>
                <c:manualLayout>
                  <c:x val="-3.2015750650234161E-2"/>
                  <c:y val="-0.1144637204532319"/>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{0732FC72-9F90-44E1-B9B9-9CF971D324E1}</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66B7-4A67-8F61-190B510E7B49}"/>
                </c:ext>
              </c:extLst>
            </c:dLbl>
            <c:dLbl>
              <c:idx val="32"/>
              <c:layout>
                <c:manualLayout>
                  <c:x val="-3.2015750650234161E-2"/>
                  <c:y val="-5.3126368748781114E-2"/>
                </c:manualLayout>
              </c:layout>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{3ED12AE1-CF97-46D4-8B5F-96CAF3162C47}</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66B7-4A67-8F61-190B510E7B4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59.2</c:v>
                </c:pt>
                <c:pt idx="8">
                  <c:v>63.4</c:v>
                </c:pt>
                <c:pt idx="16">
                  <c:v>63.3</c:v>
                </c:pt>
                <c:pt idx="24">
                  <c:v>62.8</c:v>
                </c:pt>
                <c:pt idx="32">
                  <c:v>62.8</c:v>
                </c:pt>
              </c:numCache>
            </c:numRef>
          </c:xVal>
          <c:yVal>
            <c:numRef>
              <c:f>公会計指標分析・財政指標組合せ分析表!$BP$55:$DC$55</c:f>
              <c:numCache>
                <c:formatCode>#,##0.0;"▲ "#,##0.0</c:formatCode>
                <c:ptCount val="40"/>
                <c:pt idx="0">
                  <c:v>23.4</c:v>
                </c:pt>
                <c:pt idx="8">
                  <c:v>7.6</c:v>
                </c:pt>
                <c:pt idx="16">
                  <c:v>3</c:v>
                </c:pt>
                <c:pt idx="24">
                  <c:v>3.4</c:v>
                </c:pt>
                <c:pt idx="32">
                  <c:v>0</c:v>
                </c:pt>
              </c:numCache>
            </c:numRef>
          </c:yVal>
          <c:smooth val="0"/>
          <c:extLst>
            <c:ext xmlns:c16="http://schemas.microsoft.com/office/drawing/2014/chart" uri="{C3380CC4-5D6E-409C-BE32-E72D297353CC}">
              <c16:uniqueId val="{00000013-66B7-4A67-8F61-190B510E7B49}"/>
            </c:ext>
          </c:extLst>
        </c:ser>
        <c:dLbls>
          <c:showLegendKey val="0"/>
          <c:showVal val="1"/>
          <c:showCatName val="0"/>
          <c:showSerName val="0"/>
          <c:showPercent val="0"/>
          <c:showBubbleSize val="0"/>
        </c:dLbls>
        <c:axId val="46179840"/>
        <c:axId val="46181760"/>
      </c:scatterChart>
      <c:valAx>
        <c:axId val="46179840"/>
        <c:scaling>
          <c:orientation val="maxMin"/>
          <c:max val="9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{9E2B2BFD-0634-4AEE-ABA8-62A6D29B0DA2}</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F21D-4CD2-BD15-A26FD89F282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{29AC6A16-5F02-44DD-BFFF-B7E0D941F374}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21D-4CD2-BD15-A26FD89F282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{508E3928-E0D0-40E8-9E4E-14E792127D08}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21D-4CD2-BD15-A26FD89F282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{2EA502CF-4185-4E9E-9F9E-121EC0AF30BA}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21D-4CD2-BD15-A26FD89F282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{2D86DA49-9006-4009-803A-0BE793D6D70B}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21D-4CD2-BD15-A26FD89F2826}"/>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{3BE5E54C-975C-437E-B346-B365D11A8903}</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F21D-4CD2-BD15-A26FD89F2826}"/>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{79DDA9C6-A66A-4506-826A-484EFB7383ED}</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F21D-4CD2-BD15-A26FD89F2826}"/>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{5DFE357E-0DE8-40F9-ABAE-CC03E8A3CD90}</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F21D-4CD2-BD15-A26FD89F2826}"/>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{7B39B352-9F86-4EB9-BCBA-DE59D6D16748}</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F21D-4CD2-BD15-A26FD89F282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7.8</c:v>
                </c:pt>
                <c:pt idx="8">
                  <c:v>8.9</c:v>
                </c:pt>
                <c:pt idx="16">
                  <c:v>10.1</c:v>
                </c:pt>
                <c:pt idx="24">
                  <c:v>10.5</c:v>
                </c:pt>
                <c:pt idx="32">
                  <c:v>10</c:v>
                </c:pt>
              </c:numCache>
            </c:numRef>
          </c:xVal>
          <c:yVal>
            <c:numRef>
              <c:f>公会計指標分析・財政指標組合せ分析表!$BP$73:$DC$73</c:f>
              <c:numCache>
                <c:formatCode>#,##0.0;"▲ "#,##0.0</c:formatCode>
                <c:ptCount val="40"/>
                <c:pt idx="0">
                  <c:v>87.4</c:v>
                </c:pt>
                <c:pt idx="8">
                  <c:v>77.5</c:v>
                </c:pt>
                <c:pt idx="16">
                  <c:v>70.400000000000006</c:v>
                </c:pt>
                <c:pt idx="24">
                  <c:v>85.7</c:v>
                </c:pt>
                <c:pt idx="32">
                  <c:v>62.3</c:v>
                </c:pt>
              </c:numCache>
            </c:numRef>
          </c:yVal>
          <c:smooth val="0"/>
          <c:extLst>
            <c:ext xmlns:c16="http://schemas.microsoft.com/office/drawing/2014/chart" uri="{C3380CC4-5D6E-409C-BE32-E72D297353CC}">
              <c16:uniqueId val="{00000009-F21D-4CD2-BD15-A26FD89F282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{94375516-3E38-4294-A59A-C5537E24E33B}</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F21D-4CD2-BD15-A26FD89F282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{81FFC62E-2D9E-4055-AE10-D2A070DDFBCE}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21D-4CD2-BD15-A26FD89F282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{72C53B93-8C73-4CC7-84CD-A57B35457740}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21D-4CD2-BD15-A26FD89F282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{F24E1E17-FDB6-45BE-B767-D9A188DB9C9F}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21D-4CD2-BD15-A26FD89F282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{FAB3AE29-9FE3-4DE5-B0BC-1A3FC0A04004}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21D-4CD2-BD15-A26FD89F2826}"/>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{CCB1EB8A-FF92-4833-8AF6-9E61FE920514}</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F21D-4CD2-BD15-A26FD89F2826}"/>
                </c:ext>
              </c:extLst>
            </c:dLbl>
            <c:dLbl>
              <c:idx val="16"/>
              <c:layout>
                <c:manualLayout>
                  <c:x val="-4.4905057365901176E-2"/>
                  <c:y val="-6.2416647087793951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{7BF80FB1-E8B4-4D63-9347-2865F425EE53}</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F21D-4CD2-BD15-A26FD89F2826}"/>
                </c:ext>
              </c:extLst>
            </c:dLbl>
            <c:dLbl>
              <c:idx val="24"/>
              <c:layout>
                <c:manualLayout>
                  <c:x val="-1.8235628084249993E-2"/>
                  <c:y val="-6.2416647087793951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{2F4A8A46-A427-4F5A-9E01-68614881770D}</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F21D-4CD2-BD15-A26FD89F2826}"/>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{91C594E0-3CC3-4C62-820E-2ED4060A2063}</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F21D-4CD2-BD15-A26FD89F282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8.6</c:v>
                </c:pt>
                <c:pt idx="16">
                  <c:v>8.8000000000000007</c:v>
                </c:pt>
                <c:pt idx="24">
                  <c:v>8.8000000000000007</c:v>
                </c:pt>
                <c:pt idx="32">
                  <c:v>8.3000000000000007</c:v>
                </c:pt>
              </c:numCache>
            </c:numRef>
          </c:xVal>
          <c:yVal>
            <c:numRef>
              <c:f>公会計指標分析・財政指標組合せ分析表!$BP$77:$DC$77</c:f>
              <c:numCache>
                <c:formatCode>#,##0.0;"▲ "#,##0.0</c:formatCode>
                <c:ptCount val="40"/>
                <c:pt idx="0">
                  <c:v>23.4</c:v>
                </c:pt>
                <c:pt idx="8">
                  <c:v>7.6</c:v>
                </c:pt>
                <c:pt idx="16">
                  <c:v>3</c:v>
                </c:pt>
                <c:pt idx="24">
                  <c:v>3.4</c:v>
                </c:pt>
                <c:pt idx="32">
                  <c:v>0</c:v>
                </c:pt>
              </c:numCache>
            </c:numRef>
          </c:yVal>
          <c:smooth val="0"/>
          <c:extLst>
            <c:ext xmlns:c16="http://schemas.microsoft.com/office/drawing/2014/chart" uri="{C3380CC4-5D6E-409C-BE32-E72D297353CC}">
              <c16:uniqueId val="{00000013-F21D-4CD2-BD15-A26FD89F2826}"/>
            </c:ext>
          </c:extLst>
        </c:ser>
        <c:dLbls>
          <c:showLegendKey val="0"/>
          <c:showVal val="1"/>
          <c:showCatName val="0"/>
          <c:showSerName val="0"/>
          <c:showPercent val="0"/>
          <c:showBubbleSize val="0"/>
        </c:dLbls>
        <c:axId val="84219776"/>
        <c:axId val="84234240"/>
      </c:scatterChart>
      <c:valAx>
        <c:axId val="84219776"/>
        <c:scaling>
          <c:orientation val="maxMin"/>
          <c:max val="11"/>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秋田県五城目町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前年度に比べて▲</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15</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4.6%</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）となっている。この要因として一番大きいものは、令和３年度より下水道会計が公営企業会計に移行し、「公営企業の地方債の財源としての繰入金」の算出において、前年度より▲</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35</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16.7%</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の減となったことが大きい。今後は、令和元～２年度事業で実施した小学校改築事業（地方債総額約１０億円）、令和３～４年度事業で実施する火葬場改修事業（地方債総額約３億６千万円）の、元金償還が始まる令和５年から、各年度の実質公債費比率（分子）の数値を押し上げると予想さ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今後も地方債の新規発行にあたっては、事業内容の精査や交付税算入率の有利な地方債を選定することで、実質公債費比率の抑制に努める。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本町では満期一括償還の地方債の発行を受けていないため、減債基金残高と減債基金積立相当額に該当する数値はありません。</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秋田県五城目町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令和元～２年度事業で実施した小学校改築事業（地方債総額約１０億円）が地方債残高を押し上げ、加えて教育施設整備基金（令和２年度取崩し６億円）を充当したことにより充当可能基金が減少したことから、令和２年度以降、将来負担比率（分子）は高い水準で推移すると見込まれた。しかしながら、令和２年度の決算剰余金（約３億）などによる令和３年度基金の積み増しで、充当可能基金の増加や、過去の大きな事業の償還が終了したこともあり、将来負担比率の分子要因は減少している。今後は、令和３～４年度事業で実施する火葬場改修事業（地方債総額約３億６千万円）による影響で増加することが予想さ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引き続き地方債の発行を抑えつつ、新規発行にあたっては事業内容の精査や基準財政需要額算入率の有利な地方債の発行に努めるとともに、公共施設等総合管理計画に基づき、各施設の維持管理費などの歳出削減や充当可能基金の積立に努め、将来負担比率の改善を目指す。</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秋田県五城目町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（増減理由）</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財政調整基金及び公共施設等総合管理基金に前年度決算剰余金を積み立てたこと等、また、旧小学校校舎解体事業に充当するため公共施設等総合管理基金（過疎債ソフト分）を５０百万円取り崩したこと等により、基金全体としては残高１，５５０百万円となり、前年度比１７９百万円の増となった。</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令和３年１月に移転改築した小学校の旧校舎解体事業に充当するため、公共施設等総合管理基金（過疎債ソフト分）５０百万円を取り崩した。今後も公共施設等総合管理計画に基づく施設の統廃合やそれに伴う解体、更には昭和５０年代に建築した建物などの老朽化に対応するため、公共施設等総合管理基金に計画的に積み立てるとともに、災害や急激な経済状況の変化に対応するため財政調整基金の増加にも努める。</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endParaRPr kumimoji="1" lang="en-US" altLang="ja-JP" sz="12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公共施設等総合管理基金：公共施設等の改修及び除却の実施。</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企業立地推進基金：町が誘致する企業、又は町長が指定する企業の立地促進。</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ふるさと愛郷基金：五城目町に寄せられる寄附（ふるさと納税）を通じて、多様な人々の参加による豊かで暮らしやすいふるさとづくりを目指す。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森林環境譲与税基金：森林整備に関する事業や整備を担うべき人材の育成及び確保、木材利用の促進等を実施。</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中小企業経営安定支援基金：新型コロナウイルス感染症の影響を受け、秋田県経営安定化資金を利用している中小企業に対し、４、５年目</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の利子補給を実施する。</a:t>
          </a:r>
          <a:endParaRPr kumimoji="1" lang="en-US" altLang="ja-JP" sz="12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2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公共施設等総合管理基金：前年度決算剰余金５０百万円を積み立てた。また、旧小学校校舎解体事業へ充当するため基金のうち</a:t>
          </a:r>
          <a:endParaRPr kumimoji="1" lang="en-US" altLang="ja-JP" sz="12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過疎債ソフト分の基金５０百万円を取り崩した。以上より、増減０百万円となっている。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企業立地推進基金：百万円単位の増減はなし。</a:t>
          </a:r>
          <a:endParaRPr kumimoji="1" lang="en-US" altLang="ja-JP" sz="12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ふるさと愛郷基金：令和３年２月から令和４年１月までに納入のあった「ふるさと納税寄附金」の約５０％を積み立てたことにより１１百万円増。</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森林環境譲与税基金：森林環境税及び森林環境譲与税に関する法律に基づき譲与された３０百万円のうち、一部１７百万円を積み立てたこと</a:t>
          </a:r>
          <a:endParaRPr kumimoji="1" lang="en-US" altLang="ja-JP" sz="12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による増加。</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中小企業経営安定支援基金：百万円単位の増減はなし。</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2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公共施設等総合管理基金：今後増加する公共施設の改修費、施設統廃合による解体費の財源として、必要に応じて取崩す予定。また、決算剰余金</a:t>
          </a:r>
          <a:endParaRPr kumimoji="1" lang="en-US" altLang="ja-JP" sz="12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については、財政調整基金だけでなく、将来の施設管理の支出に備えるためにも本基金へも積立てを実施する。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企業立地推進基金：企業の誘致活動において必要に応じて取崩し、活用する。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ふるさと愛郷基金：毎年度、ふるさと納税寄附金の５０％を積立てる予定。</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森林環境譲与税基金：財源となる森林環境譲与税については、今後も林道補修事業などの林業振興に資する事業に充当し、不足の場合は基金の</a:t>
          </a:r>
          <a:endParaRPr kumimoji="1" lang="en-US" altLang="ja-JP" sz="12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取崩しで対応する予定。</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中小企業経営安定支援基金：令和５～７年度に利子補給金の財源として、取崩しを実施していく予定。</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2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2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2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2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2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2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2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取り崩しを実施せず前年度決算剰余金を積み立てたこと等により、残高１，１７５百万円となり、前年度比１５２百万円の増となった。</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本町では、災害などの不測の事態に備えるため、基金の積立目安を１０億円として積み増ししてきた。今後もこの目安を維持するような基金運用に努める。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基金運用利息を積立てているものの、運用金額が少額なことから前年度と同額となっている。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今後も適正な基金運用に努める。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3BC74213-9F6D-425F-8B69-6FF77AF7FB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2649C4C6-7429-49A9-9462-F52517BD474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B70528D7-D0A8-4A62-A992-2480FCE44BCA}"/>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7851F471-6DAD-4CB0-9AF1-612A9794D12F}"/>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D1D71CA9-A91C-4F21-B77B-2D5363A18C82}"/>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F4272450-8695-4019-9A7F-721B48916C6B}"/>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秋田県五城目町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6464A681-9C29-4513-8643-2F7D0C194B09}"/>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FC775DD7-590A-4FFD-91B5-46708C5C6B18}"/>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878F7C68-D6FB-454E-A74D-03E75AE62804}"/>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57E539DB-E5D6-4D68-AEE8-D2D3B6ADFF48}"/>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306ABD88-7147-4D2D-998E-8800F5CF59A9}"/>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6BD2B994-8183-45EB-81CA-D8BC1DB0F0EF}"/>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8,617
8,603
214.92
6,604,175
6,159,736
435,880
3,906,852
6,247,956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9FD3FD58-2199-4231-9D51-283C5117FB0A}"/>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8F0BB7B7-D650-4700-BC9E-42DB61B5B323}"/>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8ADD334C-C47F-4A84-967E-CD4F524D88C9}"/>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62.3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93435300-1377-487C-858E-B9A497A1FEA4}"/>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8A381DEF-8E22-4157-8388-3B6E8C3AD9AC}"/>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AC3A34E9-9C21-4A7A-ADED-7715E1C72905}"/>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EC4EA57-CFCF-4A34-8B97-009EE6F3B574}"/>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C82CFB78-F75E-4E06-8C72-1516779FB5DF}"/>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DFEE09FF-76A1-4A04-B90A-38744A88FB64}"/>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6ED4568C-A573-4E33-AD9F-D5DD3C989494}"/>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315B34F7-6B93-4456-BDBF-572622049EA8}"/>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650FD617-E757-46C3-B418-DF37AD3FEE74}"/>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B606B5FF-EE54-4795-A99B-3714FCBDE3D5}"/>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E37B69B0-26DB-4580-8BF7-B2B94D0EAC95}"/>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9A4EFC23-85F2-494D-8809-F8FD45281925}"/>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A8EF5913-182F-4787-AF4E-B3AA3E45A37E}"/>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AA49BC5C-95DE-40DF-BBC0-C7BE1994EB44}"/>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74A2DDE7-412C-425B-BEE6-9147F1BA6238}"/>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EFCDC86-EA2D-490F-BFFC-A63A089E8A8E}"/>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314B0CCE-6243-4812-A452-7513CD7C4E7A}"/>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11AEF8B2-8E19-44E6-84A8-78367D3DEAFF}"/>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977F58D5-7A4F-4E04-846B-DE46BE799B2B}"/>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4A27545D-16AA-4168-9B9B-36F7B2CF078E}"/>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CE658A56-2AD1-4B30-B13D-CF5759CC9ACE}"/>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56E0E221-7260-4D84-947F-AFFCEDA1DF56}"/>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[ 81.6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359C4B35-CC0A-4D59-8EA9-2510D015954C}"/>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C94539D0-67C5-49E2-BAAC-6179BC3B5CE4}"/>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6EB3E870-F42F-4469-9017-C89B8D1435B3}"/>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F4233568-E1DF-4965-AD01-B6A1D5FD6584}"/>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241EAD4-5E78-4907-A566-3F92E3BC822D}"/>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601061ED-B56A-418B-B031-2391EB6DA3B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9A546C2C-5C72-4DDB-8403-F1FB119CB5EB}"/>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E6DEBB3C-6097-4261-B298-E4312D91FCAF}"/>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666E8244-C86E-4C1B-AD0B-14698055445F}"/>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756F4D2-56D7-45B9-BE9C-0237680309D7}"/>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有形固定資産減価償却率は類似団体内でも最大値となっている。要因としては、本町の山間部に集落が点在する地理的事情から、その地区ごとに学校、公民館を配置、また、地区間を結ぶ道路・橋りょうなどインフラ施設も多いことに加え、これらの老朽化が挙げられる。特に、閉校した建物の再利用検討にあたっては、建物の状態や住民感情に配慮して進められ、解体せず既存の公民館に取り込んだり、公民館的な施設に再利用したりと必ずしも合理的ではない面がある。</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今後は、公共施設等総合管理計画等の具体的な執行のため、建物等の利用の現状とその費用対効果の理解を得た上で更なる整理が必要。</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48B58B0-5D74-48A8-BF88-0888AA44BC94}"/>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6E23617-4639-42F7-A4C2-CCDAFDCAE95E}"/>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B4CFD85A-BBAB-4573-AE69-C6CA96DA25D2}"/>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a:extLst>
            <a:ext uri="{FF2B5EF4-FFF2-40B4-BE49-F238E27FC236}">
              <a16:creationId xmlns:a16="http://schemas.microsoft.com/office/drawing/2014/main" id="{AB3C5A7F-BC46-4DA7-A413-A66AFC5EE975}"/>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53" name="テキスト ボックス 52">
          <a:extLst>
            <a:ext uri="{FF2B5EF4-FFF2-40B4-BE49-F238E27FC236}">
              <a16:creationId xmlns:a16="http://schemas.microsoft.com/office/drawing/2014/main" id="{544ECEE1-C2EE-4BFD-9009-43B731632BA7}"/>
            </a:ext>
          </a:extLst>
        </xdr:cNvPr>
        <xdr:cNvSpPr txBox="1"/>
      </xdr:nvSpPr>
      <xdr:spPr>
        <a:xfrm>
          <a:off x="795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a:extLst>
            <a:ext uri="{FF2B5EF4-FFF2-40B4-BE49-F238E27FC236}">
              <a16:creationId xmlns:a16="http://schemas.microsoft.com/office/drawing/2014/main" id="{28E77D1F-7D2B-4CD4-8085-EC8DA523717B}"/>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a:extLst>
            <a:ext uri="{FF2B5EF4-FFF2-40B4-BE49-F238E27FC236}">
              <a16:creationId xmlns:a16="http://schemas.microsoft.com/office/drawing/2014/main" id="{E66AF64C-DD79-447D-B3C7-F72A36CE739F}"/>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a:extLst>
            <a:ext uri="{FF2B5EF4-FFF2-40B4-BE49-F238E27FC236}">
              <a16:creationId xmlns:a16="http://schemas.microsoft.com/office/drawing/2014/main" id="{879E76A7-0511-4F74-B4FE-F4E7FF7ACFF4}"/>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a:extLst>
            <a:ext uri="{FF2B5EF4-FFF2-40B4-BE49-F238E27FC236}">
              <a16:creationId xmlns:a16="http://schemas.microsoft.com/office/drawing/2014/main" id="{6C3B401D-68A0-4F93-B86C-F8EF72017199}"/>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a:extLst>
            <a:ext uri="{FF2B5EF4-FFF2-40B4-BE49-F238E27FC236}">
              <a16:creationId xmlns:a16="http://schemas.microsoft.com/office/drawing/2014/main" id="{352F6C33-EAC5-4A34-A10F-2A3AFB0927D7}"/>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a:extLst>
            <a:ext uri="{FF2B5EF4-FFF2-40B4-BE49-F238E27FC236}">
              <a16:creationId xmlns:a16="http://schemas.microsoft.com/office/drawing/2014/main" id="{D8A22F46-C94E-4FB5-8162-04E10B8A05C1}"/>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a:extLst>
            <a:ext uri="{FF2B5EF4-FFF2-40B4-BE49-F238E27FC236}">
              <a16:creationId xmlns:a16="http://schemas.microsoft.com/office/drawing/2014/main" id="{B8ABDB96-128E-42F8-B053-40475E8D0127}"/>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a:extLst>
            <a:ext uri="{FF2B5EF4-FFF2-40B4-BE49-F238E27FC236}">
              <a16:creationId xmlns:a16="http://schemas.microsoft.com/office/drawing/2014/main" id="{9DEDA320-F0DA-42BB-8910-D79D75EF7A87}"/>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a:extLst>
            <a:ext uri="{FF2B5EF4-FFF2-40B4-BE49-F238E27FC236}">
              <a16:creationId xmlns:a16="http://schemas.microsoft.com/office/drawing/2014/main" id="{DF490AF1-7598-4D54-BF6C-BF6A6CAD93F1}"/>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67056</xdr:rowOff>
    </xdr:from>
    <xdr:to>
      <xdr:col>23</xdr:col>
      <xdr:colOff>85090</xdr:colOff>
      <xdr:row>32</xdr:row>
      <xdr:rowOff>25019</xdr:rowOff>
    </xdr:to>
    <xdr:cxnSp macro="">
      <xdr:nvCxnSpPr>
        <xdr:cNvPr id="63" name="直線コネクタ 62">
          <a:extLst>
            <a:ext uri="{FF2B5EF4-FFF2-40B4-BE49-F238E27FC236}">
              <a16:creationId xmlns:a16="http://schemas.microsoft.com/office/drawing/2014/main" id="{EFC898F1-9B0E-4EBD-8521-73F0A7B25BB7}"/>
            </a:ext>
          </a:extLst>
        </xdr:cNvPr>
        <xdr:cNvCxnSpPr/>
      </xdr:nvCxnSpPr>
      <xdr:spPr>
        <a:xfrm flipV="1">
          <a:off x="4760595" y="5296281"/>
          <a:ext cx="1270" cy="986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28846</xdr:rowOff>
    </xdr:from>
    <xdr:ext cx="405111" cy="259045"/>
    <xdr:sp macro="" textlink="">
      <xdr:nvSpPr>
        <xdr:cNvPr id="64" name="有形固定資産減価償却率最小値テキスト">
          <a:extLst>
            <a:ext uri="{FF2B5EF4-FFF2-40B4-BE49-F238E27FC236}">
              <a16:creationId xmlns:a16="http://schemas.microsoft.com/office/drawing/2014/main" id="{96DD925D-F796-4376-B8EF-C270ECADAE17}"/>
            </a:ext>
          </a:extLst>
        </xdr:cNvPr>
        <xdr:cNvSpPr txBox="1"/>
      </xdr:nvSpPr>
      <xdr:spPr>
        <a:xfrm>
          <a:off x="4813300" y="6286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32</xdr:row>
      <xdr:rowOff>25019</xdr:rowOff>
    </xdr:from>
    <xdr:to>
      <xdr:col>23</xdr:col>
      <xdr:colOff>174625</xdr:colOff>
      <xdr:row>32</xdr:row>
      <xdr:rowOff>25019</xdr:rowOff>
    </xdr:to>
    <xdr:cxnSp macro="">
      <xdr:nvCxnSpPr>
        <xdr:cNvPr id="65" name="直線コネクタ 64">
          <a:extLst>
            <a:ext uri="{FF2B5EF4-FFF2-40B4-BE49-F238E27FC236}">
              <a16:creationId xmlns:a16="http://schemas.microsoft.com/office/drawing/2014/main" id="{4BB0DC59-C29F-42F8-AC93-D6C4ED7F4979}"/>
            </a:ext>
          </a:extLst>
        </xdr:cNvPr>
        <xdr:cNvCxnSpPr/>
      </xdr:nvCxnSpPr>
      <xdr:spPr>
        <a:xfrm>
          <a:off x="4673600" y="6282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13733</xdr:rowOff>
    </xdr:from>
    <xdr:ext cx="405111" cy="259045"/>
    <xdr:sp macro="" textlink="">
      <xdr:nvSpPr>
        <xdr:cNvPr id="66" name="有形固定資産減価償却率最大値テキスト">
          <a:extLst>
            <a:ext uri="{FF2B5EF4-FFF2-40B4-BE49-F238E27FC236}">
              <a16:creationId xmlns:a16="http://schemas.microsoft.com/office/drawing/2014/main" id="{92563F6E-82DC-416F-BD57-72A104EE0348}"/>
            </a:ext>
          </a:extLst>
        </xdr:cNvPr>
        <xdr:cNvSpPr txBox="1"/>
      </xdr:nvSpPr>
      <xdr:spPr>
        <a:xfrm>
          <a:off x="4813300" y="5071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67056</xdr:rowOff>
    </xdr:from>
    <xdr:to>
      <xdr:col>23</xdr:col>
      <xdr:colOff>174625</xdr:colOff>
      <xdr:row>26</xdr:row>
      <xdr:rowOff>67056</xdr:rowOff>
    </xdr:to>
    <xdr:cxnSp macro="">
      <xdr:nvCxnSpPr>
        <xdr:cNvPr id="67" name="直線コネクタ 66">
          <a:extLst>
            <a:ext uri="{FF2B5EF4-FFF2-40B4-BE49-F238E27FC236}">
              <a16:creationId xmlns:a16="http://schemas.microsoft.com/office/drawing/2014/main" id="{5CF08057-E894-4E8C-9049-A0B00108BA7A}"/>
            </a:ext>
          </a:extLst>
        </xdr:cNvPr>
        <xdr:cNvCxnSpPr/>
      </xdr:nvCxnSpPr>
      <xdr:spPr>
        <a:xfrm>
          <a:off x="4673600" y="5296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105554</xdr:rowOff>
    </xdr:from>
    <xdr:ext cx="405111" cy="259045"/>
    <xdr:sp macro="" textlink="">
      <xdr:nvSpPr>
        <xdr:cNvPr id="68" name="有形固定資産減価償却率平均値テキスト">
          <a:extLst>
            <a:ext uri="{FF2B5EF4-FFF2-40B4-BE49-F238E27FC236}">
              <a16:creationId xmlns:a16="http://schemas.microsoft.com/office/drawing/2014/main" id="{E3B74BC0-4ADF-4235-862E-A3B6FF1A7625}"/>
            </a:ext>
          </a:extLst>
        </xdr:cNvPr>
        <xdr:cNvSpPr txBox="1"/>
      </xdr:nvSpPr>
      <xdr:spPr>
        <a:xfrm>
          <a:off x="4813300" y="56776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82677</xdr:rowOff>
    </xdr:from>
    <xdr:to>
      <xdr:col>23</xdr:col>
      <xdr:colOff>136525</xdr:colOff>
      <xdr:row>30</xdr:row>
      <xdr:rowOff>12827</xdr:rowOff>
    </xdr:to>
    <xdr:sp macro="" textlink="">
      <xdr:nvSpPr>
        <xdr:cNvPr id="69" name="フローチャート: 判断 68">
          <a:extLst>
            <a:ext uri="{FF2B5EF4-FFF2-40B4-BE49-F238E27FC236}">
              <a16:creationId xmlns:a16="http://schemas.microsoft.com/office/drawing/2014/main" id="{D0075C2D-FBD9-44FB-8AD3-F401077E42AE}"/>
            </a:ext>
          </a:extLst>
        </xdr:cNvPr>
        <xdr:cNvSpPr/>
      </xdr:nvSpPr>
      <xdr:spPr>
        <a:xfrm>
          <a:off x="4711700" y="582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82677</xdr:rowOff>
    </xdr:from>
    <xdr:to>
      <xdr:col>19</xdr:col>
      <xdr:colOff>187325</xdr:colOff>
      <xdr:row>30</xdr:row>
      <xdr:rowOff>12827</xdr:rowOff>
    </xdr:to>
    <xdr:sp macro="" textlink="">
      <xdr:nvSpPr>
        <xdr:cNvPr id="70" name="フローチャート: 判断 69">
          <a:extLst>
            <a:ext uri="{FF2B5EF4-FFF2-40B4-BE49-F238E27FC236}">
              <a16:creationId xmlns:a16="http://schemas.microsoft.com/office/drawing/2014/main" id="{D1DC334D-AD42-4C50-B3FE-7198EDB470AF}"/>
            </a:ext>
          </a:extLst>
        </xdr:cNvPr>
        <xdr:cNvSpPr/>
      </xdr:nvSpPr>
      <xdr:spPr>
        <a:xfrm>
          <a:off x="4000500" y="582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93472</xdr:rowOff>
    </xdr:from>
    <xdr:to>
      <xdr:col>15</xdr:col>
      <xdr:colOff>187325</xdr:colOff>
      <xdr:row>30</xdr:row>
      <xdr:rowOff>23622</xdr:rowOff>
    </xdr:to>
    <xdr:sp macro="" textlink="">
      <xdr:nvSpPr>
        <xdr:cNvPr id="71" name="フローチャート: 判断 70">
          <a:extLst>
            <a:ext uri="{FF2B5EF4-FFF2-40B4-BE49-F238E27FC236}">
              <a16:creationId xmlns:a16="http://schemas.microsoft.com/office/drawing/2014/main" id="{7472AC98-4D76-43EB-B6AB-DB342FF2CF29}"/>
            </a:ext>
          </a:extLst>
        </xdr:cNvPr>
        <xdr:cNvSpPr/>
      </xdr:nvSpPr>
      <xdr:spPr>
        <a:xfrm>
          <a:off x="3238500" y="5837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95631</xdr:rowOff>
    </xdr:from>
    <xdr:to>
      <xdr:col>11</xdr:col>
      <xdr:colOff>187325</xdr:colOff>
      <xdr:row>30</xdr:row>
      <xdr:rowOff>25781</xdr:rowOff>
    </xdr:to>
    <xdr:sp macro="" textlink="">
      <xdr:nvSpPr>
        <xdr:cNvPr id="72" name="フローチャート: 判断 71">
          <a:extLst>
            <a:ext uri="{FF2B5EF4-FFF2-40B4-BE49-F238E27FC236}">
              <a16:creationId xmlns:a16="http://schemas.microsoft.com/office/drawing/2014/main" id="{F67D7172-F7F3-4402-99D1-06E4E65BA9D4}"/>
            </a:ext>
          </a:extLst>
        </xdr:cNvPr>
        <xdr:cNvSpPr/>
      </xdr:nvSpPr>
      <xdr:spPr>
        <a:xfrm>
          <a:off x="2476500" y="583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4953</xdr:rowOff>
    </xdr:from>
    <xdr:to>
      <xdr:col>7</xdr:col>
      <xdr:colOff>187325</xdr:colOff>
      <xdr:row>29</xdr:row>
      <xdr:rowOff>106553</xdr:rowOff>
    </xdr:to>
    <xdr:sp macro="" textlink="">
      <xdr:nvSpPr>
        <xdr:cNvPr id="73" name="フローチャート: 判断 72">
          <a:extLst>
            <a:ext uri="{FF2B5EF4-FFF2-40B4-BE49-F238E27FC236}">
              <a16:creationId xmlns:a16="http://schemas.microsoft.com/office/drawing/2014/main" id="{170D4E43-3EE0-419E-BCA9-E60A8246D225}"/>
            </a:ext>
          </a:extLst>
        </xdr:cNvPr>
        <xdr:cNvSpPr/>
      </xdr:nvSpPr>
      <xdr:spPr>
        <a:xfrm>
          <a:off x="1714500" y="574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8ADDEECD-3047-43BF-8F5F-C52BF5514429}"/>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4FEFB30A-4483-4E7A-824A-A01AB9363E99}"/>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78BC15F9-2328-46CC-B527-D44952710182}"/>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409E528F-D742-464B-B21C-ECF99CE6AE63}"/>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B2FEBB9B-B62B-4A6D-9B4C-9266A8A03C97}"/>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145669</xdr:rowOff>
    </xdr:from>
    <xdr:to>
      <xdr:col>23</xdr:col>
      <xdr:colOff>136525</xdr:colOff>
      <xdr:row>32</xdr:row>
      <xdr:rowOff>75819</xdr:rowOff>
    </xdr:to>
    <xdr:sp macro="" textlink="">
      <xdr:nvSpPr>
        <xdr:cNvPr id="79" name="楕円 78">
          <a:extLst>
            <a:ext uri="{FF2B5EF4-FFF2-40B4-BE49-F238E27FC236}">
              <a16:creationId xmlns:a16="http://schemas.microsoft.com/office/drawing/2014/main" id="{F0BE537D-39CB-4EC5-A842-27ADAA90E8F7}"/>
            </a:ext>
          </a:extLst>
        </xdr:cNvPr>
        <xdr:cNvSpPr/>
      </xdr:nvSpPr>
      <xdr:spPr>
        <a:xfrm>
          <a:off x="4711700" y="6232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60596</xdr:rowOff>
    </xdr:from>
    <xdr:ext cx="405111" cy="259045"/>
    <xdr:sp macro="" textlink="">
      <xdr:nvSpPr>
        <xdr:cNvPr id="80" name="有形固定資産減価償却率該当値テキスト">
          <a:extLst>
            <a:ext uri="{FF2B5EF4-FFF2-40B4-BE49-F238E27FC236}">
              <a16:creationId xmlns:a16="http://schemas.microsoft.com/office/drawing/2014/main" id="{796BBD06-3A1A-44AA-8AAA-502CDED16B51}"/>
            </a:ext>
          </a:extLst>
        </xdr:cNvPr>
        <xdr:cNvSpPr txBox="1"/>
      </xdr:nvSpPr>
      <xdr:spPr>
        <a:xfrm>
          <a:off x="4813300" y="6147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130556</xdr:rowOff>
    </xdr:from>
    <xdr:to>
      <xdr:col>19</xdr:col>
      <xdr:colOff>187325</xdr:colOff>
      <xdr:row>32</xdr:row>
      <xdr:rowOff>60706</xdr:rowOff>
    </xdr:to>
    <xdr:sp macro="" textlink="">
      <xdr:nvSpPr>
        <xdr:cNvPr id="81" name="楕円 80">
          <a:extLst>
            <a:ext uri="{FF2B5EF4-FFF2-40B4-BE49-F238E27FC236}">
              <a16:creationId xmlns:a16="http://schemas.microsoft.com/office/drawing/2014/main" id="{79F5AF91-8B3F-493B-AF3C-98B9C91FA5C1}"/>
            </a:ext>
          </a:extLst>
        </xdr:cNvPr>
        <xdr:cNvSpPr/>
      </xdr:nvSpPr>
      <xdr:spPr>
        <a:xfrm>
          <a:off x="4000500" y="621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9906</xdr:rowOff>
    </xdr:from>
    <xdr:to>
      <xdr:col>23</xdr:col>
      <xdr:colOff>85725</xdr:colOff>
      <xdr:row>32</xdr:row>
      <xdr:rowOff>25019</xdr:rowOff>
    </xdr:to>
    <xdr:cxnSp macro="">
      <xdr:nvCxnSpPr>
        <xdr:cNvPr id="82" name="直線コネクタ 81">
          <a:extLst>
            <a:ext uri="{FF2B5EF4-FFF2-40B4-BE49-F238E27FC236}">
              <a16:creationId xmlns:a16="http://schemas.microsoft.com/office/drawing/2014/main" id="{72FD8270-0B66-404D-9BDA-A800197C4327}"/>
            </a:ext>
          </a:extLst>
        </xdr:cNvPr>
        <xdr:cNvCxnSpPr/>
      </xdr:nvCxnSpPr>
      <xdr:spPr>
        <a:xfrm>
          <a:off x="4051300" y="6267831"/>
          <a:ext cx="711200" cy="1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77851</xdr:rowOff>
    </xdr:from>
    <xdr:to>
      <xdr:col>15</xdr:col>
      <xdr:colOff>187325</xdr:colOff>
      <xdr:row>33</xdr:row>
      <xdr:rowOff>8001</xdr:rowOff>
    </xdr:to>
    <xdr:sp macro="" textlink="">
      <xdr:nvSpPr>
        <xdr:cNvPr id="83" name="楕円 82">
          <a:extLst>
            <a:ext uri="{FF2B5EF4-FFF2-40B4-BE49-F238E27FC236}">
              <a16:creationId xmlns:a16="http://schemas.microsoft.com/office/drawing/2014/main" id="{246CD2E9-DC9D-4BB2-94B4-3A970CAC8735}"/>
            </a:ext>
          </a:extLst>
        </xdr:cNvPr>
        <xdr:cNvSpPr/>
      </xdr:nvSpPr>
      <xdr:spPr>
        <a:xfrm>
          <a:off x="3238500" y="633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9906</xdr:rowOff>
    </xdr:from>
    <xdr:to>
      <xdr:col>19</xdr:col>
      <xdr:colOff>136525</xdr:colOff>
      <xdr:row>32</xdr:row>
      <xdr:rowOff>128651</xdr:rowOff>
    </xdr:to>
    <xdr:cxnSp macro="">
      <xdr:nvCxnSpPr>
        <xdr:cNvPr id="84" name="直線コネクタ 83">
          <a:extLst>
            <a:ext uri="{FF2B5EF4-FFF2-40B4-BE49-F238E27FC236}">
              <a16:creationId xmlns:a16="http://schemas.microsoft.com/office/drawing/2014/main" id="{380C1AA6-C047-45C4-8134-E23F69F6958C}"/>
            </a:ext>
          </a:extLst>
        </xdr:cNvPr>
        <xdr:cNvCxnSpPr/>
      </xdr:nvCxnSpPr>
      <xdr:spPr>
        <a:xfrm flipV="1">
          <a:off x="3289300" y="6267831"/>
          <a:ext cx="762000" cy="118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62738</xdr:rowOff>
    </xdr:from>
    <xdr:to>
      <xdr:col>11</xdr:col>
      <xdr:colOff>187325</xdr:colOff>
      <xdr:row>32</xdr:row>
      <xdr:rowOff>164338</xdr:rowOff>
    </xdr:to>
    <xdr:sp macro="" textlink="">
      <xdr:nvSpPr>
        <xdr:cNvPr id="85" name="楕円 84">
          <a:extLst>
            <a:ext uri="{FF2B5EF4-FFF2-40B4-BE49-F238E27FC236}">
              <a16:creationId xmlns:a16="http://schemas.microsoft.com/office/drawing/2014/main" id="{3A9DB1A5-D257-4A79-89C4-51603D1DF435}"/>
            </a:ext>
          </a:extLst>
        </xdr:cNvPr>
        <xdr:cNvSpPr/>
      </xdr:nvSpPr>
      <xdr:spPr>
        <a:xfrm>
          <a:off x="2476500" y="632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113538</xdr:rowOff>
    </xdr:from>
    <xdr:to>
      <xdr:col>15</xdr:col>
      <xdr:colOff>136525</xdr:colOff>
      <xdr:row>32</xdr:row>
      <xdr:rowOff>128651</xdr:rowOff>
    </xdr:to>
    <xdr:cxnSp macro="">
      <xdr:nvCxnSpPr>
        <xdr:cNvPr id="86" name="直線コネクタ 85">
          <a:extLst>
            <a:ext uri="{FF2B5EF4-FFF2-40B4-BE49-F238E27FC236}">
              <a16:creationId xmlns:a16="http://schemas.microsoft.com/office/drawing/2014/main" id="{10AB189D-F734-4ABC-9527-F79B0FA40EC3}"/>
            </a:ext>
          </a:extLst>
        </xdr:cNvPr>
        <xdr:cNvCxnSpPr/>
      </xdr:nvCxnSpPr>
      <xdr:spPr>
        <a:xfrm>
          <a:off x="2527300" y="6371463"/>
          <a:ext cx="762000" cy="1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32</xdr:row>
      <xdr:rowOff>43307</xdr:rowOff>
    </xdr:from>
    <xdr:to>
      <xdr:col>7</xdr:col>
      <xdr:colOff>187325</xdr:colOff>
      <xdr:row>32</xdr:row>
      <xdr:rowOff>144907</xdr:rowOff>
    </xdr:to>
    <xdr:sp macro="" textlink="">
      <xdr:nvSpPr>
        <xdr:cNvPr id="87" name="楕円 86">
          <a:extLst>
            <a:ext uri="{FF2B5EF4-FFF2-40B4-BE49-F238E27FC236}">
              <a16:creationId xmlns:a16="http://schemas.microsoft.com/office/drawing/2014/main" id="{D7806948-9E09-4CDC-8519-CD6A8F9B6DE7}"/>
            </a:ext>
          </a:extLst>
        </xdr:cNvPr>
        <xdr:cNvSpPr/>
      </xdr:nvSpPr>
      <xdr:spPr>
        <a:xfrm>
          <a:off x="1714500" y="630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94107</xdr:rowOff>
    </xdr:from>
    <xdr:to>
      <xdr:col>11</xdr:col>
      <xdr:colOff>136525</xdr:colOff>
      <xdr:row>32</xdr:row>
      <xdr:rowOff>113538</xdr:rowOff>
    </xdr:to>
    <xdr:cxnSp macro="">
      <xdr:nvCxnSpPr>
        <xdr:cNvPr id="88" name="直線コネクタ 87">
          <a:extLst>
            <a:ext uri="{FF2B5EF4-FFF2-40B4-BE49-F238E27FC236}">
              <a16:creationId xmlns:a16="http://schemas.microsoft.com/office/drawing/2014/main" id="{E19EE5CD-6F37-4E2F-8E6D-5B9A9DF1AEE4}"/>
            </a:ext>
          </a:extLst>
        </xdr:cNvPr>
        <xdr:cNvCxnSpPr/>
      </xdr:nvCxnSpPr>
      <xdr:spPr>
        <a:xfrm>
          <a:off x="1765300" y="6352032"/>
          <a:ext cx="762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29354</xdr:rowOff>
    </xdr:from>
    <xdr:ext cx="405111" cy="259045"/>
    <xdr:sp macro="" textlink="">
      <xdr:nvSpPr>
        <xdr:cNvPr id="89" name="n_1aveValue有形固定資産減価償却率">
          <a:extLst>
            <a:ext uri="{FF2B5EF4-FFF2-40B4-BE49-F238E27FC236}">
              <a16:creationId xmlns:a16="http://schemas.microsoft.com/office/drawing/2014/main" id="{00367057-25D6-4D59-9BB5-4E5C165498E3}"/>
            </a:ext>
          </a:extLst>
        </xdr:cNvPr>
        <xdr:cNvSpPr txBox="1"/>
      </xdr:nvSpPr>
      <xdr:spPr>
        <a:xfrm>
          <a:off x="3836044" y="5601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40149</xdr:rowOff>
    </xdr:from>
    <xdr:ext cx="405111" cy="259045"/>
    <xdr:sp macro="" textlink="">
      <xdr:nvSpPr>
        <xdr:cNvPr id="90" name="n_2aveValue有形固定資産減価償却率">
          <a:extLst>
            <a:ext uri="{FF2B5EF4-FFF2-40B4-BE49-F238E27FC236}">
              <a16:creationId xmlns:a16="http://schemas.microsoft.com/office/drawing/2014/main" id="{860C0571-D9C4-4E15-BA25-2C08961BD8D2}"/>
            </a:ext>
          </a:extLst>
        </xdr:cNvPr>
        <xdr:cNvSpPr txBox="1"/>
      </xdr:nvSpPr>
      <xdr:spPr>
        <a:xfrm>
          <a:off x="3086744" y="5612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42308</xdr:rowOff>
    </xdr:from>
    <xdr:ext cx="405111" cy="259045"/>
    <xdr:sp macro="" textlink="">
      <xdr:nvSpPr>
        <xdr:cNvPr id="91" name="n_3aveValue有形固定資産減価償却率">
          <a:extLst>
            <a:ext uri="{FF2B5EF4-FFF2-40B4-BE49-F238E27FC236}">
              <a16:creationId xmlns:a16="http://schemas.microsoft.com/office/drawing/2014/main" id="{F3921ACC-E125-4392-84E0-1AC34E24E30C}"/>
            </a:ext>
          </a:extLst>
        </xdr:cNvPr>
        <xdr:cNvSpPr txBox="1"/>
      </xdr:nvSpPr>
      <xdr:spPr>
        <a:xfrm>
          <a:off x="2324744" y="5614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123080</xdr:rowOff>
    </xdr:from>
    <xdr:ext cx="405111" cy="259045"/>
    <xdr:sp macro="" textlink="">
      <xdr:nvSpPr>
        <xdr:cNvPr id="92" name="n_4aveValue有形固定資産減価償却率">
          <a:extLst>
            <a:ext uri="{FF2B5EF4-FFF2-40B4-BE49-F238E27FC236}">
              <a16:creationId xmlns:a16="http://schemas.microsoft.com/office/drawing/2014/main" id="{EBE709D7-D446-41B1-9CF0-6767B4EAB3BA}"/>
            </a:ext>
          </a:extLst>
        </xdr:cNvPr>
        <xdr:cNvSpPr txBox="1"/>
      </xdr:nvSpPr>
      <xdr:spPr>
        <a:xfrm>
          <a:off x="1562744" y="5523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51833</xdr:rowOff>
    </xdr:from>
    <xdr:ext cx="405111" cy="259045"/>
    <xdr:sp macro="" textlink="">
      <xdr:nvSpPr>
        <xdr:cNvPr id="93" name="n_1mainValue有形固定資産減価償却率">
          <a:extLst>
            <a:ext uri="{FF2B5EF4-FFF2-40B4-BE49-F238E27FC236}">
              <a16:creationId xmlns:a16="http://schemas.microsoft.com/office/drawing/2014/main" id="{F6CEEC62-8378-4F96-8348-890A68DB5382}"/>
            </a:ext>
          </a:extLst>
        </xdr:cNvPr>
        <xdr:cNvSpPr txBox="1"/>
      </xdr:nvSpPr>
      <xdr:spPr>
        <a:xfrm>
          <a:off x="3836044" y="630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170578</xdr:rowOff>
    </xdr:from>
    <xdr:ext cx="405111" cy="259045"/>
    <xdr:sp macro="" textlink="">
      <xdr:nvSpPr>
        <xdr:cNvPr id="94" name="n_2mainValue有形固定資産減価償却率">
          <a:extLst>
            <a:ext uri="{FF2B5EF4-FFF2-40B4-BE49-F238E27FC236}">
              <a16:creationId xmlns:a16="http://schemas.microsoft.com/office/drawing/2014/main" id="{61814F56-6E66-46A7-A63C-1A2D983B5B04}"/>
            </a:ext>
          </a:extLst>
        </xdr:cNvPr>
        <xdr:cNvSpPr txBox="1"/>
      </xdr:nvSpPr>
      <xdr:spPr>
        <a:xfrm>
          <a:off x="3086744" y="6428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155465</xdr:rowOff>
    </xdr:from>
    <xdr:ext cx="405111" cy="259045"/>
    <xdr:sp macro="" textlink="">
      <xdr:nvSpPr>
        <xdr:cNvPr id="95" name="n_3mainValue有形固定資産減価償却率">
          <a:extLst>
            <a:ext uri="{FF2B5EF4-FFF2-40B4-BE49-F238E27FC236}">
              <a16:creationId xmlns:a16="http://schemas.microsoft.com/office/drawing/2014/main" id="{49CF2789-8359-4935-95DF-CD047E90C73E}"/>
            </a:ext>
          </a:extLst>
        </xdr:cNvPr>
        <xdr:cNvSpPr txBox="1"/>
      </xdr:nvSpPr>
      <xdr:spPr>
        <a:xfrm>
          <a:off x="2324744" y="6413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136034</xdr:rowOff>
    </xdr:from>
    <xdr:ext cx="405111" cy="259045"/>
    <xdr:sp macro="" textlink="">
      <xdr:nvSpPr>
        <xdr:cNvPr id="96" name="n_4mainValue有形固定資産減価償却率">
          <a:extLst>
            <a:ext uri="{FF2B5EF4-FFF2-40B4-BE49-F238E27FC236}">
              <a16:creationId xmlns:a16="http://schemas.microsoft.com/office/drawing/2014/main" id="{97AD36D7-1B7F-404C-B1C8-533B417D94A7}"/>
            </a:ext>
          </a:extLst>
        </xdr:cNvPr>
        <xdr:cNvSpPr txBox="1"/>
      </xdr:nvSpPr>
      <xdr:spPr>
        <a:xfrm>
          <a:off x="1562744" y="6393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a:extLst>
            <a:ext uri="{FF2B5EF4-FFF2-40B4-BE49-F238E27FC236}">
              <a16:creationId xmlns:a16="http://schemas.microsoft.com/office/drawing/2014/main" id="{9B0CBC77-092C-484D-846D-AA1CA3078EB7}"/>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a:extLst>
            <a:ext uri="{FF2B5EF4-FFF2-40B4-BE49-F238E27FC236}">
              <a16:creationId xmlns:a16="http://schemas.microsoft.com/office/drawing/2014/main" id="{56D0E6CE-2220-4F5D-BD7B-92DF545D691D}"/>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a:extLst>
            <a:ext uri="{FF2B5EF4-FFF2-40B4-BE49-F238E27FC236}">
              <a16:creationId xmlns:a16="http://schemas.microsoft.com/office/drawing/2014/main" id="{8D8E6F31-E854-4A18-B77D-D30DF2227129}"/>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[ 646.9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a:extLst>
            <a:ext uri="{FF2B5EF4-FFF2-40B4-BE49-F238E27FC236}">
              <a16:creationId xmlns:a16="http://schemas.microsoft.com/office/drawing/2014/main" id="{E63ED83D-9CA5-448C-9AE2-F0FC89392FC4}"/>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a:extLst>
            <a:ext uri="{FF2B5EF4-FFF2-40B4-BE49-F238E27FC236}">
              <a16:creationId xmlns:a16="http://schemas.microsoft.com/office/drawing/2014/main" id="{50389C8E-F08F-4490-87B6-0F44D5104418}"/>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a:extLst>
            <a:ext uri="{FF2B5EF4-FFF2-40B4-BE49-F238E27FC236}">
              <a16:creationId xmlns:a16="http://schemas.microsoft.com/office/drawing/2014/main" id="{DD8A18DC-F167-4EB0-A9D9-CB2E999BFDD5}"/>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a:extLst>
            <a:ext uri="{FF2B5EF4-FFF2-40B4-BE49-F238E27FC236}">
              <a16:creationId xmlns:a16="http://schemas.microsoft.com/office/drawing/2014/main" id="{01BFA7F9-2B84-4E88-9621-16B070E45873}"/>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a:extLst>
            <a:ext uri="{FF2B5EF4-FFF2-40B4-BE49-F238E27FC236}">
              <a16:creationId xmlns:a16="http://schemas.microsoft.com/office/drawing/2014/main" id="{31918A31-0266-49D7-B36E-505D5C05BAB1}"/>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a:extLst>
            <a:ext uri="{FF2B5EF4-FFF2-40B4-BE49-F238E27FC236}">
              <a16:creationId xmlns:a16="http://schemas.microsoft.com/office/drawing/2014/main" id="{4EEC504D-B3E5-4C13-A892-51F5057F54FE}"/>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a:extLst>
            <a:ext uri="{FF2B5EF4-FFF2-40B4-BE49-F238E27FC236}">
              <a16:creationId xmlns:a16="http://schemas.microsoft.com/office/drawing/2014/main" id="{781D2887-D8F5-4602-B3FB-C00506006A0C}"/>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a:extLst>
            <a:ext uri="{FF2B5EF4-FFF2-40B4-BE49-F238E27FC236}">
              <a16:creationId xmlns:a16="http://schemas.microsoft.com/office/drawing/2014/main" id="{94D4E850-E3B6-4CEC-945C-CB521229CA45}"/>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a:extLst>
            <a:ext uri="{FF2B5EF4-FFF2-40B4-BE49-F238E27FC236}">
              <a16:creationId xmlns:a16="http://schemas.microsoft.com/office/drawing/2014/main" id="{4C939BDE-789E-47B4-826E-E80750DCCC9C}"/>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a:extLst>
            <a:ext uri="{FF2B5EF4-FFF2-40B4-BE49-F238E27FC236}">
              <a16:creationId xmlns:a16="http://schemas.microsoft.com/office/drawing/2014/main" id="{881D5BA7-9A90-4039-8DCE-4F3950FBB495}"/>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債務償還比率は前年度と比較し減少している。これは、地方債の現在高が</a:t>
          </a:r>
          <a:r>
            <a:rPr kumimoji="1" lang="en-US" altLang="ja-JP" sz="1000">
              <a:latin typeface="ＭＳ Ｐゴシック" panose="020B0600070205080204" pitchFamily="50" charset="-128"/>
              <a:ea typeface="ＭＳ Ｐゴシック" panose="020B0600070205080204" pitchFamily="50" charset="-128"/>
            </a:rPr>
            <a:t>79,710</a:t>
          </a:r>
          <a:r>
            <a:rPr kumimoji="1" lang="ja-JP" altLang="en-US" sz="1000">
              <a:latin typeface="ＭＳ Ｐゴシック" panose="020B0600070205080204" pitchFamily="50" charset="-128"/>
              <a:ea typeface="ＭＳ Ｐゴシック" panose="020B0600070205080204" pitchFamily="50" charset="-128"/>
            </a:rPr>
            <a:t>千円減少したこと、充当可能財源となる財政調整基金が</a:t>
          </a:r>
          <a:r>
            <a:rPr kumimoji="1" lang="en-US" altLang="ja-JP" sz="1000">
              <a:latin typeface="ＭＳ Ｐゴシック" panose="020B0600070205080204" pitchFamily="50" charset="-128"/>
              <a:ea typeface="ＭＳ Ｐゴシック" panose="020B0600070205080204" pitchFamily="50" charset="-128"/>
            </a:rPr>
            <a:t>151,743</a:t>
          </a:r>
          <a:r>
            <a:rPr kumimoji="1" lang="ja-JP" altLang="en-US" sz="1000">
              <a:latin typeface="ＭＳ Ｐゴシック" panose="020B0600070205080204" pitchFamily="50" charset="-128"/>
              <a:ea typeface="ＭＳ Ｐゴシック" panose="020B0600070205080204" pitchFamily="50" charset="-128"/>
            </a:rPr>
            <a:t>千円増加したことが大きい。しかしながら、依然として類似団体の中で高い状況にある。</a:t>
          </a:r>
        </a:p>
        <a:p>
          <a:r>
            <a:rPr kumimoji="1" lang="ja-JP" altLang="en-US" sz="1000">
              <a:latin typeface="ＭＳ Ｐゴシック" panose="020B0600070205080204" pitchFamily="50" charset="-128"/>
              <a:ea typeface="ＭＳ Ｐゴシック" panose="020B0600070205080204" pitchFamily="50" charset="-128"/>
            </a:rPr>
            <a:t>　</a:t>
          </a:r>
          <a:r>
            <a:rPr kumimoji="1" lang="en-US" altLang="ja-JP" sz="1000">
              <a:latin typeface="ＭＳ Ｐゴシック" panose="020B0600070205080204" pitchFamily="50" charset="-128"/>
              <a:ea typeface="ＭＳ Ｐゴシック" panose="020B0600070205080204" pitchFamily="50" charset="-128"/>
            </a:rPr>
            <a:t>R</a:t>
          </a:r>
          <a:r>
            <a:rPr kumimoji="1" lang="ja-JP" altLang="en-US" sz="1000">
              <a:latin typeface="ＭＳ Ｐゴシック" panose="020B0600070205080204" pitchFamily="50" charset="-128"/>
              <a:ea typeface="ＭＳ Ｐゴシック" panose="020B0600070205080204" pitchFamily="50" charset="-128"/>
            </a:rPr>
            <a:t>４年度以降も生活インフラとして欠かせない火葬場改修（２カ年事業の最終年度）、一般廃棄物最終処分場改修、橋梁改修を予定していることから、新たな地方債の発行が見込まれ、比率の高止まりが想定される。</a:t>
          </a:r>
        </a:p>
        <a:p>
          <a:r>
            <a:rPr kumimoji="1" lang="ja-JP" altLang="en-US" sz="1000">
              <a:latin typeface="ＭＳ Ｐゴシック" panose="020B0600070205080204" pitchFamily="50" charset="-128"/>
              <a:ea typeface="ＭＳ Ｐゴシック" panose="020B0600070205080204" pitchFamily="50" charset="-128"/>
            </a:rPr>
            <a:t>　今後は公共施設の利用料の見直しや適切な維持管理により歳出削減を図ることで、財源を確保し基金の積み増しを図る。</a:t>
          </a:r>
        </a:p>
      </xdr:txBody>
    </xdr:sp>
    <xdr:clientData/>
  </xdr:twoCellAnchor>
  <xdr:oneCellAnchor>
    <xdr:from>
      <xdr:col>57</xdr:col>
      <xdr:colOff>111125</xdr:colOff>
      <xdr:row>23</xdr:row>
      <xdr:rowOff>47625</xdr:rowOff>
    </xdr:from>
    <xdr:ext cx="349839" cy="225703"/>
    <xdr:sp macro="" textlink="">
      <xdr:nvSpPr>
        <xdr:cNvPr id="110" name="テキスト ボックス 109">
          <a:extLst>
            <a:ext uri="{FF2B5EF4-FFF2-40B4-BE49-F238E27FC236}">
              <a16:creationId xmlns:a16="http://schemas.microsoft.com/office/drawing/2014/main" id="{88FAB340-F55F-4D03-8FC8-6BECA6F2D166}"/>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a:extLst>
            <a:ext uri="{FF2B5EF4-FFF2-40B4-BE49-F238E27FC236}">
              <a16:creationId xmlns:a16="http://schemas.microsoft.com/office/drawing/2014/main" id="{C91ED0F2-BAAE-4018-83BB-DF3E6DD3982C}"/>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a:extLst>
            <a:ext uri="{FF2B5EF4-FFF2-40B4-BE49-F238E27FC236}">
              <a16:creationId xmlns:a16="http://schemas.microsoft.com/office/drawing/2014/main" id="{0BA402B9-A9EF-45D2-B732-7962A4A999D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a:extLst>
            <a:ext uri="{FF2B5EF4-FFF2-40B4-BE49-F238E27FC236}">
              <a16:creationId xmlns:a16="http://schemas.microsoft.com/office/drawing/2014/main" id="{0964478A-473D-4029-B2A6-2984003FCAB2}"/>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a:extLst>
            <a:ext uri="{FF2B5EF4-FFF2-40B4-BE49-F238E27FC236}">
              <a16:creationId xmlns:a16="http://schemas.microsoft.com/office/drawing/2014/main" id="{2619D541-25C5-4A10-B327-84F9271991AD}"/>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a:extLst>
            <a:ext uri="{FF2B5EF4-FFF2-40B4-BE49-F238E27FC236}">
              <a16:creationId xmlns:a16="http://schemas.microsoft.com/office/drawing/2014/main" id="{4D80C8AB-1D44-4238-8402-93DFF6AA063B}"/>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6" name="テキスト ボックス 115">
          <a:extLst>
            <a:ext uri="{FF2B5EF4-FFF2-40B4-BE49-F238E27FC236}">
              <a16:creationId xmlns:a16="http://schemas.microsoft.com/office/drawing/2014/main" id="{6F48ABED-71C5-4944-B73D-16298CB3FDC4}"/>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a:extLst>
            <a:ext uri="{FF2B5EF4-FFF2-40B4-BE49-F238E27FC236}">
              <a16:creationId xmlns:a16="http://schemas.microsoft.com/office/drawing/2014/main" id="{AC9371B7-CC40-44D1-A6B8-C83289562B1F}"/>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a:extLst>
            <a:ext uri="{FF2B5EF4-FFF2-40B4-BE49-F238E27FC236}">
              <a16:creationId xmlns:a16="http://schemas.microsoft.com/office/drawing/2014/main" id="{DB2010DA-D852-4BBE-9CCF-A143240873A5}"/>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a:extLst>
            <a:ext uri="{FF2B5EF4-FFF2-40B4-BE49-F238E27FC236}">
              <a16:creationId xmlns:a16="http://schemas.microsoft.com/office/drawing/2014/main" id="{3177753C-A344-43EF-A88F-9B6590CAF5D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a:extLst>
            <a:ext uri="{FF2B5EF4-FFF2-40B4-BE49-F238E27FC236}">
              <a16:creationId xmlns:a16="http://schemas.microsoft.com/office/drawing/2014/main" id="{7D6F92D0-68CA-447F-9FC5-055E83367D55}"/>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a:extLst>
            <a:ext uri="{FF2B5EF4-FFF2-40B4-BE49-F238E27FC236}">
              <a16:creationId xmlns:a16="http://schemas.microsoft.com/office/drawing/2014/main" id="{63B6E16F-4D89-4F63-B730-69E4E17F77E3}"/>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a:extLst>
            <a:ext uri="{FF2B5EF4-FFF2-40B4-BE49-F238E27FC236}">
              <a16:creationId xmlns:a16="http://schemas.microsoft.com/office/drawing/2014/main" id="{7874BAC8-4044-4858-A115-4A08075B5909}"/>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a:extLst>
            <a:ext uri="{FF2B5EF4-FFF2-40B4-BE49-F238E27FC236}">
              <a16:creationId xmlns:a16="http://schemas.microsoft.com/office/drawing/2014/main" id="{450E6772-6F40-498D-9B63-C36B6C4979D8}"/>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4" name="テキスト ボックス 123">
          <a:extLst>
            <a:ext uri="{FF2B5EF4-FFF2-40B4-BE49-F238E27FC236}">
              <a16:creationId xmlns:a16="http://schemas.microsoft.com/office/drawing/2014/main" id="{69C7A842-C02E-4C4F-94DE-76F025CDD859}"/>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E67E21EC-A18F-4A53-BC7D-8358EF479EE5}"/>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E15F7D6F-9268-4A24-9018-0A9E923D86E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117928</xdr:rowOff>
    </xdr:to>
    <xdr:cxnSp macro="">
      <xdr:nvCxnSpPr>
        <xdr:cNvPr id="127" name="直線コネクタ 126">
          <a:extLst>
            <a:ext uri="{FF2B5EF4-FFF2-40B4-BE49-F238E27FC236}">
              <a16:creationId xmlns:a16="http://schemas.microsoft.com/office/drawing/2014/main" id="{7D27A021-16BF-4D4F-938A-356B7D39BE91}"/>
            </a:ext>
          </a:extLst>
        </xdr:cNvPr>
        <xdr:cNvCxnSpPr/>
      </xdr:nvCxnSpPr>
      <xdr:spPr>
        <a:xfrm flipV="1">
          <a:off x="14793595" y="5261428"/>
          <a:ext cx="1269"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121755</xdr:rowOff>
    </xdr:from>
    <xdr:ext cx="469744" cy="259045"/>
    <xdr:sp macro="" textlink="">
      <xdr:nvSpPr>
        <xdr:cNvPr id="128" name="債務償還比率最小値テキスト">
          <a:extLst>
            <a:ext uri="{FF2B5EF4-FFF2-40B4-BE49-F238E27FC236}">
              <a16:creationId xmlns:a16="http://schemas.microsoft.com/office/drawing/2014/main" id="{48B0CD1B-3579-4C94-82CB-1913B5B9371C}"/>
            </a:ext>
          </a:extLst>
        </xdr:cNvPr>
        <xdr:cNvSpPr txBox="1"/>
      </xdr:nvSpPr>
      <xdr:spPr>
        <a:xfrm>
          <a:off x="14846300" y="6722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117928</xdr:rowOff>
    </xdr:from>
    <xdr:to>
      <xdr:col>76</xdr:col>
      <xdr:colOff>111125</xdr:colOff>
      <xdr:row>34</xdr:row>
      <xdr:rowOff>117928</xdr:rowOff>
    </xdr:to>
    <xdr:cxnSp macro="">
      <xdr:nvCxnSpPr>
        <xdr:cNvPr id="129" name="直線コネクタ 128">
          <a:extLst>
            <a:ext uri="{FF2B5EF4-FFF2-40B4-BE49-F238E27FC236}">
              <a16:creationId xmlns:a16="http://schemas.microsoft.com/office/drawing/2014/main" id="{C2C632A3-8E93-4A1E-ACD5-C5A73FFD622F}"/>
            </a:ext>
          </a:extLst>
        </xdr:cNvPr>
        <xdr:cNvCxnSpPr/>
      </xdr:nvCxnSpPr>
      <xdr:spPr>
        <a:xfrm>
          <a:off x="14706600" y="6718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0" name="債務償還比率最大値テキスト">
          <a:extLst>
            <a:ext uri="{FF2B5EF4-FFF2-40B4-BE49-F238E27FC236}">
              <a16:creationId xmlns:a16="http://schemas.microsoft.com/office/drawing/2014/main" id="{520D1CB0-FE20-479D-ADAB-CFD2649A572D}"/>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1" name="直線コネクタ 130">
          <a:extLst>
            <a:ext uri="{FF2B5EF4-FFF2-40B4-BE49-F238E27FC236}">
              <a16:creationId xmlns:a16="http://schemas.microsoft.com/office/drawing/2014/main" id="{CCC2A5A5-0FD9-481B-A193-89904EE89A34}"/>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19657</xdr:rowOff>
    </xdr:from>
    <xdr:ext cx="469744" cy="259045"/>
    <xdr:sp macro="" textlink="">
      <xdr:nvSpPr>
        <xdr:cNvPr id="132" name="債務償還比率平均値テキスト">
          <a:extLst>
            <a:ext uri="{FF2B5EF4-FFF2-40B4-BE49-F238E27FC236}">
              <a16:creationId xmlns:a16="http://schemas.microsoft.com/office/drawing/2014/main" id="{FCC4979A-BE7F-4EBE-9263-D48C0ADEBD81}"/>
            </a:ext>
          </a:extLst>
        </xdr:cNvPr>
        <xdr:cNvSpPr txBox="1"/>
      </xdr:nvSpPr>
      <xdr:spPr>
        <a:xfrm>
          <a:off x="14846300" y="55917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168230</xdr:rowOff>
    </xdr:from>
    <xdr:to>
      <xdr:col>76</xdr:col>
      <xdr:colOff>73025</xdr:colOff>
      <xdr:row>29</xdr:row>
      <xdr:rowOff>98380</xdr:rowOff>
    </xdr:to>
    <xdr:sp macro="" textlink="">
      <xdr:nvSpPr>
        <xdr:cNvPr id="133" name="フローチャート: 判断 132">
          <a:extLst>
            <a:ext uri="{FF2B5EF4-FFF2-40B4-BE49-F238E27FC236}">
              <a16:creationId xmlns:a16="http://schemas.microsoft.com/office/drawing/2014/main" id="{94E89156-5F68-4174-B4A5-B5C3A75FB583}"/>
            </a:ext>
          </a:extLst>
        </xdr:cNvPr>
        <xdr:cNvSpPr/>
      </xdr:nvSpPr>
      <xdr:spPr>
        <a:xfrm>
          <a:off x="14744700" y="574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39070</xdr:rowOff>
    </xdr:from>
    <xdr:to>
      <xdr:col>72</xdr:col>
      <xdr:colOff>123825</xdr:colOff>
      <xdr:row>30</xdr:row>
      <xdr:rowOff>140670</xdr:rowOff>
    </xdr:to>
    <xdr:sp macro="" textlink="">
      <xdr:nvSpPr>
        <xdr:cNvPr id="134" name="フローチャート: 判断 133">
          <a:extLst>
            <a:ext uri="{FF2B5EF4-FFF2-40B4-BE49-F238E27FC236}">
              <a16:creationId xmlns:a16="http://schemas.microsoft.com/office/drawing/2014/main" id="{042C3055-42CF-4717-90E3-314AC6FD2E0E}"/>
            </a:ext>
          </a:extLst>
        </xdr:cNvPr>
        <xdr:cNvSpPr/>
      </xdr:nvSpPr>
      <xdr:spPr>
        <a:xfrm>
          <a:off x="14033500" y="595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71147</xdr:rowOff>
    </xdr:from>
    <xdr:to>
      <xdr:col>68</xdr:col>
      <xdr:colOff>123825</xdr:colOff>
      <xdr:row>31</xdr:row>
      <xdr:rowOff>1297</xdr:rowOff>
    </xdr:to>
    <xdr:sp macro="" textlink="">
      <xdr:nvSpPr>
        <xdr:cNvPr id="135" name="フローチャート: 判断 134">
          <a:extLst>
            <a:ext uri="{FF2B5EF4-FFF2-40B4-BE49-F238E27FC236}">
              <a16:creationId xmlns:a16="http://schemas.microsoft.com/office/drawing/2014/main" id="{A526DFCD-E8F3-4333-9686-93F63EF8795D}"/>
            </a:ext>
          </a:extLst>
        </xdr:cNvPr>
        <xdr:cNvSpPr/>
      </xdr:nvSpPr>
      <xdr:spPr>
        <a:xfrm>
          <a:off x="13271500" y="598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107696</xdr:rowOff>
    </xdr:from>
    <xdr:to>
      <xdr:col>64</xdr:col>
      <xdr:colOff>123825</xdr:colOff>
      <xdr:row>31</xdr:row>
      <xdr:rowOff>37846</xdr:rowOff>
    </xdr:to>
    <xdr:sp macro="" textlink="">
      <xdr:nvSpPr>
        <xdr:cNvPr id="136" name="フローチャート: 判断 135">
          <a:extLst>
            <a:ext uri="{FF2B5EF4-FFF2-40B4-BE49-F238E27FC236}">
              <a16:creationId xmlns:a16="http://schemas.microsoft.com/office/drawing/2014/main" id="{D2FBC07D-E4CB-4345-A0BF-BC83D5C53E2C}"/>
            </a:ext>
          </a:extLst>
        </xdr:cNvPr>
        <xdr:cNvSpPr/>
      </xdr:nvSpPr>
      <xdr:spPr>
        <a:xfrm>
          <a:off x="12509500" y="602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171078</xdr:rowOff>
    </xdr:from>
    <xdr:to>
      <xdr:col>60</xdr:col>
      <xdr:colOff>123825</xdr:colOff>
      <xdr:row>31</xdr:row>
      <xdr:rowOff>101228</xdr:rowOff>
    </xdr:to>
    <xdr:sp macro="" textlink="">
      <xdr:nvSpPr>
        <xdr:cNvPr id="137" name="フローチャート: 判断 136">
          <a:extLst>
            <a:ext uri="{FF2B5EF4-FFF2-40B4-BE49-F238E27FC236}">
              <a16:creationId xmlns:a16="http://schemas.microsoft.com/office/drawing/2014/main" id="{9EBB2693-00D0-4F46-A8D8-419F55529257}"/>
            </a:ext>
          </a:extLst>
        </xdr:cNvPr>
        <xdr:cNvSpPr/>
      </xdr:nvSpPr>
      <xdr:spPr>
        <a:xfrm>
          <a:off x="11747500" y="6086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1289CF23-A9F4-468B-BD37-757090B3361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458CC1DE-DDDF-40F7-8DD3-074987C422E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8A9BF027-8B72-46FC-9346-1F850E6A2961}"/>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E7D86866-230A-4FDC-AD0E-F6AD35CAA2B9}"/>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B9CD5983-DF26-4895-ADF2-6BD7EDED0DDF}"/>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121766</xdr:rowOff>
    </xdr:from>
    <xdr:to>
      <xdr:col>76</xdr:col>
      <xdr:colOff>73025</xdr:colOff>
      <xdr:row>32</xdr:row>
      <xdr:rowOff>51916</xdr:rowOff>
    </xdr:to>
    <xdr:sp macro="" textlink="">
      <xdr:nvSpPr>
        <xdr:cNvPr id="143" name="楕円 142">
          <a:extLst>
            <a:ext uri="{FF2B5EF4-FFF2-40B4-BE49-F238E27FC236}">
              <a16:creationId xmlns:a16="http://schemas.microsoft.com/office/drawing/2014/main" id="{188D1D4D-C4EF-4941-8284-AF0F9A06CACC}"/>
            </a:ext>
          </a:extLst>
        </xdr:cNvPr>
        <xdr:cNvSpPr/>
      </xdr:nvSpPr>
      <xdr:spPr>
        <a:xfrm>
          <a:off x="14744700" y="6208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100193</xdr:rowOff>
    </xdr:from>
    <xdr:ext cx="469744" cy="259045"/>
    <xdr:sp macro="" textlink="">
      <xdr:nvSpPr>
        <xdr:cNvPr id="144" name="債務償還比率該当値テキスト">
          <a:extLst>
            <a:ext uri="{FF2B5EF4-FFF2-40B4-BE49-F238E27FC236}">
              <a16:creationId xmlns:a16="http://schemas.microsoft.com/office/drawing/2014/main" id="{C1A3A189-CAC1-464A-A320-BBAA7CEA921D}"/>
            </a:ext>
          </a:extLst>
        </xdr:cNvPr>
        <xdr:cNvSpPr txBox="1"/>
      </xdr:nvSpPr>
      <xdr:spPr>
        <a:xfrm>
          <a:off x="14846300" y="6186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33782</xdr:rowOff>
    </xdr:from>
    <xdr:to>
      <xdr:col>72</xdr:col>
      <xdr:colOff>123825</xdr:colOff>
      <xdr:row>33</xdr:row>
      <xdr:rowOff>135382</xdr:rowOff>
    </xdr:to>
    <xdr:sp macro="" textlink="">
      <xdr:nvSpPr>
        <xdr:cNvPr id="145" name="楕円 144">
          <a:extLst>
            <a:ext uri="{FF2B5EF4-FFF2-40B4-BE49-F238E27FC236}">
              <a16:creationId xmlns:a16="http://schemas.microsoft.com/office/drawing/2014/main" id="{90F937FD-A7CC-43F8-85C4-2FB56759EE91}"/>
            </a:ext>
          </a:extLst>
        </xdr:cNvPr>
        <xdr:cNvSpPr/>
      </xdr:nvSpPr>
      <xdr:spPr>
        <a:xfrm>
          <a:off x="14033500" y="646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1116</xdr:rowOff>
    </xdr:from>
    <xdr:to>
      <xdr:col>76</xdr:col>
      <xdr:colOff>22225</xdr:colOff>
      <xdr:row>33</xdr:row>
      <xdr:rowOff>84582</xdr:rowOff>
    </xdr:to>
    <xdr:cxnSp macro="">
      <xdr:nvCxnSpPr>
        <xdr:cNvPr id="146" name="直線コネクタ 145">
          <a:extLst>
            <a:ext uri="{FF2B5EF4-FFF2-40B4-BE49-F238E27FC236}">
              <a16:creationId xmlns:a16="http://schemas.microsoft.com/office/drawing/2014/main" id="{8CFF828D-BA34-489A-8C50-C7FEEF18E31C}"/>
            </a:ext>
          </a:extLst>
        </xdr:cNvPr>
        <xdr:cNvCxnSpPr/>
      </xdr:nvCxnSpPr>
      <xdr:spPr>
        <a:xfrm flipV="1">
          <a:off x="14084300" y="6259041"/>
          <a:ext cx="711200" cy="254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160047</xdr:rowOff>
    </xdr:from>
    <xdr:to>
      <xdr:col>68</xdr:col>
      <xdr:colOff>123825</xdr:colOff>
      <xdr:row>33</xdr:row>
      <xdr:rowOff>90198</xdr:rowOff>
    </xdr:to>
    <xdr:sp macro="" textlink="">
      <xdr:nvSpPr>
        <xdr:cNvPr id="147" name="楕円 146">
          <a:extLst>
            <a:ext uri="{FF2B5EF4-FFF2-40B4-BE49-F238E27FC236}">
              <a16:creationId xmlns:a16="http://schemas.microsoft.com/office/drawing/2014/main" id="{BE6F4F65-47E2-450E-8821-CD17C8004193}"/>
            </a:ext>
          </a:extLst>
        </xdr:cNvPr>
        <xdr:cNvSpPr/>
      </xdr:nvSpPr>
      <xdr:spPr>
        <a:xfrm>
          <a:off x="13271500" y="641797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33</xdr:row>
      <xdr:rowOff>39397</xdr:rowOff>
    </xdr:from>
    <xdr:to>
      <xdr:col>72</xdr:col>
      <xdr:colOff>73025</xdr:colOff>
      <xdr:row>33</xdr:row>
      <xdr:rowOff>84582</xdr:rowOff>
    </xdr:to>
    <xdr:cxnSp macro="">
      <xdr:nvCxnSpPr>
        <xdr:cNvPr id="148" name="直線コネクタ 147">
          <a:extLst>
            <a:ext uri="{FF2B5EF4-FFF2-40B4-BE49-F238E27FC236}">
              <a16:creationId xmlns:a16="http://schemas.microsoft.com/office/drawing/2014/main" id="{70CD5665-BF84-4300-8CC6-C4C8CE7210D8}"/>
            </a:ext>
          </a:extLst>
        </xdr:cNvPr>
        <xdr:cNvCxnSpPr/>
      </xdr:nvCxnSpPr>
      <xdr:spPr>
        <a:xfrm>
          <a:off x="13322300" y="6468772"/>
          <a:ext cx="762000" cy="45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14351</xdr:rowOff>
    </xdr:from>
    <xdr:to>
      <xdr:col>64</xdr:col>
      <xdr:colOff>123825</xdr:colOff>
      <xdr:row>33</xdr:row>
      <xdr:rowOff>115951</xdr:rowOff>
    </xdr:to>
    <xdr:sp macro="" textlink="">
      <xdr:nvSpPr>
        <xdr:cNvPr id="149" name="楕円 148">
          <a:extLst>
            <a:ext uri="{FF2B5EF4-FFF2-40B4-BE49-F238E27FC236}">
              <a16:creationId xmlns:a16="http://schemas.microsoft.com/office/drawing/2014/main" id="{A76D2DF8-F04A-4933-92CD-05824981E9A0}"/>
            </a:ext>
          </a:extLst>
        </xdr:cNvPr>
        <xdr:cNvSpPr/>
      </xdr:nvSpPr>
      <xdr:spPr>
        <a:xfrm>
          <a:off x="12509500" y="644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39397</xdr:rowOff>
    </xdr:from>
    <xdr:to>
      <xdr:col>68</xdr:col>
      <xdr:colOff>73025</xdr:colOff>
      <xdr:row>33</xdr:row>
      <xdr:rowOff>65151</xdr:rowOff>
    </xdr:to>
    <xdr:cxnSp macro="">
      <xdr:nvCxnSpPr>
        <xdr:cNvPr id="150" name="直線コネクタ 149">
          <a:extLst>
            <a:ext uri="{FF2B5EF4-FFF2-40B4-BE49-F238E27FC236}">
              <a16:creationId xmlns:a16="http://schemas.microsoft.com/office/drawing/2014/main" id="{ED7C0F96-64C3-4AC4-B122-7E0A6870D966}"/>
            </a:ext>
          </a:extLst>
        </xdr:cNvPr>
        <xdr:cNvCxnSpPr/>
      </xdr:nvCxnSpPr>
      <xdr:spPr>
        <a:xfrm flipV="1">
          <a:off x="12560300" y="6468772"/>
          <a:ext cx="762000" cy="25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122764</xdr:rowOff>
    </xdr:from>
    <xdr:to>
      <xdr:col>60</xdr:col>
      <xdr:colOff>123825</xdr:colOff>
      <xdr:row>34</xdr:row>
      <xdr:rowOff>52914</xdr:rowOff>
    </xdr:to>
    <xdr:sp macro="" textlink="">
      <xdr:nvSpPr>
        <xdr:cNvPr id="151" name="楕円 150">
          <a:extLst>
            <a:ext uri="{FF2B5EF4-FFF2-40B4-BE49-F238E27FC236}">
              <a16:creationId xmlns:a16="http://schemas.microsoft.com/office/drawing/2014/main" id="{B8385823-D94B-4DAA-961F-6309FDBF57F7}"/>
            </a:ext>
          </a:extLst>
        </xdr:cNvPr>
        <xdr:cNvSpPr/>
      </xdr:nvSpPr>
      <xdr:spPr>
        <a:xfrm>
          <a:off x="11747500" y="655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65151</xdr:rowOff>
    </xdr:from>
    <xdr:to>
      <xdr:col>64</xdr:col>
      <xdr:colOff>73025</xdr:colOff>
      <xdr:row>34</xdr:row>
      <xdr:rowOff>2114</xdr:rowOff>
    </xdr:to>
    <xdr:cxnSp macro="">
      <xdr:nvCxnSpPr>
        <xdr:cNvPr id="152" name="直線コネクタ 151">
          <a:extLst>
            <a:ext uri="{FF2B5EF4-FFF2-40B4-BE49-F238E27FC236}">
              <a16:creationId xmlns:a16="http://schemas.microsoft.com/office/drawing/2014/main" id="{BE9DF428-9B1F-41DB-B53A-CC3418F4129C}"/>
            </a:ext>
          </a:extLst>
        </xdr:cNvPr>
        <xdr:cNvCxnSpPr/>
      </xdr:nvCxnSpPr>
      <xdr:spPr>
        <a:xfrm flipV="1">
          <a:off x="11798300" y="6494526"/>
          <a:ext cx="762000" cy="108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157197</xdr:rowOff>
    </xdr:from>
    <xdr:ext cx="469744" cy="259045"/>
    <xdr:sp macro="" textlink="">
      <xdr:nvSpPr>
        <xdr:cNvPr id="153" name="n_1aveValue債務償還比率">
          <a:extLst>
            <a:ext uri="{FF2B5EF4-FFF2-40B4-BE49-F238E27FC236}">
              <a16:creationId xmlns:a16="http://schemas.microsoft.com/office/drawing/2014/main" id="{5815FDCF-8F02-4152-B871-E6F2E4B29F63}"/>
            </a:ext>
          </a:extLst>
        </xdr:cNvPr>
        <xdr:cNvSpPr txBox="1"/>
      </xdr:nvSpPr>
      <xdr:spPr>
        <a:xfrm>
          <a:off x="13836727" y="5729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17824</xdr:rowOff>
    </xdr:from>
    <xdr:ext cx="469744" cy="259045"/>
    <xdr:sp macro="" textlink="">
      <xdr:nvSpPr>
        <xdr:cNvPr id="154" name="n_2aveValue債務償還比率">
          <a:extLst>
            <a:ext uri="{FF2B5EF4-FFF2-40B4-BE49-F238E27FC236}">
              <a16:creationId xmlns:a16="http://schemas.microsoft.com/office/drawing/2014/main" id="{5A436790-EFD0-4C1D-9805-7CFD01EF6ED9}"/>
            </a:ext>
          </a:extLst>
        </xdr:cNvPr>
        <xdr:cNvSpPr txBox="1"/>
      </xdr:nvSpPr>
      <xdr:spPr>
        <a:xfrm>
          <a:off x="13087427" y="5761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54373</xdr:rowOff>
    </xdr:from>
    <xdr:ext cx="469744" cy="259045"/>
    <xdr:sp macro="" textlink="">
      <xdr:nvSpPr>
        <xdr:cNvPr id="155" name="n_3aveValue債務償還比率">
          <a:extLst>
            <a:ext uri="{FF2B5EF4-FFF2-40B4-BE49-F238E27FC236}">
              <a16:creationId xmlns:a16="http://schemas.microsoft.com/office/drawing/2014/main" id="{6B77E158-2B3A-4A55-9D18-0DB577ED1238}"/>
            </a:ext>
          </a:extLst>
        </xdr:cNvPr>
        <xdr:cNvSpPr txBox="1"/>
      </xdr:nvSpPr>
      <xdr:spPr>
        <a:xfrm>
          <a:off x="12325427" y="5797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117755</xdr:rowOff>
    </xdr:from>
    <xdr:ext cx="469744" cy="259045"/>
    <xdr:sp macro="" textlink="">
      <xdr:nvSpPr>
        <xdr:cNvPr id="156" name="n_4aveValue債務償還比率">
          <a:extLst>
            <a:ext uri="{FF2B5EF4-FFF2-40B4-BE49-F238E27FC236}">
              <a16:creationId xmlns:a16="http://schemas.microsoft.com/office/drawing/2014/main" id="{1B660938-DE8C-482C-B49A-D232D03AF305}"/>
            </a:ext>
          </a:extLst>
        </xdr:cNvPr>
        <xdr:cNvSpPr txBox="1"/>
      </xdr:nvSpPr>
      <xdr:spPr>
        <a:xfrm>
          <a:off x="11563427" y="5861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126509</xdr:rowOff>
    </xdr:from>
    <xdr:ext cx="469744" cy="259045"/>
    <xdr:sp macro="" textlink="">
      <xdr:nvSpPr>
        <xdr:cNvPr id="157" name="n_1mainValue債務償還比率">
          <a:extLst>
            <a:ext uri="{FF2B5EF4-FFF2-40B4-BE49-F238E27FC236}">
              <a16:creationId xmlns:a16="http://schemas.microsoft.com/office/drawing/2014/main" id="{A2BDD2FC-E5DC-4F40-906C-681BE873CCAA}"/>
            </a:ext>
          </a:extLst>
        </xdr:cNvPr>
        <xdr:cNvSpPr txBox="1"/>
      </xdr:nvSpPr>
      <xdr:spPr>
        <a:xfrm>
          <a:off x="13836727" y="6555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81325</xdr:rowOff>
    </xdr:from>
    <xdr:ext cx="469744" cy="259045"/>
    <xdr:sp macro="" textlink="">
      <xdr:nvSpPr>
        <xdr:cNvPr id="158" name="n_2mainValue債務償還比率">
          <a:extLst>
            <a:ext uri="{FF2B5EF4-FFF2-40B4-BE49-F238E27FC236}">
              <a16:creationId xmlns:a16="http://schemas.microsoft.com/office/drawing/2014/main" id="{53156F6A-146A-496F-A61C-AB6F789873EE}"/>
            </a:ext>
          </a:extLst>
        </xdr:cNvPr>
        <xdr:cNvSpPr txBox="1"/>
      </xdr:nvSpPr>
      <xdr:spPr>
        <a:xfrm>
          <a:off x="13087427" y="6510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107078</xdr:rowOff>
    </xdr:from>
    <xdr:ext cx="469744" cy="259045"/>
    <xdr:sp macro="" textlink="">
      <xdr:nvSpPr>
        <xdr:cNvPr id="159" name="n_3mainValue債務償還比率">
          <a:extLst>
            <a:ext uri="{FF2B5EF4-FFF2-40B4-BE49-F238E27FC236}">
              <a16:creationId xmlns:a16="http://schemas.microsoft.com/office/drawing/2014/main" id="{ED36A558-DFE1-43B6-8211-A7411B368C6B}"/>
            </a:ext>
          </a:extLst>
        </xdr:cNvPr>
        <xdr:cNvSpPr txBox="1"/>
      </xdr:nvSpPr>
      <xdr:spPr>
        <a:xfrm>
          <a:off x="12325427" y="6536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34</xdr:row>
      <xdr:rowOff>44041</xdr:rowOff>
    </xdr:from>
    <xdr:ext cx="469744" cy="259045"/>
    <xdr:sp macro="" textlink="">
      <xdr:nvSpPr>
        <xdr:cNvPr id="160" name="n_4mainValue債務償還比率">
          <a:extLst>
            <a:ext uri="{FF2B5EF4-FFF2-40B4-BE49-F238E27FC236}">
              <a16:creationId xmlns:a16="http://schemas.microsoft.com/office/drawing/2014/main" id="{28897E6F-20CB-46C1-A3B0-115E829FB4A2}"/>
            </a:ext>
          </a:extLst>
        </xdr:cNvPr>
        <xdr:cNvSpPr txBox="1"/>
      </xdr:nvSpPr>
      <xdr:spPr>
        <a:xfrm>
          <a:off x="11563427" y="6644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D914625B-0B9B-4AC4-B271-A06B2FF76024}"/>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id="{E302CF25-33C9-4695-8C54-A0FC4A1ECC5E}"/>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id="{1BCA3901-C325-422A-8E0E-31A5B340433D}"/>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id="{22A7A628-C2B7-492C-B147-CC0EE70FAAB9}"/>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id="{A449DD6A-33FF-4982-89D0-361810EA2D33}"/>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id="{532F97AB-3B3D-42D2-AD70-B592D805197C}"/>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EE5930A4-81DE-4651-B98A-2197AACFD3DB}"/>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791E7D0D-72D0-46A0-86D2-366AB8DB027E}"/>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2EFCAFED-4BA1-4E1A-A1A7-26B660AC23AB}"/>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81690EF8-1EDE-4525-BE25-D4A05E2BB676}"/>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秋田県五城目町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147F4872-B912-4C04-9AB3-D6C96F7BDEFE}"/>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4881FE75-942A-4EFD-95E1-C62230AB2E09}"/>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CADD08AB-DAEC-4EFC-AF1A-39E60274C7AD}"/>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3202B673-6FF5-4A6A-82E1-E5A1CAA603E9}"/>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E521BE3C-D62F-4DE7-955E-605216644CFC}"/>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5FF01E81-0DAF-4FED-9090-1138744EAF37}"/>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8,617
8,603
214.92
6,604,175
6,159,736
435,880
3,906,852
6,247,956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2D6B347F-BA66-47C2-B8CA-99971BD2A7DB}"/>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142D23EB-E6ED-48E0-BA87-5ACC5A7BEBC6}"/>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FC2E40DB-121E-43B6-B43F-C3D28F273482}"/>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62.3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6FD72E92-0E87-41DA-A1B2-9B3D71127B64}"/>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7C784E74-EB98-49F6-B071-D13F70B750EA}"/>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66338A2D-5167-4C9D-B03E-D167C802605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79D931B2-182A-41B5-AD60-3B5065B13C68}"/>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BCF33816-D017-497A-A694-F0DBCE0E2B9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376A5546-C840-4A69-9232-5C61727D6D31}"/>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BD793CB2-28A9-4F87-869C-E946C64AB7DB}"/>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D5BD993D-26BD-4AC9-92A5-480EA0629A54}"/>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10A82F31-85F4-4832-A7AC-E2C7F490C4D9}"/>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CD23221E-00C6-4CC2-B096-D1AAE6F4AEE8}"/>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C4E613A3-031C-452E-86F3-833685E5701F}"/>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59849F2D-B72E-4CCA-A02E-2283A6EA1666}"/>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C862DBA-3496-44C0-B70E-AC04C54B8A39}"/>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39312FE0-C28A-4175-B981-05BA2DC4E29A}"/>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846DB984-61A3-40AD-A708-5157208AD24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8B31832F-9648-4BC0-AE15-A58199C31D61}"/>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D5C07BEA-1FAB-4719-B36B-8F65751D31F8}"/>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C940A9FA-15BC-4461-9B06-EA9E1E9129F3}"/>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331FE8C8-C02B-4DFE-B9EC-5BD160B881C2}"/>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EE008778-5A2E-491D-80F1-4E324C3465DC}"/>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AD333143-ACF3-4D4C-A5B6-0E1D58729E9A}"/>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4175B2A3-739D-48B1-8FEF-AA75CAAFEBE2}"/>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C789EE7D-4713-44F4-8070-B6AD2347A957}"/>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3777D9D8-FA50-47A1-A214-8286BE2866F1}"/>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183C30D7-D6D7-463B-BCAE-1F2F5FD4491D}"/>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4F3D785E-7B4A-40B1-8606-9A1674A6DD76}"/>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7C5DF657-8597-4531-97A5-29FE22E990E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AAC00832-5578-426E-8090-BF5096B8A1FB}"/>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21606AD7-F521-4502-B600-37C3EF0F283A}"/>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B0BD3ED0-D538-42B4-9896-C4D7A3ADB81C}"/>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6A21BC87-DCA7-4B4F-AD89-77ACC3DC314A}"/>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BABC0D8F-059A-48A6-8443-C5D15E871166}"/>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AACFFDD9-28E3-4ACE-99C0-071BC42FB598}"/>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ED28B4BE-8027-4070-99B8-47CC351C8425}"/>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3632484D-5158-4FC4-8A1E-198B1F89BF44}"/>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770A2FBC-B753-4727-974C-040642DC2E71}"/>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38655BB9-1169-4E87-9F43-02CB8AB5B7C9}"/>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177D36BF-3DBC-4DA8-9CC5-D9E0162A411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BBFD8017-911C-451B-9C3D-A81F58ABF396}"/>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A8899519-53E3-47CE-89BE-D92998BB5771}"/>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DAD0B0A-FFF4-4B8C-B0DE-175BDFC9186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7C44CAE9-39CF-4B89-8BDE-C27122A48E77}"/>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43815</xdr:rowOff>
    </xdr:from>
    <xdr:to>
      <xdr:col>24</xdr:col>
      <xdr:colOff>62865</xdr:colOff>
      <xdr:row>41</xdr:row>
      <xdr:rowOff>165735</xdr:rowOff>
    </xdr:to>
    <xdr:cxnSp macro="">
      <xdr:nvCxnSpPr>
        <xdr:cNvPr id="57" name="直線コネクタ 56">
          <a:extLst>
            <a:ext uri="{FF2B5EF4-FFF2-40B4-BE49-F238E27FC236}">
              <a16:creationId xmlns:a16="http://schemas.microsoft.com/office/drawing/2014/main" id="{5049E8C5-488A-4C3E-852F-1735C45B5E66}"/>
            </a:ext>
          </a:extLst>
        </xdr:cNvPr>
        <xdr:cNvCxnSpPr/>
      </xdr:nvCxnSpPr>
      <xdr:spPr>
        <a:xfrm flipV="1">
          <a:off x="4634865" y="5701665"/>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169562</xdr:rowOff>
    </xdr:from>
    <xdr:ext cx="405111" cy="259045"/>
    <xdr:sp macro="" textlink="">
      <xdr:nvSpPr>
        <xdr:cNvPr id="58" name="【道路】&#10;有形固定資産減価償却率最小値テキスト">
          <a:extLst>
            <a:ext uri="{FF2B5EF4-FFF2-40B4-BE49-F238E27FC236}">
              <a16:creationId xmlns:a16="http://schemas.microsoft.com/office/drawing/2014/main" id="{C1A7BD32-523F-4A09-9D4C-224B5B9D2E96}"/>
            </a:ext>
          </a:extLst>
        </xdr:cNvPr>
        <xdr:cNvSpPr txBox="1"/>
      </xdr:nvSpPr>
      <xdr:spPr>
        <a:xfrm>
          <a:off x="4673600" y="719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165735</xdr:rowOff>
    </xdr:from>
    <xdr:to>
      <xdr:col>24</xdr:col>
      <xdr:colOff>152400</xdr:colOff>
      <xdr:row>41</xdr:row>
      <xdr:rowOff>165735</xdr:rowOff>
    </xdr:to>
    <xdr:cxnSp macro="">
      <xdr:nvCxnSpPr>
        <xdr:cNvPr id="59" name="直線コネクタ 58">
          <a:extLst>
            <a:ext uri="{FF2B5EF4-FFF2-40B4-BE49-F238E27FC236}">
              <a16:creationId xmlns:a16="http://schemas.microsoft.com/office/drawing/2014/main" id="{B4CE6D41-CCFE-4673-88A6-027F3ED4E294}"/>
            </a:ext>
          </a:extLst>
        </xdr:cNvPr>
        <xdr:cNvCxnSpPr/>
      </xdr:nvCxnSpPr>
      <xdr:spPr>
        <a:xfrm>
          <a:off x="4546600" y="7195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161942</xdr:rowOff>
    </xdr:from>
    <xdr:ext cx="405111" cy="259045"/>
    <xdr:sp macro="" textlink="">
      <xdr:nvSpPr>
        <xdr:cNvPr id="60" name="【道路】&#10;有形固定資産減価償却率最大値テキスト">
          <a:extLst>
            <a:ext uri="{FF2B5EF4-FFF2-40B4-BE49-F238E27FC236}">
              <a16:creationId xmlns:a16="http://schemas.microsoft.com/office/drawing/2014/main" id="{9AD6C334-E2A1-4DC9-A368-A5C19348F644}"/>
            </a:ext>
          </a:extLst>
        </xdr:cNvPr>
        <xdr:cNvSpPr txBox="1"/>
      </xdr:nvSpPr>
      <xdr:spPr>
        <a:xfrm>
          <a:off x="4673600" y="5476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43815</xdr:rowOff>
    </xdr:from>
    <xdr:to>
      <xdr:col>24</xdr:col>
      <xdr:colOff>152400</xdr:colOff>
      <xdr:row>33</xdr:row>
      <xdr:rowOff>43815</xdr:rowOff>
    </xdr:to>
    <xdr:cxnSp macro="">
      <xdr:nvCxnSpPr>
        <xdr:cNvPr id="61" name="直線コネクタ 60">
          <a:extLst>
            <a:ext uri="{FF2B5EF4-FFF2-40B4-BE49-F238E27FC236}">
              <a16:creationId xmlns:a16="http://schemas.microsoft.com/office/drawing/2014/main" id="{E6DC2504-40C8-4D1A-A64F-4796D127FE91}"/>
            </a:ext>
          </a:extLst>
        </xdr:cNvPr>
        <xdr:cNvCxnSpPr/>
      </xdr:nvCxnSpPr>
      <xdr:spPr>
        <a:xfrm>
          <a:off x="4546600" y="570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15892</xdr:rowOff>
    </xdr:from>
    <xdr:ext cx="405111" cy="259045"/>
    <xdr:sp macro="" textlink="">
      <xdr:nvSpPr>
        <xdr:cNvPr id="62" name="【道路】&#10;有形固定資産減価償却率平均値テキスト">
          <a:extLst>
            <a:ext uri="{FF2B5EF4-FFF2-40B4-BE49-F238E27FC236}">
              <a16:creationId xmlns:a16="http://schemas.microsoft.com/office/drawing/2014/main" id="{1F38DAB8-225B-4099-A004-5B70F2F18A39}"/>
            </a:ext>
          </a:extLst>
        </xdr:cNvPr>
        <xdr:cNvSpPr txBox="1"/>
      </xdr:nvSpPr>
      <xdr:spPr>
        <a:xfrm>
          <a:off x="4673600" y="63595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164465</xdr:rowOff>
    </xdr:from>
    <xdr:to>
      <xdr:col>24</xdr:col>
      <xdr:colOff>114300</xdr:colOff>
      <xdr:row>38</xdr:row>
      <xdr:rowOff>94615</xdr:rowOff>
    </xdr:to>
    <xdr:sp macro="" textlink="">
      <xdr:nvSpPr>
        <xdr:cNvPr id="63" name="フローチャート: 判断 62">
          <a:extLst>
            <a:ext uri="{FF2B5EF4-FFF2-40B4-BE49-F238E27FC236}">
              <a16:creationId xmlns:a16="http://schemas.microsoft.com/office/drawing/2014/main" id="{A2A51A6E-FAE6-4093-B636-85E5C84B0C82}"/>
            </a:ext>
          </a:extLst>
        </xdr:cNvPr>
        <xdr:cNvSpPr/>
      </xdr:nvSpPr>
      <xdr:spPr>
        <a:xfrm>
          <a:off x="458470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8255</xdr:rowOff>
    </xdr:from>
    <xdr:to>
      <xdr:col>20</xdr:col>
      <xdr:colOff>38100</xdr:colOff>
      <xdr:row>38</xdr:row>
      <xdr:rowOff>109855</xdr:rowOff>
    </xdr:to>
    <xdr:sp macro="" textlink="">
      <xdr:nvSpPr>
        <xdr:cNvPr id="64" name="フローチャート: 判断 63">
          <a:extLst>
            <a:ext uri="{FF2B5EF4-FFF2-40B4-BE49-F238E27FC236}">
              <a16:creationId xmlns:a16="http://schemas.microsoft.com/office/drawing/2014/main" id="{CF854890-4914-44DA-8D8B-A1E1A6436588}"/>
            </a:ext>
          </a:extLst>
        </xdr:cNvPr>
        <xdr:cNvSpPr/>
      </xdr:nvSpPr>
      <xdr:spPr>
        <a:xfrm>
          <a:off x="37465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2540</xdr:rowOff>
    </xdr:from>
    <xdr:to>
      <xdr:col>15</xdr:col>
      <xdr:colOff>101600</xdr:colOff>
      <xdr:row>38</xdr:row>
      <xdr:rowOff>104140</xdr:rowOff>
    </xdr:to>
    <xdr:sp macro="" textlink="">
      <xdr:nvSpPr>
        <xdr:cNvPr id="65" name="フローチャート: 判断 64">
          <a:extLst>
            <a:ext uri="{FF2B5EF4-FFF2-40B4-BE49-F238E27FC236}">
              <a16:creationId xmlns:a16="http://schemas.microsoft.com/office/drawing/2014/main" id="{36C92B75-DEB5-4ACB-97E8-1E5AC4A5E195}"/>
            </a:ext>
          </a:extLst>
        </xdr:cNvPr>
        <xdr:cNvSpPr/>
      </xdr:nvSpPr>
      <xdr:spPr>
        <a:xfrm>
          <a:off x="2857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13970</xdr:rowOff>
    </xdr:from>
    <xdr:to>
      <xdr:col>10</xdr:col>
      <xdr:colOff>165100</xdr:colOff>
      <xdr:row>38</xdr:row>
      <xdr:rowOff>115570</xdr:rowOff>
    </xdr:to>
    <xdr:sp macro="" textlink="">
      <xdr:nvSpPr>
        <xdr:cNvPr id="66" name="フローチャート: 判断 65">
          <a:extLst>
            <a:ext uri="{FF2B5EF4-FFF2-40B4-BE49-F238E27FC236}">
              <a16:creationId xmlns:a16="http://schemas.microsoft.com/office/drawing/2014/main" id="{D8E8739A-99A4-4B68-995B-78865D1B4C63}"/>
            </a:ext>
          </a:extLst>
        </xdr:cNvPr>
        <xdr:cNvSpPr/>
      </xdr:nvSpPr>
      <xdr:spPr>
        <a:xfrm>
          <a:off x="1968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133985</xdr:rowOff>
    </xdr:from>
    <xdr:to>
      <xdr:col>6</xdr:col>
      <xdr:colOff>38100</xdr:colOff>
      <xdr:row>38</xdr:row>
      <xdr:rowOff>64135</xdr:rowOff>
    </xdr:to>
    <xdr:sp macro="" textlink="">
      <xdr:nvSpPr>
        <xdr:cNvPr id="67" name="フローチャート: 判断 66">
          <a:extLst>
            <a:ext uri="{FF2B5EF4-FFF2-40B4-BE49-F238E27FC236}">
              <a16:creationId xmlns:a16="http://schemas.microsoft.com/office/drawing/2014/main" id="{B4BA184F-60E2-4502-9E97-3A614E570759}"/>
            </a:ext>
          </a:extLst>
        </xdr:cNvPr>
        <xdr:cNvSpPr/>
      </xdr:nvSpPr>
      <xdr:spPr>
        <a:xfrm>
          <a:off x="10795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19365577-99C4-42CD-9AA4-F7FF7D383B88}"/>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442458AF-B9AE-435D-A11C-CC64900B7E5F}"/>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6E5D60C6-B69B-422E-ABAB-CFD03B21F1E8}"/>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BB28C3FD-951F-49F0-AE04-4216947A619E}"/>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C8CC54F8-A7FA-4EA8-A82C-27D159F48BCC}"/>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111125</xdr:rowOff>
    </xdr:from>
    <xdr:to>
      <xdr:col>24</xdr:col>
      <xdr:colOff>114300</xdr:colOff>
      <xdr:row>42</xdr:row>
      <xdr:rowOff>41275</xdr:rowOff>
    </xdr:to>
    <xdr:sp macro="" textlink="">
      <xdr:nvSpPr>
        <xdr:cNvPr id="73" name="楕円 72">
          <a:extLst>
            <a:ext uri="{FF2B5EF4-FFF2-40B4-BE49-F238E27FC236}">
              <a16:creationId xmlns:a16="http://schemas.microsoft.com/office/drawing/2014/main" id="{F52101FD-423B-48DA-9417-99AF3AF2F694}"/>
            </a:ext>
          </a:extLst>
        </xdr:cNvPr>
        <xdr:cNvSpPr/>
      </xdr:nvSpPr>
      <xdr:spPr>
        <a:xfrm>
          <a:off x="4584700" y="714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26052</xdr:rowOff>
    </xdr:from>
    <xdr:ext cx="405111" cy="259045"/>
    <xdr:sp macro="" textlink="">
      <xdr:nvSpPr>
        <xdr:cNvPr id="74" name="【道路】&#10;有形固定資産減価償却率該当値テキスト">
          <a:extLst>
            <a:ext uri="{FF2B5EF4-FFF2-40B4-BE49-F238E27FC236}">
              <a16:creationId xmlns:a16="http://schemas.microsoft.com/office/drawing/2014/main" id="{09BC933C-06DC-4405-9708-8785B5ABDAEF}"/>
            </a:ext>
          </a:extLst>
        </xdr:cNvPr>
        <xdr:cNvSpPr txBox="1"/>
      </xdr:nvSpPr>
      <xdr:spPr>
        <a:xfrm>
          <a:off x="4673600" y="7055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107315</xdr:rowOff>
    </xdr:from>
    <xdr:to>
      <xdr:col>20</xdr:col>
      <xdr:colOff>38100</xdr:colOff>
      <xdr:row>42</xdr:row>
      <xdr:rowOff>37465</xdr:rowOff>
    </xdr:to>
    <xdr:sp macro="" textlink="">
      <xdr:nvSpPr>
        <xdr:cNvPr id="75" name="楕円 74">
          <a:extLst>
            <a:ext uri="{FF2B5EF4-FFF2-40B4-BE49-F238E27FC236}">
              <a16:creationId xmlns:a16="http://schemas.microsoft.com/office/drawing/2014/main" id="{543DB125-F480-4F10-B981-8C9B080A920C}"/>
            </a:ext>
          </a:extLst>
        </xdr:cNvPr>
        <xdr:cNvSpPr/>
      </xdr:nvSpPr>
      <xdr:spPr>
        <a:xfrm>
          <a:off x="3746500" y="7136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158115</xdr:rowOff>
    </xdr:from>
    <xdr:to>
      <xdr:col>24</xdr:col>
      <xdr:colOff>63500</xdr:colOff>
      <xdr:row>41</xdr:row>
      <xdr:rowOff>161925</xdr:rowOff>
    </xdr:to>
    <xdr:cxnSp macro="">
      <xdr:nvCxnSpPr>
        <xdr:cNvPr id="76" name="直線コネクタ 75">
          <a:extLst>
            <a:ext uri="{FF2B5EF4-FFF2-40B4-BE49-F238E27FC236}">
              <a16:creationId xmlns:a16="http://schemas.microsoft.com/office/drawing/2014/main" id="{761591F2-0225-4FB8-A64D-57419E36F4D4}"/>
            </a:ext>
          </a:extLst>
        </xdr:cNvPr>
        <xdr:cNvCxnSpPr/>
      </xdr:nvCxnSpPr>
      <xdr:spPr>
        <a:xfrm>
          <a:off x="3797300" y="7187565"/>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109220</xdr:rowOff>
    </xdr:from>
    <xdr:to>
      <xdr:col>15</xdr:col>
      <xdr:colOff>101600</xdr:colOff>
      <xdr:row>42</xdr:row>
      <xdr:rowOff>39370</xdr:rowOff>
    </xdr:to>
    <xdr:sp macro="" textlink="">
      <xdr:nvSpPr>
        <xdr:cNvPr id="77" name="楕円 76">
          <a:extLst>
            <a:ext uri="{FF2B5EF4-FFF2-40B4-BE49-F238E27FC236}">
              <a16:creationId xmlns:a16="http://schemas.microsoft.com/office/drawing/2014/main" id="{105E0A32-EE25-400E-A95A-7DA47099619B}"/>
            </a:ext>
          </a:extLst>
        </xdr:cNvPr>
        <xdr:cNvSpPr/>
      </xdr:nvSpPr>
      <xdr:spPr>
        <a:xfrm>
          <a:off x="2857500" y="713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158115</xdr:rowOff>
    </xdr:from>
    <xdr:to>
      <xdr:col>19</xdr:col>
      <xdr:colOff>177800</xdr:colOff>
      <xdr:row>41</xdr:row>
      <xdr:rowOff>160020</xdr:rowOff>
    </xdr:to>
    <xdr:cxnSp macro="">
      <xdr:nvCxnSpPr>
        <xdr:cNvPr id="78" name="直線コネクタ 77">
          <a:extLst>
            <a:ext uri="{FF2B5EF4-FFF2-40B4-BE49-F238E27FC236}">
              <a16:creationId xmlns:a16="http://schemas.microsoft.com/office/drawing/2014/main" id="{BAEDA217-C0B3-4D77-9091-A6BCB06FF801}"/>
            </a:ext>
          </a:extLst>
        </xdr:cNvPr>
        <xdr:cNvCxnSpPr/>
      </xdr:nvCxnSpPr>
      <xdr:spPr>
        <a:xfrm flipV="1">
          <a:off x="2908300" y="718756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107315</xdr:rowOff>
    </xdr:from>
    <xdr:to>
      <xdr:col>10</xdr:col>
      <xdr:colOff>165100</xdr:colOff>
      <xdr:row>42</xdr:row>
      <xdr:rowOff>37465</xdr:rowOff>
    </xdr:to>
    <xdr:sp macro="" textlink="">
      <xdr:nvSpPr>
        <xdr:cNvPr id="79" name="楕円 78">
          <a:extLst>
            <a:ext uri="{FF2B5EF4-FFF2-40B4-BE49-F238E27FC236}">
              <a16:creationId xmlns:a16="http://schemas.microsoft.com/office/drawing/2014/main" id="{CAA2C1F3-5AFC-4D0A-9F75-0E81537134FA}"/>
            </a:ext>
          </a:extLst>
        </xdr:cNvPr>
        <xdr:cNvSpPr/>
      </xdr:nvSpPr>
      <xdr:spPr>
        <a:xfrm>
          <a:off x="1968500" y="7136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158115</xdr:rowOff>
    </xdr:from>
    <xdr:to>
      <xdr:col>15</xdr:col>
      <xdr:colOff>50800</xdr:colOff>
      <xdr:row>41</xdr:row>
      <xdr:rowOff>160020</xdr:rowOff>
    </xdr:to>
    <xdr:cxnSp macro="">
      <xdr:nvCxnSpPr>
        <xdr:cNvPr id="80" name="直線コネクタ 79">
          <a:extLst>
            <a:ext uri="{FF2B5EF4-FFF2-40B4-BE49-F238E27FC236}">
              <a16:creationId xmlns:a16="http://schemas.microsoft.com/office/drawing/2014/main" id="{92124FCD-5F4F-437B-8C95-C91618719A97}"/>
            </a:ext>
          </a:extLst>
        </xdr:cNvPr>
        <xdr:cNvCxnSpPr/>
      </xdr:nvCxnSpPr>
      <xdr:spPr>
        <a:xfrm>
          <a:off x="2019300" y="718756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41</xdr:row>
      <xdr:rowOff>92075</xdr:rowOff>
    </xdr:from>
    <xdr:to>
      <xdr:col>6</xdr:col>
      <xdr:colOff>38100</xdr:colOff>
      <xdr:row>42</xdr:row>
      <xdr:rowOff>22225</xdr:rowOff>
    </xdr:to>
    <xdr:sp macro="" textlink="">
      <xdr:nvSpPr>
        <xdr:cNvPr id="81" name="楕円 80">
          <a:extLst>
            <a:ext uri="{FF2B5EF4-FFF2-40B4-BE49-F238E27FC236}">
              <a16:creationId xmlns:a16="http://schemas.microsoft.com/office/drawing/2014/main" id="{44927D70-5B37-45A9-9E7E-4D24A34362A8}"/>
            </a:ext>
          </a:extLst>
        </xdr:cNvPr>
        <xdr:cNvSpPr/>
      </xdr:nvSpPr>
      <xdr:spPr>
        <a:xfrm>
          <a:off x="1079500" y="712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41</xdr:row>
      <xdr:rowOff>142875</xdr:rowOff>
    </xdr:from>
    <xdr:to>
      <xdr:col>10</xdr:col>
      <xdr:colOff>114300</xdr:colOff>
      <xdr:row>41</xdr:row>
      <xdr:rowOff>158115</xdr:rowOff>
    </xdr:to>
    <xdr:cxnSp macro="">
      <xdr:nvCxnSpPr>
        <xdr:cNvPr id="82" name="直線コネクタ 81">
          <a:extLst>
            <a:ext uri="{FF2B5EF4-FFF2-40B4-BE49-F238E27FC236}">
              <a16:creationId xmlns:a16="http://schemas.microsoft.com/office/drawing/2014/main" id="{6773DD52-8ABE-4CCE-8196-8C244C03E188}"/>
            </a:ext>
          </a:extLst>
        </xdr:cNvPr>
        <xdr:cNvCxnSpPr/>
      </xdr:nvCxnSpPr>
      <xdr:spPr>
        <a:xfrm>
          <a:off x="1130300" y="717232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126382</xdr:rowOff>
    </xdr:from>
    <xdr:ext cx="405111" cy="259045"/>
    <xdr:sp macro="" textlink="">
      <xdr:nvSpPr>
        <xdr:cNvPr id="83" name="n_1aveValue【道路】&#10;有形固定資産減価償却率">
          <a:extLst>
            <a:ext uri="{FF2B5EF4-FFF2-40B4-BE49-F238E27FC236}">
              <a16:creationId xmlns:a16="http://schemas.microsoft.com/office/drawing/2014/main" id="{5305301B-BE2A-4146-9F15-07BE0ABD5768}"/>
            </a:ext>
          </a:extLst>
        </xdr:cNvPr>
        <xdr:cNvSpPr txBox="1"/>
      </xdr:nvSpPr>
      <xdr:spPr>
        <a:xfrm>
          <a:off x="3582044" y="629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120667</xdr:rowOff>
    </xdr:from>
    <xdr:ext cx="405111" cy="259045"/>
    <xdr:sp macro="" textlink="">
      <xdr:nvSpPr>
        <xdr:cNvPr id="84" name="n_2aveValue【道路】&#10;有形固定資産減価償却率">
          <a:extLst>
            <a:ext uri="{FF2B5EF4-FFF2-40B4-BE49-F238E27FC236}">
              <a16:creationId xmlns:a16="http://schemas.microsoft.com/office/drawing/2014/main" id="{3716D7C7-711F-4B5E-8746-6ACCBB5A9FD7}"/>
            </a:ext>
          </a:extLst>
        </xdr:cNvPr>
        <xdr:cNvSpPr txBox="1"/>
      </xdr:nvSpPr>
      <xdr:spPr>
        <a:xfrm>
          <a:off x="2705744" y="629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132097</xdr:rowOff>
    </xdr:from>
    <xdr:ext cx="405111" cy="259045"/>
    <xdr:sp macro="" textlink="">
      <xdr:nvSpPr>
        <xdr:cNvPr id="85" name="n_3aveValue【道路】&#10;有形固定資産減価償却率">
          <a:extLst>
            <a:ext uri="{FF2B5EF4-FFF2-40B4-BE49-F238E27FC236}">
              <a16:creationId xmlns:a16="http://schemas.microsoft.com/office/drawing/2014/main" id="{F83D09D5-1ABD-4E01-9479-D17D33ABC443}"/>
            </a:ext>
          </a:extLst>
        </xdr:cNvPr>
        <xdr:cNvSpPr txBox="1"/>
      </xdr:nvSpPr>
      <xdr:spPr>
        <a:xfrm>
          <a:off x="1816744" y="630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80662</xdr:rowOff>
    </xdr:from>
    <xdr:ext cx="405111" cy="259045"/>
    <xdr:sp macro="" textlink="">
      <xdr:nvSpPr>
        <xdr:cNvPr id="86" name="n_4aveValue【道路】&#10;有形固定資産減価償却率">
          <a:extLst>
            <a:ext uri="{FF2B5EF4-FFF2-40B4-BE49-F238E27FC236}">
              <a16:creationId xmlns:a16="http://schemas.microsoft.com/office/drawing/2014/main" id="{AB2497BC-5C6B-4708-AC40-4DA6D918B7F3}"/>
            </a:ext>
          </a:extLst>
        </xdr:cNvPr>
        <xdr:cNvSpPr txBox="1"/>
      </xdr:nvSpPr>
      <xdr:spPr>
        <a:xfrm>
          <a:off x="927744" y="6252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42</xdr:row>
      <xdr:rowOff>28592</xdr:rowOff>
    </xdr:from>
    <xdr:ext cx="405111" cy="259045"/>
    <xdr:sp macro="" textlink="">
      <xdr:nvSpPr>
        <xdr:cNvPr id="87" name="n_1mainValue【道路】&#10;有形固定資産減価償却率">
          <a:extLst>
            <a:ext uri="{FF2B5EF4-FFF2-40B4-BE49-F238E27FC236}">
              <a16:creationId xmlns:a16="http://schemas.microsoft.com/office/drawing/2014/main" id="{6B0ABE03-E24A-4BAC-BEED-2040741D6192}"/>
            </a:ext>
          </a:extLst>
        </xdr:cNvPr>
        <xdr:cNvSpPr txBox="1"/>
      </xdr:nvSpPr>
      <xdr:spPr>
        <a:xfrm>
          <a:off x="3582044" y="7229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42</xdr:row>
      <xdr:rowOff>30497</xdr:rowOff>
    </xdr:from>
    <xdr:ext cx="405111" cy="259045"/>
    <xdr:sp macro="" textlink="">
      <xdr:nvSpPr>
        <xdr:cNvPr id="88" name="n_2mainValue【道路】&#10;有形固定資産減価償却率">
          <a:extLst>
            <a:ext uri="{FF2B5EF4-FFF2-40B4-BE49-F238E27FC236}">
              <a16:creationId xmlns:a16="http://schemas.microsoft.com/office/drawing/2014/main" id="{F7A57BC4-BAF7-49A7-9113-8E82C85C5B2B}"/>
            </a:ext>
          </a:extLst>
        </xdr:cNvPr>
        <xdr:cNvSpPr txBox="1"/>
      </xdr:nvSpPr>
      <xdr:spPr>
        <a:xfrm>
          <a:off x="2705744" y="723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42</xdr:row>
      <xdr:rowOff>28592</xdr:rowOff>
    </xdr:from>
    <xdr:ext cx="405111" cy="259045"/>
    <xdr:sp macro="" textlink="">
      <xdr:nvSpPr>
        <xdr:cNvPr id="89" name="n_3mainValue【道路】&#10;有形固定資産減価償却率">
          <a:extLst>
            <a:ext uri="{FF2B5EF4-FFF2-40B4-BE49-F238E27FC236}">
              <a16:creationId xmlns:a16="http://schemas.microsoft.com/office/drawing/2014/main" id="{FF85BDB8-E138-45C6-9868-226040E5D068}"/>
            </a:ext>
          </a:extLst>
        </xdr:cNvPr>
        <xdr:cNvSpPr txBox="1"/>
      </xdr:nvSpPr>
      <xdr:spPr>
        <a:xfrm>
          <a:off x="1816744" y="7229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42</xdr:row>
      <xdr:rowOff>13352</xdr:rowOff>
    </xdr:from>
    <xdr:ext cx="405111" cy="259045"/>
    <xdr:sp macro="" textlink="">
      <xdr:nvSpPr>
        <xdr:cNvPr id="90" name="n_4mainValue【道路】&#10;有形固定資産減価償却率">
          <a:extLst>
            <a:ext uri="{FF2B5EF4-FFF2-40B4-BE49-F238E27FC236}">
              <a16:creationId xmlns:a16="http://schemas.microsoft.com/office/drawing/2014/main" id="{BE7E9629-153E-4B86-B2A0-ED46608471D3}"/>
            </a:ext>
          </a:extLst>
        </xdr:cNvPr>
        <xdr:cNvSpPr txBox="1"/>
      </xdr:nvSpPr>
      <xdr:spPr>
        <a:xfrm>
          <a:off x="927744" y="721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612DE0AC-B6CB-46A0-BECE-1F2D398AE9CF}"/>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7666E6AE-7CEA-4FBD-8F08-2AD375716FD8}"/>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5BEFA43E-8D06-4BE9-B76B-A9EF247862A4}"/>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9B76D854-E0D8-4550-8C10-CE1ED42DAF43}"/>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F62F136F-7736-480E-BEE3-5811DDC8719D}"/>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F78F35D4-9151-4837-BC46-F2295365416D}"/>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89CC6022-F662-47E5-A814-157D0D0AB93D}"/>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DA71F168-79F2-4D2D-8006-C0F8A0CAE60D}"/>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18C42B1F-2C33-4270-9AD0-14FC8BB172EA}"/>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6DF86AB4-6B3D-41F8-A5EF-5492F14B00BF}"/>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FF06A080-E57E-4F4E-A7EB-FA0E45D8B649}"/>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522C29F9-190C-4E0B-8989-41CA655A3FFA}"/>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9D29CCC5-8B4B-455B-A1D0-704D1675C266}"/>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1A37431A-1C96-41B2-9B33-FE7F0EF073ED}"/>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4D364302-CA3A-4D1B-9B03-173145D289A7}"/>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6" name="テキスト ボックス 105">
          <a:extLst>
            <a:ext uri="{FF2B5EF4-FFF2-40B4-BE49-F238E27FC236}">
              <a16:creationId xmlns:a16="http://schemas.microsoft.com/office/drawing/2014/main" id="{7B9DCDAA-0E2F-4E9E-93ED-94861A933766}"/>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EDD33F67-ABED-491E-BF62-A980D2C81C28}"/>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8" name="テキスト ボックス 107">
          <a:extLst>
            <a:ext uri="{FF2B5EF4-FFF2-40B4-BE49-F238E27FC236}">
              <a16:creationId xmlns:a16="http://schemas.microsoft.com/office/drawing/2014/main" id="{5738226A-6DF5-4900-9735-786EE92AA726}"/>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1E211BAD-E81E-435C-8CA3-D1CCCC3B9678}"/>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0" name="テキスト ボックス 109">
          <a:extLst>
            <a:ext uri="{FF2B5EF4-FFF2-40B4-BE49-F238E27FC236}">
              <a16:creationId xmlns:a16="http://schemas.microsoft.com/office/drawing/2014/main" id="{3373AB11-B33F-4B57-BE90-5687B3CE1F17}"/>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457A1045-3F47-4696-B593-3E371B8831D5}"/>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a:extLst>
            <a:ext uri="{FF2B5EF4-FFF2-40B4-BE49-F238E27FC236}">
              <a16:creationId xmlns:a16="http://schemas.microsoft.com/office/drawing/2014/main" id="{13BB73EC-3068-4177-A122-CE38BEA0B031}"/>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DEC0E84D-3302-4176-BA0F-3F84EB1766D9}"/>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145138</xdr:rowOff>
    </xdr:from>
    <xdr:to>
      <xdr:col>54</xdr:col>
      <xdr:colOff>189865</xdr:colOff>
      <xdr:row>42</xdr:row>
      <xdr:rowOff>7643</xdr:rowOff>
    </xdr:to>
    <xdr:cxnSp macro="">
      <xdr:nvCxnSpPr>
        <xdr:cNvPr id="114" name="直線コネクタ 113">
          <a:extLst>
            <a:ext uri="{FF2B5EF4-FFF2-40B4-BE49-F238E27FC236}">
              <a16:creationId xmlns:a16="http://schemas.microsoft.com/office/drawing/2014/main" id="{62CFA4D4-A31B-4CAA-B437-540B6EC737C2}"/>
            </a:ext>
          </a:extLst>
        </xdr:cNvPr>
        <xdr:cNvCxnSpPr/>
      </xdr:nvCxnSpPr>
      <xdr:spPr>
        <a:xfrm flipV="1">
          <a:off x="10476865" y="5974438"/>
          <a:ext cx="0" cy="1234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11470</xdr:rowOff>
    </xdr:from>
    <xdr:ext cx="469744" cy="259045"/>
    <xdr:sp macro="" textlink="">
      <xdr:nvSpPr>
        <xdr:cNvPr id="115" name="【道路】&#10;一人当たり延長最小値テキスト">
          <a:extLst>
            <a:ext uri="{FF2B5EF4-FFF2-40B4-BE49-F238E27FC236}">
              <a16:creationId xmlns:a16="http://schemas.microsoft.com/office/drawing/2014/main" id="{ED0DAFDB-9BA4-46B7-836C-008C834FAA22}"/>
            </a:ext>
          </a:extLst>
        </xdr:cNvPr>
        <xdr:cNvSpPr txBox="1"/>
      </xdr:nvSpPr>
      <xdr:spPr>
        <a:xfrm>
          <a:off x="10515600" y="7212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7643</xdr:rowOff>
    </xdr:from>
    <xdr:to>
      <xdr:col>55</xdr:col>
      <xdr:colOff>88900</xdr:colOff>
      <xdr:row>42</xdr:row>
      <xdr:rowOff>7643</xdr:rowOff>
    </xdr:to>
    <xdr:cxnSp macro="">
      <xdr:nvCxnSpPr>
        <xdr:cNvPr id="116" name="直線コネクタ 115">
          <a:extLst>
            <a:ext uri="{FF2B5EF4-FFF2-40B4-BE49-F238E27FC236}">
              <a16:creationId xmlns:a16="http://schemas.microsoft.com/office/drawing/2014/main" id="{89F11772-C307-4215-AF71-88DEDBBB86F9}"/>
            </a:ext>
          </a:extLst>
        </xdr:cNvPr>
        <xdr:cNvCxnSpPr/>
      </xdr:nvCxnSpPr>
      <xdr:spPr>
        <a:xfrm>
          <a:off x="10388600" y="720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91815</xdr:rowOff>
    </xdr:from>
    <xdr:ext cx="599010" cy="259045"/>
    <xdr:sp macro="" textlink="">
      <xdr:nvSpPr>
        <xdr:cNvPr id="117" name="【道路】&#10;一人当たり延長最大値テキスト">
          <a:extLst>
            <a:ext uri="{FF2B5EF4-FFF2-40B4-BE49-F238E27FC236}">
              <a16:creationId xmlns:a16="http://schemas.microsoft.com/office/drawing/2014/main" id="{BE7816BF-3C05-4F4B-8ABC-5C705D408543}"/>
            </a:ext>
          </a:extLst>
        </xdr:cNvPr>
        <xdr:cNvSpPr txBox="1"/>
      </xdr:nvSpPr>
      <xdr:spPr>
        <a:xfrm>
          <a:off x="10515600" y="5749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145138</xdr:rowOff>
    </xdr:from>
    <xdr:to>
      <xdr:col>55</xdr:col>
      <xdr:colOff>88900</xdr:colOff>
      <xdr:row>34</xdr:row>
      <xdr:rowOff>145138</xdr:rowOff>
    </xdr:to>
    <xdr:cxnSp macro="">
      <xdr:nvCxnSpPr>
        <xdr:cNvPr id="118" name="直線コネクタ 117">
          <a:extLst>
            <a:ext uri="{FF2B5EF4-FFF2-40B4-BE49-F238E27FC236}">
              <a16:creationId xmlns:a16="http://schemas.microsoft.com/office/drawing/2014/main" id="{DBBD0C21-139F-4366-8701-EF79AFB7ECFB}"/>
            </a:ext>
          </a:extLst>
        </xdr:cNvPr>
        <xdr:cNvCxnSpPr/>
      </xdr:nvCxnSpPr>
      <xdr:spPr>
        <a:xfrm>
          <a:off x="10388600" y="5974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92184</xdr:rowOff>
    </xdr:from>
    <xdr:ext cx="534377" cy="259045"/>
    <xdr:sp macro="" textlink="">
      <xdr:nvSpPr>
        <xdr:cNvPr id="119" name="【道路】&#10;一人当たり延長平均値テキスト">
          <a:extLst>
            <a:ext uri="{FF2B5EF4-FFF2-40B4-BE49-F238E27FC236}">
              <a16:creationId xmlns:a16="http://schemas.microsoft.com/office/drawing/2014/main" id="{1A4906A7-8CAC-4AB4-9B2E-4484A9096CE5}"/>
            </a:ext>
          </a:extLst>
        </xdr:cNvPr>
        <xdr:cNvSpPr txBox="1"/>
      </xdr:nvSpPr>
      <xdr:spPr>
        <a:xfrm>
          <a:off x="10515600" y="67787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69307</xdr:rowOff>
    </xdr:from>
    <xdr:to>
      <xdr:col>55</xdr:col>
      <xdr:colOff>50800</xdr:colOff>
      <xdr:row>40</xdr:row>
      <xdr:rowOff>170907</xdr:rowOff>
    </xdr:to>
    <xdr:sp macro="" textlink="">
      <xdr:nvSpPr>
        <xdr:cNvPr id="120" name="フローチャート: 判断 119">
          <a:extLst>
            <a:ext uri="{FF2B5EF4-FFF2-40B4-BE49-F238E27FC236}">
              <a16:creationId xmlns:a16="http://schemas.microsoft.com/office/drawing/2014/main" id="{EDABB14B-D2D0-487B-8065-FDC60CB008CE}"/>
            </a:ext>
          </a:extLst>
        </xdr:cNvPr>
        <xdr:cNvSpPr/>
      </xdr:nvSpPr>
      <xdr:spPr>
        <a:xfrm>
          <a:off x="10426700" y="6927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75776</xdr:rowOff>
    </xdr:from>
    <xdr:to>
      <xdr:col>50</xdr:col>
      <xdr:colOff>165100</xdr:colOff>
      <xdr:row>41</xdr:row>
      <xdr:rowOff>5926</xdr:rowOff>
    </xdr:to>
    <xdr:sp macro="" textlink="">
      <xdr:nvSpPr>
        <xdr:cNvPr id="121" name="フローチャート: 判断 120">
          <a:extLst>
            <a:ext uri="{FF2B5EF4-FFF2-40B4-BE49-F238E27FC236}">
              <a16:creationId xmlns:a16="http://schemas.microsoft.com/office/drawing/2014/main" id="{7E961FF8-5806-4B5C-8C51-B31014A57C31}"/>
            </a:ext>
          </a:extLst>
        </xdr:cNvPr>
        <xdr:cNvSpPr/>
      </xdr:nvSpPr>
      <xdr:spPr>
        <a:xfrm>
          <a:off x="9588500" y="693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68575</xdr:rowOff>
    </xdr:from>
    <xdr:to>
      <xdr:col>46</xdr:col>
      <xdr:colOff>38100</xdr:colOff>
      <xdr:row>40</xdr:row>
      <xdr:rowOff>170175</xdr:rowOff>
    </xdr:to>
    <xdr:sp macro="" textlink="">
      <xdr:nvSpPr>
        <xdr:cNvPr id="122" name="フローチャート: 判断 121">
          <a:extLst>
            <a:ext uri="{FF2B5EF4-FFF2-40B4-BE49-F238E27FC236}">
              <a16:creationId xmlns:a16="http://schemas.microsoft.com/office/drawing/2014/main" id="{90138256-768A-4059-915B-EDB6216BC207}"/>
            </a:ext>
          </a:extLst>
        </xdr:cNvPr>
        <xdr:cNvSpPr/>
      </xdr:nvSpPr>
      <xdr:spPr>
        <a:xfrm>
          <a:off x="8699500" y="6926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66921</xdr:rowOff>
    </xdr:from>
    <xdr:to>
      <xdr:col>41</xdr:col>
      <xdr:colOff>101600</xdr:colOff>
      <xdr:row>40</xdr:row>
      <xdr:rowOff>168521</xdr:rowOff>
    </xdr:to>
    <xdr:sp macro="" textlink="">
      <xdr:nvSpPr>
        <xdr:cNvPr id="123" name="フローチャート: 判断 122">
          <a:extLst>
            <a:ext uri="{FF2B5EF4-FFF2-40B4-BE49-F238E27FC236}">
              <a16:creationId xmlns:a16="http://schemas.microsoft.com/office/drawing/2014/main" id="{7D0D5DDB-2A1D-4EF2-BD13-C43050890069}"/>
            </a:ext>
          </a:extLst>
        </xdr:cNvPr>
        <xdr:cNvSpPr/>
      </xdr:nvSpPr>
      <xdr:spPr>
        <a:xfrm>
          <a:off x="7810500" y="6924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80340</xdr:rowOff>
    </xdr:from>
    <xdr:to>
      <xdr:col>36</xdr:col>
      <xdr:colOff>165100</xdr:colOff>
      <xdr:row>41</xdr:row>
      <xdr:rowOff>10490</xdr:rowOff>
    </xdr:to>
    <xdr:sp macro="" textlink="">
      <xdr:nvSpPr>
        <xdr:cNvPr id="124" name="フローチャート: 判断 123">
          <a:extLst>
            <a:ext uri="{FF2B5EF4-FFF2-40B4-BE49-F238E27FC236}">
              <a16:creationId xmlns:a16="http://schemas.microsoft.com/office/drawing/2014/main" id="{93DA19A1-8F13-4A9A-85E3-ED4761B325B2}"/>
            </a:ext>
          </a:extLst>
        </xdr:cNvPr>
        <xdr:cNvSpPr/>
      </xdr:nvSpPr>
      <xdr:spPr>
        <a:xfrm>
          <a:off x="6921500" y="693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1AF82932-DF5F-4272-BF39-BF30A0040BEA}"/>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F3851A5D-178D-4A9A-829B-ED00B7D0EB66}"/>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BC253F15-4ACF-4AE9-971F-9E7E1C7EF163}"/>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813143B4-CF7E-4443-B23E-4C56E7498A98}"/>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1DB4A012-FDAE-4BEC-8635-A2C2E5B0A45F}"/>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75212</xdr:rowOff>
    </xdr:from>
    <xdr:to>
      <xdr:col>55</xdr:col>
      <xdr:colOff>50800</xdr:colOff>
      <xdr:row>41</xdr:row>
      <xdr:rowOff>5362</xdr:rowOff>
    </xdr:to>
    <xdr:sp macro="" textlink="">
      <xdr:nvSpPr>
        <xdr:cNvPr id="130" name="楕円 129">
          <a:extLst>
            <a:ext uri="{FF2B5EF4-FFF2-40B4-BE49-F238E27FC236}">
              <a16:creationId xmlns:a16="http://schemas.microsoft.com/office/drawing/2014/main" id="{F66A8156-B278-4747-887B-334570E709A0}"/>
            </a:ext>
          </a:extLst>
        </xdr:cNvPr>
        <xdr:cNvSpPr/>
      </xdr:nvSpPr>
      <xdr:spPr>
        <a:xfrm>
          <a:off x="10426700" y="6933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53639</xdr:rowOff>
    </xdr:from>
    <xdr:ext cx="534377" cy="259045"/>
    <xdr:sp macro="" textlink="">
      <xdr:nvSpPr>
        <xdr:cNvPr id="131" name="【道路】&#10;一人当たり延長該当値テキスト">
          <a:extLst>
            <a:ext uri="{FF2B5EF4-FFF2-40B4-BE49-F238E27FC236}">
              <a16:creationId xmlns:a16="http://schemas.microsoft.com/office/drawing/2014/main" id="{C2C871B3-7599-4578-87F2-BB8773CA18F4}"/>
            </a:ext>
          </a:extLst>
        </xdr:cNvPr>
        <xdr:cNvSpPr txBox="1"/>
      </xdr:nvSpPr>
      <xdr:spPr>
        <a:xfrm>
          <a:off x="10515600" y="6911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81811</xdr:rowOff>
    </xdr:from>
    <xdr:to>
      <xdr:col>50</xdr:col>
      <xdr:colOff>165100</xdr:colOff>
      <xdr:row>41</xdr:row>
      <xdr:rowOff>11961</xdr:rowOff>
    </xdr:to>
    <xdr:sp macro="" textlink="">
      <xdr:nvSpPr>
        <xdr:cNvPr id="132" name="楕円 131">
          <a:extLst>
            <a:ext uri="{FF2B5EF4-FFF2-40B4-BE49-F238E27FC236}">
              <a16:creationId xmlns:a16="http://schemas.microsoft.com/office/drawing/2014/main" id="{B95ED56B-BD89-4044-AD45-732441AC93AB}"/>
            </a:ext>
          </a:extLst>
        </xdr:cNvPr>
        <xdr:cNvSpPr/>
      </xdr:nvSpPr>
      <xdr:spPr>
        <a:xfrm>
          <a:off x="9588500" y="6939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126012</xdr:rowOff>
    </xdr:from>
    <xdr:to>
      <xdr:col>55</xdr:col>
      <xdr:colOff>0</xdr:colOff>
      <xdr:row>40</xdr:row>
      <xdr:rowOff>132611</xdr:rowOff>
    </xdr:to>
    <xdr:cxnSp macro="">
      <xdr:nvCxnSpPr>
        <xdr:cNvPr id="133" name="直線コネクタ 132">
          <a:extLst>
            <a:ext uri="{FF2B5EF4-FFF2-40B4-BE49-F238E27FC236}">
              <a16:creationId xmlns:a16="http://schemas.microsoft.com/office/drawing/2014/main" id="{D857C08D-E0B1-4826-BDFE-A797AD40B159}"/>
            </a:ext>
          </a:extLst>
        </xdr:cNvPr>
        <xdr:cNvCxnSpPr/>
      </xdr:nvCxnSpPr>
      <xdr:spPr>
        <a:xfrm flipV="1">
          <a:off x="9639300" y="6984012"/>
          <a:ext cx="838200" cy="6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89172</xdr:rowOff>
    </xdr:from>
    <xdr:to>
      <xdr:col>46</xdr:col>
      <xdr:colOff>38100</xdr:colOff>
      <xdr:row>41</xdr:row>
      <xdr:rowOff>19322</xdr:rowOff>
    </xdr:to>
    <xdr:sp macro="" textlink="">
      <xdr:nvSpPr>
        <xdr:cNvPr id="134" name="楕円 133">
          <a:extLst>
            <a:ext uri="{FF2B5EF4-FFF2-40B4-BE49-F238E27FC236}">
              <a16:creationId xmlns:a16="http://schemas.microsoft.com/office/drawing/2014/main" id="{5853480B-9566-4203-BD06-C340710A73FF}"/>
            </a:ext>
          </a:extLst>
        </xdr:cNvPr>
        <xdr:cNvSpPr/>
      </xdr:nvSpPr>
      <xdr:spPr>
        <a:xfrm>
          <a:off x="8699500" y="694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132611</xdr:rowOff>
    </xdr:from>
    <xdr:to>
      <xdr:col>50</xdr:col>
      <xdr:colOff>114300</xdr:colOff>
      <xdr:row>40</xdr:row>
      <xdr:rowOff>139972</xdr:rowOff>
    </xdr:to>
    <xdr:cxnSp macro="">
      <xdr:nvCxnSpPr>
        <xdr:cNvPr id="135" name="直線コネクタ 134">
          <a:extLst>
            <a:ext uri="{FF2B5EF4-FFF2-40B4-BE49-F238E27FC236}">
              <a16:creationId xmlns:a16="http://schemas.microsoft.com/office/drawing/2014/main" id="{63E4EE65-6BA8-412B-8895-CD54AD054810}"/>
            </a:ext>
          </a:extLst>
        </xdr:cNvPr>
        <xdr:cNvCxnSpPr/>
      </xdr:nvCxnSpPr>
      <xdr:spPr>
        <a:xfrm flipV="1">
          <a:off x="8750300" y="6990611"/>
          <a:ext cx="889000" cy="7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96213</xdr:rowOff>
    </xdr:from>
    <xdr:to>
      <xdr:col>41</xdr:col>
      <xdr:colOff>101600</xdr:colOff>
      <xdr:row>41</xdr:row>
      <xdr:rowOff>26363</xdr:rowOff>
    </xdr:to>
    <xdr:sp macro="" textlink="">
      <xdr:nvSpPr>
        <xdr:cNvPr id="136" name="楕円 135">
          <a:extLst>
            <a:ext uri="{FF2B5EF4-FFF2-40B4-BE49-F238E27FC236}">
              <a16:creationId xmlns:a16="http://schemas.microsoft.com/office/drawing/2014/main" id="{C02A36E7-EEAA-4ABA-9975-4AA4C05E9E4A}"/>
            </a:ext>
          </a:extLst>
        </xdr:cNvPr>
        <xdr:cNvSpPr/>
      </xdr:nvSpPr>
      <xdr:spPr>
        <a:xfrm>
          <a:off x="7810500" y="6954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139972</xdr:rowOff>
    </xdr:from>
    <xdr:to>
      <xdr:col>45</xdr:col>
      <xdr:colOff>177800</xdr:colOff>
      <xdr:row>40</xdr:row>
      <xdr:rowOff>147013</xdr:rowOff>
    </xdr:to>
    <xdr:cxnSp macro="">
      <xdr:nvCxnSpPr>
        <xdr:cNvPr id="137" name="直線コネクタ 136">
          <a:extLst>
            <a:ext uri="{FF2B5EF4-FFF2-40B4-BE49-F238E27FC236}">
              <a16:creationId xmlns:a16="http://schemas.microsoft.com/office/drawing/2014/main" id="{424DA052-8DA1-4C5C-B654-F4F6B7BB7288}"/>
            </a:ext>
          </a:extLst>
        </xdr:cNvPr>
        <xdr:cNvCxnSpPr/>
      </xdr:nvCxnSpPr>
      <xdr:spPr>
        <a:xfrm flipV="1">
          <a:off x="7861300" y="6997972"/>
          <a:ext cx="889000" cy="7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108869</xdr:rowOff>
    </xdr:from>
    <xdr:to>
      <xdr:col>36</xdr:col>
      <xdr:colOff>165100</xdr:colOff>
      <xdr:row>41</xdr:row>
      <xdr:rowOff>39019</xdr:rowOff>
    </xdr:to>
    <xdr:sp macro="" textlink="">
      <xdr:nvSpPr>
        <xdr:cNvPr id="138" name="楕円 137">
          <a:extLst>
            <a:ext uri="{FF2B5EF4-FFF2-40B4-BE49-F238E27FC236}">
              <a16:creationId xmlns:a16="http://schemas.microsoft.com/office/drawing/2014/main" id="{4191695B-53C0-48B6-960E-534D9361B6FE}"/>
            </a:ext>
          </a:extLst>
        </xdr:cNvPr>
        <xdr:cNvSpPr/>
      </xdr:nvSpPr>
      <xdr:spPr>
        <a:xfrm>
          <a:off x="6921500" y="696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147013</xdr:rowOff>
    </xdr:from>
    <xdr:to>
      <xdr:col>41</xdr:col>
      <xdr:colOff>50800</xdr:colOff>
      <xdr:row>40</xdr:row>
      <xdr:rowOff>159669</xdr:rowOff>
    </xdr:to>
    <xdr:cxnSp macro="">
      <xdr:nvCxnSpPr>
        <xdr:cNvPr id="139" name="直線コネクタ 138">
          <a:extLst>
            <a:ext uri="{FF2B5EF4-FFF2-40B4-BE49-F238E27FC236}">
              <a16:creationId xmlns:a16="http://schemas.microsoft.com/office/drawing/2014/main" id="{5B02590E-171A-4FC5-BD92-AD93404273E0}"/>
            </a:ext>
          </a:extLst>
        </xdr:cNvPr>
        <xdr:cNvCxnSpPr/>
      </xdr:nvCxnSpPr>
      <xdr:spPr>
        <a:xfrm flipV="1">
          <a:off x="6972300" y="7005013"/>
          <a:ext cx="889000" cy="1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22453</xdr:rowOff>
    </xdr:from>
    <xdr:ext cx="534377" cy="259045"/>
    <xdr:sp macro="" textlink="">
      <xdr:nvSpPr>
        <xdr:cNvPr id="140" name="n_1aveValue【道路】&#10;一人当たり延長">
          <a:extLst>
            <a:ext uri="{FF2B5EF4-FFF2-40B4-BE49-F238E27FC236}">
              <a16:creationId xmlns:a16="http://schemas.microsoft.com/office/drawing/2014/main" id="{00BE70A8-F915-4D93-B6BD-BA6C799A58BA}"/>
            </a:ext>
          </a:extLst>
        </xdr:cNvPr>
        <xdr:cNvSpPr txBox="1"/>
      </xdr:nvSpPr>
      <xdr:spPr>
        <a:xfrm>
          <a:off x="9359411" y="670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15252</xdr:rowOff>
    </xdr:from>
    <xdr:ext cx="534377" cy="259045"/>
    <xdr:sp macro="" textlink="">
      <xdr:nvSpPr>
        <xdr:cNvPr id="141" name="n_2aveValue【道路】&#10;一人当たり延長">
          <a:extLst>
            <a:ext uri="{FF2B5EF4-FFF2-40B4-BE49-F238E27FC236}">
              <a16:creationId xmlns:a16="http://schemas.microsoft.com/office/drawing/2014/main" id="{CB601DA0-7606-41DB-80F3-F5212A9CCAAD}"/>
            </a:ext>
          </a:extLst>
        </xdr:cNvPr>
        <xdr:cNvSpPr txBox="1"/>
      </xdr:nvSpPr>
      <xdr:spPr>
        <a:xfrm>
          <a:off x="8483111" y="6701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13598</xdr:rowOff>
    </xdr:from>
    <xdr:ext cx="534377" cy="259045"/>
    <xdr:sp macro="" textlink="">
      <xdr:nvSpPr>
        <xdr:cNvPr id="142" name="n_3aveValue【道路】&#10;一人当たり延長">
          <a:extLst>
            <a:ext uri="{FF2B5EF4-FFF2-40B4-BE49-F238E27FC236}">
              <a16:creationId xmlns:a16="http://schemas.microsoft.com/office/drawing/2014/main" id="{D87464F3-D484-4ACC-828D-ED6570405A45}"/>
            </a:ext>
          </a:extLst>
        </xdr:cNvPr>
        <xdr:cNvSpPr txBox="1"/>
      </xdr:nvSpPr>
      <xdr:spPr>
        <a:xfrm>
          <a:off x="7594111" y="6700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27017</xdr:rowOff>
    </xdr:from>
    <xdr:ext cx="534377" cy="259045"/>
    <xdr:sp macro="" textlink="">
      <xdr:nvSpPr>
        <xdr:cNvPr id="143" name="n_4aveValue【道路】&#10;一人当たり延長">
          <a:extLst>
            <a:ext uri="{FF2B5EF4-FFF2-40B4-BE49-F238E27FC236}">
              <a16:creationId xmlns:a16="http://schemas.microsoft.com/office/drawing/2014/main" id="{1E0CAF30-469A-447C-88FE-7BCCF4E9D3F8}"/>
            </a:ext>
          </a:extLst>
        </xdr:cNvPr>
        <xdr:cNvSpPr txBox="1"/>
      </xdr:nvSpPr>
      <xdr:spPr>
        <a:xfrm>
          <a:off x="6705111" y="671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3088</xdr:rowOff>
    </xdr:from>
    <xdr:ext cx="534377" cy="259045"/>
    <xdr:sp macro="" textlink="">
      <xdr:nvSpPr>
        <xdr:cNvPr id="144" name="n_1mainValue【道路】&#10;一人当たり延長">
          <a:extLst>
            <a:ext uri="{FF2B5EF4-FFF2-40B4-BE49-F238E27FC236}">
              <a16:creationId xmlns:a16="http://schemas.microsoft.com/office/drawing/2014/main" id="{71008BE9-4F4A-41D0-87FB-F6873A2356A2}"/>
            </a:ext>
          </a:extLst>
        </xdr:cNvPr>
        <xdr:cNvSpPr txBox="1"/>
      </xdr:nvSpPr>
      <xdr:spPr>
        <a:xfrm>
          <a:off x="9359411" y="7032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10449</xdr:rowOff>
    </xdr:from>
    <xdr:ext cx="534377" cy="259045"/>
    <xdr:sp macro="" textlink="">
      <xdr:nvSpPr>
        <xdr:cNvPr id="145" name="n_2mainValue【道路】&#10;一人当たり延長">
          <a:extLst>
            <a:ext uri="{FF2B5EF4-FFF2-40B4-BE49-F238E27FC236}">
              <a16:creationId xmlns:a16="http://schemas.microsoft.com/office/drawing/2014/main" id="{556C1012-5A27-4706-8828-62344A6E3278}"/>
            </a:ext>
          </a:extLst>
        </xdr:cNvPr>
        <xdr:cNvSpPr txBox="1"/>
      </xdr:nvSpPr>
      <xdr:spPr>
        <a:xfrm>
          <a:off x="8483111" y="7039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17490</xdr:rowOff>
    </xdr:from>
    <xdr:ext cx="534377" cy="259045"/>
    <xdr:sp macro="" textlink="">
      <xdr:nvSpPr>
        <xdr:cNvPr id="146" name="n_3mainValue【道路】&#10;一人当たり延長">
          <a:extLst>
            <a:ext uri="{FF2B5EF4-FFF2-40B4-BE49-F238E27FC236}">
              <a16:creationId xmlns:a16="http://schemas.microsoft.com/office/drawing/2014/main" id="{0FE8C94E-2E0E-4453-8622-E03CF0E18E3D}"/>
            </a:ext>
          </a:extLst>
        </xdr:cNvPr>
        <xdr:cNvSpPr txBox="1"/>
      </xdr:nvSpPr>
      <xdr:spPr>
        <a:xfrm>
          <a:off x="7594111" y="7046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30146</xdr:rowOff>
    </xdr:from>
    <xdr:ext cx="534377" cy="259045"/>
    <xdr:sp macro="" textlink="">
      <xdr:nvSpPr>
        <xdr:cNvPr id="147" name="n_4mainValue【道路】&#10;一人当たり延長">
          <a:extLst>
            <a:ext uri="{FF2B5EF4-FFF2-40B4-BE49-F238E27FC236}">
              <a16:creationId xmlns:a16="http://schemas.microsoft.com/office/drawing/2014/main" id="{882E5653-AA47-4870-9343-35937B76158C}"/>
            </a:ext>
          </a:extLst>
        </xdr:cNvPr>
        <xdr:cNvSpPr txBox="1"/>
      </xdr:nvSpPr>
      <xdr:spPr>
        <a:xfrm>
          <a:off x="6705111" y="7059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BD4E4F9D-4E3D-42F7-8DDB-8E6E8360BA03}"/>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E1291E55-3083-4F83-B10A-94A3C40431CE}"/>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1D5E93F3-0C11-4AC2-9EA8-B3422267CFC4}"/>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500EBFB4-348B-42B6-A57E-A36F7651C68E}"/>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C24B74CA-F7D7-4BCC-820D-31498AAF2529}"/>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3A6FA494-ADC1-4392-B9BC-13E785F694A6}"/>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BD78C3B6-4240-46EB-A818-8B54CFA72B62}"/>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6673AC37-49FA-427B-9B5F-BCF9D0C0D7E7}"/>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197CBE4D-5D9E-4359-97CA-8B5770DF7B5B}"/>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61B5959F-25FE-4EA6-A638-5BB446BC4185}"/>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14CDAF07-E003-486B-966E-8EBB2A381739}"/>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3BFB6561-FB6B-455F-8964-842AF86436E7}"/>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F4B6A4DB-802E-4417-BE9B-51895736B0A2}"/>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B7A3B2F1-01D9-4891-AB98-53C73BFFAD8E}"/>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5298D7BA-A50D-4B7E-BFC3-ECF75F4FEF04}"/>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F05B8E14-5A85-4113-888C-3987FAB0C117}"/>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6EC10874-1502-428B-81FE-AE0CC8E17D7B}"/>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2839860F-C998-4FE7-8A1D-3240FAA37E48}"/>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0DE4244E-6AF1-498D-BCCC-489AE5A6CD1E}"/>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9F98D952-A44B-42AF-BA47-542CA2DCDF37}"/>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0CE8113C-B4BB-4D9C-B9E1-FD250CC1180F}"/>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5C0CC77F-8B00-405D-98EA-D6B06BC9636F}"/>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96B098D3-4D68-4FEC-8D91-1686FE678DA6}"/>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4427ED9F-D8A4-4DA5-A19E-DE5307FD7EF6}"/>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06F1E75B-70E2-4F26-9E82-87A274615F5F}"/>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111034</xdr:rowOff>
    </xdr:from>
    <xdr:to>
      <xdr:col>24</xdr:col>
      <xdr:colOff>62865</xdr:colOff>
      <xdr:row>63</xdr:row>
      <xdr:rowOff>142059</xdr:rowOff>
    </xdr:to>
    <xdr:cxnSp macro="">
      <xdr:nvCxnSpPr>
        <xdr:cNvPr id="173" name="直線コネクタ 172">
          <a:extLst>
            <a:ext uri="{FF2B5EF4-FFF2-40B4-BE49-F238E27FC236}">
              <a16:creationId xmlns:a16="http://schemas.microsoft.com/office/drawing/2014/main" id="{23F803CF-9A77-4933-B1B9-260552E18031}"/>
            </a:ext>
          </a:extLst>
        </xdr:cNvPr>
        <xdr:cNvCxnSpPr/>
      </xdr:nvCxnSpPr>
      <xdr:spPr>
        <a:xfrm flipV="1">
          <a:off x="4634865" y="9540784"/>
          <a:ext cx="0" cy="1402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145886</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CE3DAD48-ADDE-4534-AB53-F52A592055CB}"/>
            </a:ext>
          </a:extLst>
        </xdr:cNvPr>
        <xdr:cNvSpPr txBox="1"/>
      </xdr:nvSpPr>
      <xdr:spPr>
        <a:xfrm>
          <a:off x="4673600" y="109472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142059</xdr:rowOff>
    </xdr:from>
    <xdr:to>
      <xdr:col>24</xdr:col>
      <xdr:colOff>152400</xdr:colOff>
      <xdr:row>63</xdr:row>
      <xdr:rowOff>142059</xdr:rowOff>
    </xdr:to>
    <xdr:cxnSp macro="">
      <xdr:nvCxnSpPr>
        <xdr:cNvPr id="175" name="直線コネクタ 174">
          <a:extLst>
            <a:ext uri="{FF2B5EF4-FFF2-40B4-BE49-F238E27FC236}">
              <a16:creationId xmlns:a16="http://schemas.microsoft.com/office/drawing/2014/main" id="{1D43D756-35CE-4902-AC9C-78FDB8B02171}"/>
            </a:ext>
          </a:extLst>
        </xdr:cNvPr>
        <xdr:cNvCxnSpPr/>
      </xdr:nvCxnSpPr>
      <xdr:spPr>
        <a:xfrm>
          <a:off x="4546600" y="1094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57711</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B0004DB5-5D77-4AF6-8066-934D774C34BA}"/>
            </a:ext>
          </a:extLst>
        </xdr:cNvPr>
        <xdr:cNvSpPr txBox="1"/>
      </xdr:nvSpPr>
      <xdr:spPr>
        <a:xfrm>
          <a:off x="4673600" y="9316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111034</xdr:rowOff>
    </xdr:from>
    <xdr:to>
      <xdr:col>24</xdr:col>
      <xdr:colOff>152400</xdr:colOff>
      <xdr:row>55</xdr:row>
      <xdr:rowOff>111034</xdr:rowOff>
    </xdr:to>
    <xdr:cxnSp macro="">
      <xdr:nvCxnSpPr>
        <xdr:cNvPr id="177" name="直線コネクタ 176">
          <a:extLst>
            <a:ext uri="{FF2B5EF4-FFF2-40B4-BE49-F238E27FC236}">
              <a16:creationId xmlns:a16="http://schemas.microsoft.com/office/drawing/2014/main" id="{616487AE-8325-4013-9E11-7709A31474BE}"/>
            </a:ext>
          </a:extLst>
        </xdr:cNvPr>
        <xdr:cNvCxnSpPr/>
      </xdr:nvCxnSpPr>
      <xdr:spPr>
        <a:xfrm>
          <a:off x="4546600" y="954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91276</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10CCCA47-24ED-481D-A76F-AC6745D0A3C0}"/>
            </a:ext>
          </a:extLst>
        </xdr:cNvPr>
        <xdr:cNvSpPr txBox="1"/>
      </xdr:nvSpPr>
      <xdr:spPr>
        <a:xfrm>
          <a:off x="4673600" y="103782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68399</xdr:rowOff>
    </xdr:from>
    <xdr:to>
      <xdr:col>24</xdr:col>
      <xdr:colOff>114300</xdr:colOff>
      <xdr:row>61</xdr:row>
      <xdr:rowOff>169999</xdr:rowOff>
    </xdr:to>
    <xdr:sp macro="" textlink="">
      <xdr:nvSpPr>
        <xdr:cNvPr id="179" name="フローチャート: 判断 178">
          <a:extLst>
            <a:ext uri="{FF2B5EF4-FFF2-40B4-BE49-F238E27FC236}">
              <a16:creationId xmlns:a16="http://schemas.microsoft.com/office/drawing/2014/main" id="{AEC0F686-4EF1-4087-846F-13B8FF0B0A05}"/>
            </a:ext>
          </a:extLst>
        </xdr:cNvPr>
        <xdr:cNvSpPr/>
      </xdr:nvSpPr>
      <xdr:spPr>
        <a:xfrm>
          <a:off x="4584700" y="1052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48804</xdr:rowOff>
    </xdr:from>
    <xdr:to>
      <xdr:col>20</xdr:col>
      <xdr:colOff>38100</xdr:colOff>
      <xdr:row>61</xdr:row>
      <xdr:rowOff>150404</xdr:rowOff>
    </xdr:to>
    <xdr:sp macro="" textlink="">
      <xdr:nvSpPr>
        <xdr:cNvPr id="180" name="フローチャート: 判断 179">
          <a:extLst>
            <a:ext uri="{FF2B5EF4-FFF2-40B4-BE49-F238E27FC236}">
              <a16:creationId xmlns:a16="http://schemas.microsoft.com/office/drawing/2014/main" id="{6F87EFD6-E608-4AB9-8BF9-2AAB48E0CFA0}"/>
            </a:ext>
          </a:extLst>
        </xdr:cNvPr>
        <xdr:cNvSpPr/>
      </xdr:nvSpPr>
      <xdr:spPr>
        <a:xfrm>
          <a:off x="3746500" y="10507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39007</xdr:rowOff>
    </xdr:from>
    <xdr:to>
      <xdr:col>15</xdr:col>
      <xdr:colOff>101600</xdr:colOff>
      <xdr:row>61</xdr:row>
      <xdr:rowOff>140607</xdr:rowOff>
    </xdr:to>
    <xdr:sp macro="" textlink="">
      <xdr:nvSpPr>
        <xdr:cNvPr id="181" name="フローチャート: 判断 180">
          <a:extLst>
            <a:ext uri="{FF2B5EF4-FFF2-40B4-BE49-F238E27FC236}">
              <a16:creationId xmlns:a16="http://schemas.microsoft.com/office/drawing/2014/main" id="{48A4930A-48F1-4833-B12E-580D963E0315}"/>
            </a:ext>
          </a:extLst>
        </xdr:cNvPr>
        <xdr:cNvSpPr/>
      </xdr:nvSpPr>
      <xdr:spPr>
        <a:xfrm>
          <a:off x="2857500" y="1049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35741</xdr:rowOff>
    </xdr:from>
    <xdr:to>
      <xdr:col>10</xdr:col>
      <xdr:colOff>165100</xdr:colOff>
      <xdr:row>61</xdr:row>
      <xdr:rowOff>137341</xdr:rowOff>
    </xdr:to>
    <xdr:sp macro="" textlink="">
      <xdr:nvSpPr>
        <xdr:cNvPr id="182" name="フローチャート: 判断 181">
          <a:extLst>
            <a:ext uri="{FF2B5EF4-FFF2-40B4-BE49-F238E27FC236}">
              <a16:creationId xmlns:a16="http://schemas.microsoft.com/office/drawing/2014/main" id="{9B3B6365-D93B-4234-875F-19219E200857}"/>
            </a:ext>
          </a:extLst>
        </xdr:cNvPr>
        <xdr:cNvSpPr/>
      </xdr:nvSpPr>
      <xdr:spPr>
        <a:xfrm>
          <a:off x="1968500" y="1049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171269</xdr:rowOff>
    </xdr:from>
    <xdr:to>
      <xdr:col>6</xdr:col>
      <xdr:colOff>38100</xdr:colOff>
      <xdr:row>61</xdr:row>
      <xdr:rowOff>101419</xdr:rowOff>
    </xdr:to>
    <xdr:sp macro="" textlink="">
      <xdr:nvSpPr>
        <xdr:cNvPr id="183" name="フローチャート: 判断 182">
          <a:extLst>
            <a:ext uri="{FF2B5EF4-FFF2-40B4-BE49-F238E27FC236}">
              <a16:creationId xmlns:a16="http://schemas.microsoft.com/office/drawing/2014/main" id="{3893A997-9361-4F89-93CD-19831C5F8A0D}"/>
            </a:ext>
          </a:extLst>
        </xdr:cNvPr>
        <xdr:cNvSpPr/>
      </xdr:nvSpPr>
      <xdr:spPr>
        <a:xfrm>
          <a:off x="10795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B1D60A78-4B45-490A-8D21-EC520291D1C1}"/>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DE64684E-AE93-4049-9E40-0E2DFA5B1DB1}"/>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82F21069-F62C-40C0-B98C-56BC1BB6A27A}"/>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2C83614E-46B4-4862-8AA3-BF76841AF33A}"/>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85890287-508C-46BE-8E12-4F1F6DA2421F}"/>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47172</xdr:rowOff>
    </xdr:from>
    <xdr:to>
      <xdr:col>24</xdr:col>
      <xdr:colOff>114300</xdr:colOff>
      <xdr:row>63</xdr:row>
      <xdr:rowOff>148772</xdr:rowOff>
    </xdr:to>
    <xdr:sp macro="" textlink="">
      <xdr:nvSpPr>
        <xdr:cNvPr id="189" name="楕円 188">
          <a:extLst>
            <a:ext uri="{FF2B5EF4-FFF2-40B4-BE49-F238E27FC236}">
              <a16:creationId xmlns:a16="http://schemas.microsoft.com/office/drawing/2014/main" id="{1988714A-73A7-49D9-8413-E51131F119F1}"/>
            </a:ext>
          </a:extLst>
        </xdr:cNvPr>
        <xdr:cNvSpPr/>
      </xdr:nvSpPr>
      <xdr:spPr>
        <a:xfrm>
          <a:off x="4584700" y="10848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133549</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EDE97B5C-370D-4D11-B5E4-ACE1AC1AF163}"/>
            </a:ext>
          </a:extLst>
        </xdr:cNvPr>
        <xdr:cNvSpPr txBox="1"/>
      </xdr:nvSpPr>
      <xdr:spPr>
        <a:xfrm>
          <a:off x="4673600" y="10763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24312</xdr:rowOff>
    </xdr:from>
    <xdr:to>
      <xdr:col>20</xdr:col>
      <xdr:colOff>38100</xdr:colOff>
      <xdr:row>63</xdr:row>
      <xdr:rowOff>125912</xdr:rowOff>
    </xdr:to>
    <xdr:sp macro="" textlink="">
      <xdr:nvSpPr>
        <xdr:cNvPr id="191" name="楕円 190">
          <a:extLst>
            <a:ext uri="{FF2B5EF4-FFF2-40B4-BE49-F238E27FC236}">
              <a16:creationId xmlns:a16="http://schemas.microsoft.com/office/drawing/2014/main" id="{F02375E1-CAA5-46FB-84FC-522795328973}"/>
            </a:ext>
          </a:extLst>
        </xdr:cNvPr>
        <xdr:cNvSpPr/>
      </xdr:nvSpPr>
      <xdr:spPr>
        <a:xfrm>
          <a:off x="3746500" y="1082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75112</xdr:rowOff>
    </xdr:from>
    <xdr:to>
      <xdr:col>24</xdr:col>
      <xdr:colOff>63500</xdr:colOff>
      <xdr:row>63</xdr:row>
      <xdr:rowOff>97972</xdr:rowOff>
    </xdr:to>
    <xdr:cxnSp macro="">
      <xdr:nvCxnSpPr>
        <xdr:cNvPr id="192" name="直線コネクタ 191">
          <a:extLst>
            <a:ext uri="{FF2B5EF4-FFF2-40B4-BE49-F238E27FC236}">
              <a16:creationId xmlns:a16="http://schemas.microsoft.com/office/drawing/2014/main" id="{06F09BEF-B181-4FA6-B7C3-6A1CF7772A77}"/>
            </a:ext>
          </a:extLst>
        </xdr:cNvPr>
        <xdr:cNvCxnSpPr/>
      </xdr:nvCxnSpPr>
      <xdr:spPr>
        <a:xfrm>
          <a:off x="3797300" y="1087646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79828</xdr:rowOff>
    </xdr:from>
    <xdr:to>
      <xdr:col>15</xdr:col>
      <xdr:colOff>101600</xdr:colOff>
      <xdr:row>64</xdr:row>
      <xdr:rowOff>9978</xdr:rowOff>
    </xdr:to>
    <xdr:sp macro="" textlink="">
      <xdr:nvSpPr>
        <xdr:cNvPr id="193" name="楕円 192">
          <a:extLst>
            <a:ext uri="{FF2B5EF4-FFF2-40B4-BE49-F238E27FC236}">
              <a16:creationId xmlns:a16="http://schemas.microsoft.com/office/drawing/2014/main" id="{CC4BDF1B-FB69-4E3F-AC3B-ECC401656819}"/>
            </a:ext>
          </a:extLst>
        </xdr:cNvPr>
        <xdr:cNvSpPr/>
      </xdr:nvSpPr>
      <xdr:spPr>
        <a:xfrm>
          <a:off x="2857500" y="10881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75112</xdr:rowOff>
    </xdr:from>
    <xdr:to>
      <xdr:col>19</xdr:col>
      <xdr:colOff>177800</xdr:colOff>
      <xdr:row>63</xdr:row>
      <xdr:rowOff>130628</xdr:rowOff>
    </xdr:to>
    <xdr:cxnSp macro="">
      <xdr:nvCxnSpPr>
        <xdr:cNvPr id="194" name="直線コネクタ 193">
          <a:extLst>
            <a:ext uri="{FF2B5EF4-FFF2-40B4-BE49-F238E27FC236}">
              <a16:creationId xmlns:a16="http://schemas.microsoft.com/office/drawing/2014/main" id="{74991B8D-14C8-4298-B4F8-059CB2A79C09}"/>
            </a:ext>
          </a:extLst>
        </xdr:cNvPr>
        <xdr:cNvCxnSpPr/>
      </xdr:nvCxnSpPr>
      <xdr:spPr>
        <a:xfrm flipV="1">
          <a:off x="2908300" y="10876462"/>
          <a:ext cx="889000" cy="5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78196</xdr:rowOff>
    </xdr:from>
    <xdr:to>
      <xdr:col>10</xdr:col>
      <xdr:colOff>165100</xdr:colOff>
      <xdr:row>64</xdr:row>
      <xdr:rowOff>8346</xdr:rowOff>
    </xdr:to>
    <xdr:sp macro="" textlink="">
      <xdr:nvSpPr>
        <xdr:cNvPr id="195" name="楕円 194">
          <a:extLst>
            <a:ext uri="{FF2B5EF4-FFF2-40B4-BE49-F238E27FC236}">
              <a16:creationId xmlns:a16="http://schemas.microsoft.com/office/drawing/2014/main" id="{43782178-22AC-4182-97E4-E992FE0546E7}"/>
            </a:ext>
          </a:extLst>
        </xdr:cNvPr>
        <xdr:cNvSpPr/>
      </xdr:nvSpPr>
      <xdr:spPr>
        <a:xfrm>
          <a:off x="1968500" y="1087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128996</xdr:rowOff>
    </xdr:from>
    <xdr:to>
      <xdr:col>15</xdr:col>
      <xdr:colOff>50800</xdr:colOff>
      <xdr:row>63</xdr:row>
      <xdr:rowOff>130628</xdr:rowOff>
    </xdr:to>
    <xdr:cxnSp macro="">
      <xdr:nvCxnSpPr>
        <xdr:cNvPr id="196" name="直線コネクタ 195">
          <a:extLst>
            <a:ext uri="{FF2B5EF4-FFF2-40B4-BE49-F238E27FC236}">
              <a16:creationId xmlns:a16="http://schemas.microsoft.com/office/drawing/2014/main" id="{CD29F4E8-7837-4F27-A6B5-45BEAFE87FAC}"/>
            </a:ext>
          </a:extLst>
        </xdr:cNvPr>
        <xdr:cNvCxnSpPr/>
      </xdr:nvCxnSpPr>
      <xdr:spPr>
        <a:xfrm>
          <a:off x="2019300" y="10930346"/>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66766</xdr:rowOff>
    </xdr:from>
    <xdr:to>
      <xdr:col>6</xdr:col>
      <xdr:colOff>38100</xdr:colOff>
      <xdr:row>63</xdr:row>
      <xdr:rowOff>168366</xdr:rowOff>
    </xdr:to>
    <xdr:sp macro="" textlink="">
      <xdr:nvSpPr>
        <xdr:cNvPr id="197" name="楕円 196">
          <a:extLst>
            <a:ext uri="{FF2B5EF4-FFF2-40B4-BE49-F238E27FC236}">
              <a16:creationId xmlns:a16="http://schemas.microsoft.com/office/drawing/2014/main" id="{91B641FE-70BF-4B8D-BFFE-09555AE85003}"/>
            </a:ext>
          </a:extLst>
        </xdr:cNvPr>
        <xdr:cNvSpPr/>
      </xdr:nvSpPr>
      <xdr:spPr>
        <a:xfrm>
          <a:off x="1079500" y="10868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117566</xdr:rowOff>
    </xdr:from>
    <xdr:to>
      <xdr:col>10</xdr:col>
      <xdr:colOff>114300</xdr:colOff>
      <xdr:row>63</xdr:row>
      <xdr:rowOff>128996</xdr:rowOff>
    </xdr:to>
    <xdr:cxnSp macro="">
      <xdr:nvCxnSpPr>
        <xdr:cNvPr id="198" name="直線コネクタ 197">
          <a:extLst>
            <a:ext uri="{FF2B5EF4-FFF2-40B4-BE49-F238E27FC236}">
              <a16:creationId xmlns:a16="http://schemas.microsoft.com/office/drawing/2014/main" id="{E98AF1C7-260A-43B5-A8AA-D79D0E3C53C8}"/>
            </a:ext>
          </a:extLst>
        </xdr:cNvPr>
        <xdr:cNvCxnSpPr/>
      </xdr:nvCxnSpPr>
      <xdr:spPr>
        <a:xfrm>
          <a:off x="1130300" y="10918916"/>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166931</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911904C1-6C75-4AF3-9B48-6EEFA5BFD48C}"/>
            </a:ext>
          </a:extLst>
        </xdr:cNvPr>
        <xdr:cNvSpPr txBox="1"/>
      </xdr:nvSpPr>
      <xdr:spPr>
        <a:xfrm>
          <a:off x="3582044" y="102824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157134</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F0277600-BC2A-4CD3-B7D3-3EFEAA6E585C}"/>
            </a:ext>
          </a:extLst>
        </xdr:cNvPr>
        <xdr:cNvSpPr txBox="1"/>
      </xdr:nvSpPr>
      <xdr:spPr>
        <a:xfrm>
          <a:off x="2705744" y="10272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153868</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3776759B-A73A-4EA3-BB9D-EFF5882178BB}"/>
            </a:ext>
          </a:extLst>
        </xdr:cNvPr>
        <xdr:cNvSpPr txBox="1"/>
      </xdr:nvSpPr>
      <xdr:spPr>
        <a:xfrm>
          <a:off x="1816744" y="102694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117946</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F6383716-FF55-4810-BB6A-98EC22DBBF7D}"/>
            </a:ext>
          </a:extLst>
        </xdr:cNvPr>
        <xdr:cNvSpPr txBox="1"/>
      </xdr:nvSpPr>
      <xdr:spPr>
        <a:xfrm>
          <a:off x="927744" y="1023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117039</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9C7726E5-2B3A-4FCB-BF60-B647E626B919}"/>
            </a:ext>
          </a:extLst>
        </xdr:cNvPr>
        <xdr:cNvSpPr txBox="1"/>
      </xdr:nvSpPr>
      <xdr:spPr>
        <a:xfrm>
          <a:off x="3582044" y="10918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1105</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AAAC80AF-D29F-4085-B637-8F438AA45399}"/>
            </a:ext>
          </a:extLst>
        </xdr:cNvPr>
        <xdr:cNvSpPr txBox="1"/>
      </xdr:nvSpPr>
      <xdr:spPr>
        <a:xfrm>
          <a:off x="2705744" y="10973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170923</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D6DE2C5B-C2ED-4446-85F2-F41F44FA8DD9}"/>
            </a:ext>
          </a:extLst>
        </xdr:cNvPr>
        <xdr:cNvSpPr txBox="1"/>
      </xdr:nvSpPr>
      <xdr:spPr>
        <a:xfrm>
          <a:off x="1816744" y="10972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159493</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172509ED-5722-4C88-AAF2-3EA08EB734EB}"/>
            </a:ext>
          </a:extLst>
        </xdr:cNvPr>
        <xdr:cNvSpPr txBox="1"/>
      </xdr:nvSpPr>
      <xdr:spPr>
        <a:xfrm>
          <a:off x="927744" y="10960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81B2049F-E849-4C19-809E-EA5A70578D4D}"/>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EC9DB7D2-985F-4E19-8FF8-6FA79F608E59}"/>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85A9573D-56F0-440F-A834-0F0C183ED444}"/>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9C7AE696-3785-48C6-B4D5-79FA05306E26}"/>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27F95BC1-3354-41A3-A627-156868CBF433}"/>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AD848E58-9A3C-45DA-99F4-91A4063CFA8C}"/>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F762FE79-3365-470B-A297-0AF6FC39138F}"/>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932808D3-386A-4330-ABE1-477E06E5EB74}"/>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A57972E6-6FDE-47E8-8C82-7C928D381DBD}"/>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1330A0D2-F48A-49C8-8011-1C1CF12521F2}"/>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38874217-CAD0-479F-9A0F-F4FD4CC7745F}"/>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a:extLst>
            <a:ext uri="{FF2B5EF4-FFF2-40B4-BE49-F238E27FC236}">
              <a16:creationId xmlns:a16="http://schemas.microsoft.com/office/drawing/2014/main" id="{2B8983A2-D68C-4B66-B933-698BE9C87C1F}"/>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D90A3E09-160A-4B4A-81C9-3D8F0244E1DB}"/>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20" name="テキスト ボックス 219">
          <a:extLst>
            <a:ext uri="{FF2B5EF4-FFF2-40B4-BE49-F238E27FC236}">
              <a16:creationId xmlns:a16="http://schemas.microsoft.com/office/drawing/2014/main" id="{50A1E64E-1684-4C76-B7D0-BD99A88A0961}"/>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04793391-3A0B-4EB4-AF6D-8A982C22F6EB}"/>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2" name="テキスト ボックス 221">
          <a:extLst>
            <a:ext uri="{FF2B5EF4-FFF2-40B4-BE49-F238E27FC236}">
              <a16:creationId xmlns:a16="http://schemas.microsoft.com/office/drawing/2014/main" id="{5C1C7240-FEDA-4528-A218-0A1928335B9B}"/>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9C93133B-00B4-4A6C-B0D9-6995BD577553}"/>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4" name="テキスト ボックス 223">
          <a:extLst>
            <a:ext uri="{FF2B5EF4-FFF2-40B4-BE49-F238E27FC236}">
              <a16:creationId xmlns:a16="http://schemas.microsoft.com/office/drawing/2014/main" id="{E513E76A-F0F7-49A6-9C34-B7A95CF2CEA4}"/>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7D648DBB-EEB7-47D0-9A2F-B129BB6156E5}"/>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a:extLst>
            <a:ext uri="{FF2B5EF4-FFF2-40B4-BE49-F238E27FC236}">
              <a16:creationId xmlns:a16="http://schemas.microsoft.com/office/drawing/2014/main" id="{C0859E0F-852D-4D82-BD8D-BF855B6B86CD}"/>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5EE2E256-07A4-4D1D-8E9E-C2C02E83769F}"/>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a:extLst>
            <a:ext uri="{FF2B5EF4-FFF2-40B4-BE49-F238E27FC236}">
              <a16:creationId xmlns:a16="http://schemas.microsoft.com/office/drawing/2014/main" id="{724D9297-83E6-490F-9877-83AC4F1AC0A6}"/>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E679988C-AFF5-496F-889A-BE255759F2E1}"/>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130213</xdr:rowOff>
    </xdr:from>
    <xdr:to>
      <xdr:col>54</xdr:col>
      <xdr:colOff>189865</xdr:colOff>
      <xdr:row>64</xdr:row>
      <xdr:rowOff>75333</xdr:rowOff>
    </xdr:to>
    <xdr:cxnSp macro="">
      <xdr:nvCxnSpPr>
        <xdr:cNvPr id="230" name="直線コネクタ 229">
          <a:extLst>
            <a:ext uri="{FF2B5EF4-FFF2-40B4-BE49-F238E27FC236}">
              <a16:creationId xmlns:a16="http://schemas.microsoft.com/office/drawing/2014/main" id="{1BA01D72-61D3-43C8-B87E-6F0158830B24}"/>
            </a:ext>
          </a:extLst>
        </xdr:cNvPr>
        <xdr:cNvCxnSpPr/>
      </xdr:nvCxnSpPr>
      <xdr:spPr>
        <a:xfrm flipV="1">
          <a:off x="10476865" y="9559963"/>
          <a:ext cx="0" cy="1488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79160</xdr:rowOff>
    </xdr:from>
    <xdr:ext cx="469744" cy="259045"/>
    <xdr:sp macro="" textlink="">
      <xdr:nvSpPr>
        <xdr:cNvPr id="231" name="【橋りょう・トンネル】&#10;一人当たり有形固定資産（償却資産）額最小値テキスト">
          <a:extLst>
            <a:ext uri="{FF2B5EF4-FFF2-40B4-BE49-F238E27FC236}">
              <a16:creationId xmlns:a16="http://schemas.microsoft.com/office/drawing/2014/main" id="{5FBA1144-DC82-45DE-AB54-53C6B3338F97}"/>
            </a:ext>
          </a:extLst>
        </xdr:cNvPr>
        <xdr:cNvSpPr txBox="1"/>
      </xdr:nvSpPr>
      <xdr:spPr>
        <a:xfrm>
          <a:off x="10515600" y="11051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75333</xdr:rowOff>
    </xdr:from>
    <xdr:to>
      <xdr:col>55</xdr:col>
      <xdr:colOff>88900</xdr:colOff>
      <xdr:row>64</xdr:row>
      <xdr:rowOff>75333</xdr:rowOff>
    </xdr:to>
    <xdr:cxnSp macro="">
      <xdr:nvCxnSpPr>
        <xdr:cNvPr id="232" name="直線コネクタ 231">
          <a:extLst>
            <a:ext uri="{FF2B5EF4-FFF2-40B4-BE49-F238E27FC236}">
              <a16:creationId xmlns:a16="http://schemas.microsoft.com/office/drawing/2014/main" id="{AE54863C-14D0-443C-A149-F580D71C9893}"/>
            </a:ext>
          </a:extLst>
        </xdr:cNvPr>
        <xdr:cNvCxnSpPr/>
      </xdr:nvCxnSpPr>
      <xdr:spPr>
        <a:xfrm>
          <a:off x="10388600" y="11048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76890</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43068A83-7344-4AC4-ADEE-A61FB034899B}"/>
            </a:ext>
          </a:extLst>
        </xdr:cNvPr>
        <xdr:cNvSpPr txBox="1"/>
      </xdr:nvSpPr>
      <xdr:spPr>
        <a:xfrm>
          <a:off x="10515600" y="93351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3,908,233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130213</xdr:rowOff>
    </xdr:from>
    <xdr:to>
      <xdr:col>55</xdr:col>
      <xdr:colOff>88900</xdr:colOff>
      <xdr:row>55</xdr:row>
      <xdr:rowOff>130213</xdr:rowOff>
    </xdr:to>
    <xdr:cxnSp macro="">
      <xdr:nvCxnSpPr>
        <xdr:cNvPr id="234" name="直線コネクタ 233">
          <a:extLst>
            <a:ext uri="{FF2B5EF4-FFF2-40B4-BE49-F238E27FC236}">
              <a16:creationId xmlns:a16="http://schemas.microsoft.com/office/drawing/2014/main" id="{17E439A7-85B1-4FD1-92D0-519BF8932FE2}"/>
            </a:ext>
          </a:extLst>
        </xdr:cNvPr>
        <xdr:cNvCxnSpPr/>
      </xdr:nvCxnSpPr>
      <xdr:spPr>
        <a:xfrm>
          <a:off x="10388600" y="955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152806</xdr:rowOff>
    </xdr:from>
    <xdr:ext cx="599010" cy="259045"/>
    <xdr:sp macro="" textlink="">
      <xdr:nvSpPr>
        <xdr:cNvPr id="235" name="【橋りょう・トンネル】&#10;一人当たり有形固定資産（償却資産）額平均値テキスト">
          <a:extLst>
            <a:ext uri="{FF2B5EF4-FFF2-40B4-BE49-F238E27FC236}">
              <a16:creationId xmlns:a16="http://schemas.microsoft.com/office/drawing/2014/main" id="{97E5E4A4-448A-4695-8A9F-73606E7B10AD}"/>
            </a:ext>
          </a:extLst>
        </xdr:cNvPr>
        <xdr:cNvSpPr txBox="1"/>
      </xdr:nvSpPr>
      <xdr:spPr>
        <a:xfrm>
          <a:off x="10515600" y="107827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2929</xdr:rowOff>
    </xdr:from>
    <xdr:to>
      <xdr:col>55</xdr:col>
      <xdr:colOff>50800</xdr:colOff>
      <xdr:row>63</xdr:row>
      <xdr:rowOff>104529</xdr:rowOff>
    </xdr:to>
    <xdr:sp macro="" textlink="">
      <xdr:nvSpPr>
        <xdr:cNvPr id="236" name="フローチャート: 判断 235">
          <a:extLst>
            <a:ext uri="{FF2B5EF4-FFF2-40B4-BE49-F238E27FC236}">
              <a16:creationId xmlns:a16="http://schemas.microsoft.com/office/drawing/2014/main" id="{2EFB86A3-8548-407C-A8F6-E0E977B32653}"/>
            </a:ext>
          </a:extLst>
        </xdr:cNvPr>
        <xdr:cNvSpPr/>
      </xdr:nvSpPr>
      <xdr:spPr>
        <a:xfrm>
          <a:off x="10426700" y="10804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7404</xdr:rowOff>
    </xdr:from>
    <xdr:to>
      <xdr:col>50</xdr:col>
      <xdr:colOff>165100</xdr:colOff>
      <xdr:row>63</xdr:row>
      <xdr:rowOff>109004</xdr:rowOff>
    </xdr:to>
    <xdr:sp macro="" textlink="">
      <xdr:nvSpPr>
        <xdr:cNvPr id="237" name="フローチャート: 判断 236">
          <a:extLst>
            <a:ext uri="{FF2B5EF4-FFF2-40B4-BE49-F238E27FC236}">
              <a16:creationId xmlns:a16="http://schemas.microsoft.com/office/drawing/2014/main" id="{9E873661-9D5C-455E-929F-E1CAEF28BE47}"/>
            </a:ext>
          </a:extLst>
        </xdr:cNvPr>
        <xdr:cNvSpPr/>
      </xdr:nvSpPr>
      <xdr:spPr>
        <a:xfrm>
          <a:off x="9588500" y="10808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31252</xdr:rowOff>
    </xdr:from>
    <xdr:to>
      <xdr:col>46</xdr:col>
      <xdr:colOff>38100</xdr:colOff>
      <xdr:row>63</xdr:row>
      <xdr:rowOff>132852</xdr:rowOff>
    </xdr:to>
    <xdr:sp macro="" textlink="">
      <xdr:nvSpPr>
        <xdr:cNvPr id="238" name="フローチャート: 判断 237">
          <a:extLst>
            <a:ext uri="{FF2B5EF4-FFF2-40B4-BE49-F238E27FC236}">
              <a16:creationId xmlns:a16="http://schemas.microsoft.com/office/drawing/2014/main" id="{410F929E-3E83-4D94-94D7-6DBFC0FC86AB}"/>
            </a:ext>
          </a:extLst>
        </xdr:cNvPr>
        <xdr:cNvSpPr/>
      </xdr:nvSpPr>
      <xdr:spPr>
        <a:xfrm>
          <a:off x="8699500" y="1083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20751</xdr:rowOff>
    </xdr:from>
    <xdr:to>
      <xdr:col>41</xdr:col>
      <xdr:colOff>101600</xdr:colOff>
      <xdr:row>63</xdr:row>
      <xdr:rowOff>122351</xdr:rowOff>
    </xdr:to>
    <xdr:sp macro="" textlink="">
      <xdr:nvSpPr>
        <xdr:cNvPr id="239" name="フローチャート: 判断 238">
          <a:extLst>
            <a:ext uri="{FF2B5EF4-FFF2-40B4-BE49-F238E27FC236}">
              <a16:creationId xmlns:a16="http://schemas.microsoft.com/office/drawing/2014/main" id="{BE867645-6DAC-4741-92E6-5FC2F22A18DF}"/>
            </a:ext>
          </a:extLst>
        </xdr:cNvPr>
        <xdr:cNvSpPr/>
      </xdr:nvSpPr>
      <xdr:spPr>
        <a:xfrm>
          <a:off x="7810500" y="1082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3337</xdr:rowOff>
    </xdr:from>
    <xdr:to>
      <xdr:col>36</xdr:col>
      <xdr:colOff>165100</xdr:colOff>
      <xdr:row>63</xdr:row>
      <xdr:rowOff>104937</xdr:rowOff>
    </xdr:to>
    <xdr:sp macro="" textlink="">
      <xdr:nvSpPr>
        <xdr:cNvPr id="240" name="フローチャート: 判断 239">
          <a:extLst>
            <a:ext uri="{FF2B5EF4-FFF2-40B4-BE49-F238E27FC236}">
              <a16:creationId xmlns:a16="http://schemas.microsoft.com/office/drawing/2014/main" id="{E9E21C39-7B26-45F2-AEE7-D5ADAA1F6033}"/>
            </a:ext>
          </a:extLst>
        </xdr:cNvPr>
        <xdr:cNvSpPr/>
      </xdr:nvSpPr>
      <xdr:spPr>
        <a:xfrm>
          <a:off x="6921500" y="1080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7E7260F-97FE-40C4-AD95-762D7FCC02B9}"/>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B7D18FC4-B6AC-48C9-8D7A-F5157ECA57AA}"/>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690A4D9F-513A-4BE8-8EEC-FD581EF6A4C7}"/>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486A81B3-14D3-4167-AC8E-1DA5F6B47B96}"/>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55A4423B-D8DE-475C-A361-731A70A15C4D}"/>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130259</xdr:rowOff>
    </xdr:from>
    <xdr:to>
      <xdr:col>55</xdr:col>
      <xdr:colOff>50800</xdr:colOff>
      <xdr:row>63</xdr:row>
      <xdr:rowOff>60409</xdr:rowOff>
    </xdr:to>
    <xdr:sp macro="" textlink="">
      <xdr:nvSpPr>
        <xdr:cNvPr id="246" name="楕円 245">
          <a:extLst>
            <a:ext uri="{FF2B5EF4-FFF2-40B4-BE49-F238E27FC236}">
              <a16:creationId xmlns:a16="http://schemas.microsoft.com/office/drawing/2014/main" id="{FB6FFAF3-8CAD-4AE8-83F8-4EB4AECBC870}"/>
            </a:ext>
          </a:extLst>
        </xdr:cNvPr>
        <xdr:cNvSpPr/>
      </xdr:nvSpPr>
      <xdr:spPr>
        <a:xfrm>
          <a:off x="10426700" y="10760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153136</xdr:rowOff>
    </xdr:from>
    <xdr:ext cx="599010" cy="259045"/>
    <xdr:sp macro="" textlink="">
      <xdr:nvSpPr>
        <xdr:cNvPr id="247" name="【橋りょう・トンネル】&#10;一人当たり有形固定資産（償却資産）額該当値テキスト">
          <a:extLst>
            <a:ext uri="{FF2B5EF4-FFF2-40B4-BE49-F238E27FC236}">
              <a16:creationId xmlns:a16="http://schemas.microsoft.com/office/drawing/2014/main" id="{92D63A49-DF2B-47C7-8EEF-429D235D477A}"/>
            </a:ext>
          </a:extLst>
        </xdr:cNvPr>
        <xdr:cNvSpPr txBox="1"/>
      </xdr:nvSpPr>
      <xdr:spPr>
        <a:xfrm>
          <a:off x="10515600" y="10611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135183</xdr:rowOff>
    </xdr:from>
    <xdr:to>
      <xdr:col>50</xdr:col>
      <xdr:colOff>165100</xdr:colOff>
      <xdr:row>63</xdr:row>
      <xdr:rowOff>65333</xdr:rowOff>
    </xdr:to>
    <xdr:sp macro="" textlink="">
      <xdr:nvSpPr>
        <xdr:cNvPr id="248" name="楕円 247">
          <a:extLst>
            <a:ext uri="{FF2B5EF4-FFF2-40B4-BE49-F238E27FC236}">
              <a16:creationId xmlns:a16="http://schemas.microsoft.com/office/drawing/2014/main" id="{1CCE3D18-8FD4-4611-9611-A53D129EF8C4}"/>
            </a:ext>
          </a:extLst>
        </xdr:cNvPr>
        <xdr:cNvSpPr/>
      </xdr:nvSpPr>
      <xdr:spPr>
        <a:xfrm>
          <a:off x="9588500" y="10765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9609</xdr:rowOff>
    </xdr:from>
    <xdr:to>
      <xdr:col>55</xdr:col>
      <xdr:colOff>0</xdr:colOff>
      <xdr:row>63</xdr:row>
      <xdr:rowOff>14533</xdr:rowOff>
    </xdr:to>
    <xdr:cxnSp macro="">
      <xdr:nvCxnSpPr>
        <xdr:cNvPr id="249" name="直線コネクタ 248">
          <a:extLst>
            <a:ext uri="{FF2B5EF4-FFF2-40B4-BE49-F238E27FC236}">
              <a16:creationId xmlns:a16="http://schemas.microsoft.com/office/drawing/2014/main" id="{0D4B876E-41A7-482D-8926-977435E65D5B}"/>
            </a:ext>
          </a:extLst>
        </xdr:cNvPr>
        <xdr:cNvCxnSpPr/>
      </xdr:nvCxnSpPr>
      <xdr:spPr>
        <a:xfrm flipV="1">
          <a:off x="9639300" y="10810959"/>
          <a:ext cx="838200" cy="4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153532</xdr:rowOff>
    </xdr:from>
    <xdr:to>
      <xdr:col>46</xdr:col>
      <xdr:colOff>38100</xdr:colOff>
      <xdr:row>63</xdr:row>
      <xdr:rowOff>83682</xdr:rowOff>
    </xdr:to>
    <xdr:sp macro="" textlink="">
      <xdr:nvSpPr>
        <xdr:cNvPr id="250" name="楕円 249">
          <a:extLst>
            <a:ext uri="{FF2B5EF4-FFF2-40B4-BE49-F238E27FC236}">
              <a16:creationId xmlns:a16="http://schemas.microsoft.com/office/drawing/2014/main" id="{157B319D-A976-42B3-AC5A-2AA8DE811694}"/>
            </a:ext>
          </a:extLst>
        </xdr:cNvPr>
        <xdr:cNvSpPr/>
      </xdr:nvSpPr>
      <xdr:spPr>
        <a:xfrm>
          <a:off x="8699500" y="10783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14533</xdr:rowOff>
    </xdr:from>
    <xdr:to>
      <xdr:col>50</xdr:col>
      <xdr:colOff>114300</xdr:colOff>
      <xdr:row>63</xdr:row>
      <xdr:rowOff>32882</xdr:rowOff>
    </xdr:to>
    <xdr:cxnSp macro="">
      <xdr:nvCxnSpPr>
        <xdr:cNvPr id="251" name="直線コネクタ 250">
          <a:extLst>
            <a:ext uri="{FF2B5EF4-FFF2-40B4-BE49-F238E27FC236}">
              <a16:creationId xmlns:a16="http://schemas.microsoft.com/office/drawing/2014/main" id="{9248446A-A9B5-458E-8C53-6F7FBC257AF8}"/>
            </a:ext>
          </a:extLst>
        </xdr:cNvPr>
        <xdr:cNvCxnSpPr/>
      </xdr:nvCxnSpPr>
      <xdr:spPr>
        <a:xfrm flipV="1">
          <a:off x="8750300" y="10815883"/>
          <a:ext cx="889000" cy="18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161838</xdr:rowOff>
    </xdr:from>
    <xdr:to>
      <xdr:col>41</xdr:col>
      <xdr:colOff>101600</xdr:colOff>
      <xdr:row>63</xdr:row>
      <xdr:rowOff>91988</xdr:rowOff>
    </xdr:to>
    <xdr:sp macro="" textlink="">
      <xdr:nvSpPr>
        <xdr:cNvPr id="252" name="楕円 251">
          <a:extLst>
            <a:ext uri="{FF2B5EF4-FFF2-40B4-BE49-F238E27FC236}">
              <a16:creationId xmlns:a16="http://schemas.microsoft.com/office/drawing/2014/main" id="{6C77FD7B-8957-41B7-9F8D-751E678DC685}"/>
            </a:ext>
          </a:extLst>
        </xdr:cNvPr>
        <xdr:cNvSpPr/>
      </xdr:nvSpPr>
      <xdr:spPr>
        <a:xfrm>
          <a:off x="7810500" y="10791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32882</xdr:rowOff>
    </xdr:from>
    <xdr:to>
      <xdr:col>45</xdr:col>
      <xdr:colOff>177800</xdr:colOff>
      <xdr:row>63</xdr:row>
      <xdr:rowOff>41188</xdr:rowOff>
    </xdr:to>
    <xdr:cxnSp macro="">
      <xdr:nvCxnSpPr>
        <xdr:cNvPr id="253" name="直線コネクタ 252">
          <a:extLst>
            <a:ext uri="{FF2B5EF4-FFF2-40B4-BE49-F238E27FC236}">
              <a16:creationId xmlns:a16="http://schemas.microsoft.com/office/drawing/2014/main" id="{F8C50E8C-21B2-4DC0-B370-CE2C5C252462}"/>
            </a:ext>
          </a:extLst>
        </xdr:cNvPr>
        <xdr:cNvCxnSpPr/>
      </xdr:nvCxnSpPr>
      <xdr:spPr>
        <a:xfrm flipV="1">
          <a:off x="7861300" y="10834232"/>
          <a:ext cx="889000" cy="8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167951</xdr:rowOff>
    </xdr:from>
    <xdr:to>
      <xdr:col>36</xdr:col>
      <xdr:colOff>165100</xdr:colOff>
      <xdr:row>63</xdr:row>
      <xdr:rowOff>98101</xdr:rowOff>
    </xdr:to>
    <xdr:sp macro="" textlink="">
      <xdr:nvSpPr>
        <xdr:cNvPr id="254" name="楕円 253">
          <a:extLst>
            <a:ext uri="{FF2B5EF4-FFF2-40B4-BE49-F238E27FC236}">
              <a16:creationId xmlns:a16="http://schemas.microsoft.com/office/drawing/2014/main" id="{E3856278-BBFC-40FB-9ED0-C87906585415}"/>
            </a:ext>
          </a:extLst>
        </xdr:cNvPr>
        <xdr:cNvSpPr/>
      </xdr:nvSpPr>
      <xdr:spPr>
        <a:xfrm>
          <a:off x="6921500" y="10797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41188</xdr:rowOff>
    </xdr:from>
    <xdr:to>
      <xdr:col>41</xdr:col>
      <xdr:colOff>50800</xdr:colOff>
      <xdr:row>63</xdr:row>
      <xdr:rowOff>47301</xdr:rowOff>
    </xdr:to>
    <xdr:cxnSp macro="">
      <xdr:nvCxnSpPr>
        <xdr:cNvPr id="255" name="直線コネクタ 254">
          <a:extLst>
            <a:ext uri="{FF2B5EF4-FFF2-40B4-BE49-F238E27FC236}">
              <a16:creationId xmlns:a16="http://schemas.microsoft.com/office/drawing/2014/main" id="{A7A9A661-EA8B-4C96-981F-D45471E58E77}"/>
            </a:ext>
          </a:extLst>
        </xdr:cNvPr>
        <xdr:cNvCxnSpPr/>
      </xdr:nvCxnSpPr>
      <xdr:spPr>
        <a:xfrm flipV="1">
          <a:off x="6972300" y="10842538"/>
          <a:ext cx="889000" cy="6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100131</xdr:rowOff>
    </xdr:from>
    <xdr:ext cx="599010" cy="259045"/>
    <xdr:sp macro="" textlink="">
      <xdr:nvSpPr>
        <xdr:cNvPr id="256" name="n_1aveValue【橋りょう・トンネル】&#10;一人当たり有形固定資産（償却資産）額">
          <a:extLst>
            <a:ext uri="{FF2B5EF4-FFF2-40B4-BE49-F238E27FC236}">
              <a16:creationId xmlns:a16="http://schemas.microsoft.com/office/drawing/2014/main" id="{8F9C1A81-22E2-4196-88C3-868595C232EB}"/>
            </a:ext>
          </a:extLst>
        </xdr:cNvPr>
        <xdr:cNvSpPr txBox="1"/>
      </xdr:nvSpPr>
      <xdr:spPr>
        <a:xfrm>
          <a:off x="9327095" y="10901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123979</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id="{1BFE6BD2-AB93-49D1-825F-D93F4B92C000}"/>
            </a:ext>
          </a:extLst>
        </xdr:cNvPr>
        <xdr:cNvSpPr txBox="1"/>
      </xdr:nvSpPr>
      <xdr:spPr>
        <a:xfrm>
          <a:off x="8450795" y="10925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113478</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id="{71B799F8-8344-4CE0-B0EE-22CA70710F8D}"/>
            </a:ext>
          </a:extLst>
        </xdr:cNvPr>
        <xdr:cNvSpPr txBox="1"/>
      </xdr:nvSpPr>
      <xdr:spPr>
        <a:xfrm>
          <a:off x="7561795" y="10914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96064</xdr:rowOff>
    </xdr:from>
    <xdr:ext cx="599010" cy="259045"/>
    <xdr:sp macro="" textlink="">
      <xdr:nvSpPr>
        <xdr:cNvPr id="259" name="n_4aveValue【橋りょう・トンネル】&#10;一人当たり有形固定資産（償却資産）額">
          <a:extLst>
            <a:ext uri="{FF2B5EF4-FFF2-40B4-BE49-F238E27FC236}">
              <a16:creationId xmlns:a16="http://schemas.microsoft.com/office/drawing/2014/main" id="{1CCF7940-0F3C-4CED-89E8-99EE80E9767A}"/>
            </a:ext>
          </a:extLst>
        </xdr:cNvPr>
        <xdr:cNvSpPr txBox="1"/>
      </xdr:nvSpPr>
      <xdr:spPr>
        <a:xfrm>
          <a:off x="6672795" y="10897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81860</xdr:rowOff>
    </xdr:from>
    <xdr:ext cx="599010" cy="259045"/>
    <xdr:sp macro="" textlink="">
      <xdr:nvSpPr>
        <xdr:cNvPr id="260" name="n_1mainValue【橋りょう・トンネル】&#10;一人当たり有形固定資産（償却資産）額">
          <a:extLst>
            <a:ext uri="{FF2B5EF4-FFF2-40B4-BE49-F238E27FC236}">
              <a16:creationId xmlns:a16="http://schemas.microsoft.com/office/drawing/2014/main" id="{08E8106D-5991-47B1-8295-B10EB2D9BE56}"/>
            </a:ext>
          </a:extLst>
        </xdr:cNvPr>
        <xdr:cNvSpPr txBox="1"/>
      </xdr:nvSpPr>
      <xdr:spPr>
        <a:xfrm>
          <a:off x="9327095" y="10540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100209</xdr:rowOff>
    </xdr:from>
    <xdr:ext cx="599010" cy="259045"/>
    <xdr:sp macro="" textlink="">
      <xdr:nvSpPr>
        <xdr:cNvPr id="261" name="n_2mainValue【橋りょう・トンネル】&#10;一人当たり有形固定資産（償却資産）額">
          <a:extLst>
            <a:ext uri="{FF2B5EF4-FFF2-40B4-BE49-F238E27FC236}">
              <a16:creationId xmlns:a16="http://schemas.microsoft.com/office/drawing/2014/main" id="{FF8351C0-6D35-4062-A3F5-3D46B1554CB9}"/>
            </a:ext>
          </a:extLst>
        </xdr:cNvPr>
        <xdr:cNvSpPr txBox="1"/>
      </xdr:nvSpPr>
      <xdr:spPr>
        <a:xfrm>
          <a:off x="8450795" y="10558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108515</xdr:rowOff>
    </xdr:from>
    <xdr:ext cx="599010" cy="259045"/>
    <xdr:sp macro="" textlink="">
      <xdr:nvSpPr>
        <xdr:cNvPr id="262" name="n_3mainValue【橋りょう・トンネル】&#10;一人当たり有形固定資産（償却資産）額">
          <a:extLst>
            <a:ext uri="{FF2B5EF4-FFF2-40B4-BE49-F238E27FC236}">
              <a16:creationId xmlns:a16="http://schemas.microsoft.com/office/drawing/2014/main" id="{72AF8B1F-4816-4618-BBEA-E786379B70F5}"/>
            </a:ext>
          </a:extLst>
        </xdr:cNvPr>
        <xdr:cNvSpPr txBox="1"/>
      </xdr:nvSpPr>
      <xdr:spPr>
        <a:xfrm>
          <a:off x="7561795" y="10566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114628</xdr:rowOff>
    </xdr:from>
    <xdr:ext cx="599010" cy="259045"/>
    <xdr:sp macro="" textlink="">
      <xdr:nvSpPr>
        <xdr:cNvPr id="263" name="n_4mainValue【橋りょう・トンネル】&#10;一人当たり有形固定資産（償却資産）額">
          <a:extLst>
            <a:ext uri="{FF2B5EF4-FFF2-40B4-BE49-F238E27FC236}">
              <a16:creationId xmlns:a16="http://schemas.microsoft.com/office/drawing/2014/main" id="{1F0664EA-1A8B-49DE-8E1F-75A5645BA07F}"/>
            </a:ext>
          </a:extLst>
        </xdr:cNvPr>
        <xdr:cNvSpPr txBox="1"/>
      </xdr:nvSpPr>
      <xdr:spPr>
        <a:xfrm>
          <a:off x="6672795" y="10573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C12B64CC-A627-45FD-B4C4-55B196555051}"/>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57389833-B018-4FD4-829B-DD6302DE8F42}"/>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AA655B1F-797C-4DB0-A9A1-143D968DFB4F}"/>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35CB7479-A5D6-4199-BB78-B7E339B729C9}"/>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D9D7361C-A29B-4FDA-B78B-A68EC0F9860D}"/>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22CD62A3-7696-44D9-9A9A-69609FA04257}"/>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8144095D-D4B6-4D9F-BD9C-AB324AB32283}"/>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A93CFB5D-C8DD-4E7C-A8C4-1692B1A33B9F}"/>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0FAA6859-F690-43D1-89F5-636707921194}"/>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FC45273A-A791-484B-93BA-59F35640660A}"/>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320F1AF9-BF58-4089-8D07-587DE051FE72}"/>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5" name="直線コネクタ 274">
          <a:extLst>
            <a:ext uri="{FF2B5EF4-FFF2-40B4-BE49-F238E27FC236}">
              <a16:creationId xmlns:a16="http://schemas.microsoft.com/office/drawing/2014/main" id="{017F4E49-D15A-492C-9E80-211EC79CC86E}"/>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6" name="テキスト ボックス 275">
          <a:extLst>
            <a:ext uri="{FF2B5EF4-FFF2-40B4-BE49-F238E27FC236}">
              <a16:creationId xmlns:a16="http://schemas.microsoft.com/office/drawing/2014/main" id="{78DFC64D-8CA1-450C-A69E-ED21C51D97B5}"/>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7" name="直線コネクタ 276">
          <a:extLst>
            <a:ext uri="{FF2B5EF4-FFF2-40B4-BE49-F238E27FC236}">
              <a16:creationId xmlns:a16="http://schemas.microsoft.com/office/drawing/2014/main" id="{F6A51DE1-2EB0-4287-B9AF-7E9FE855DB76}"/>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8" name="テキスト ボックス 277">
          <a:extLst>
            <a:ext uri="{FF2B5EF4-FFF2-40B4-BE49-F238E27FC236}">
              <a16:creationId xmlns:a16="http://schemas.microsoft.com/office/drawing/2014/main" id="{9D5D019B-6036-4DF5-A624-F3B5FDB9E55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9" name="直線コネクタ 278">
          <a:extLst>
            <a:ext uri="{FF2B5EF4-FFF2-40B4-BE49-F238E27FC236}">
              <a16:creationId xmlns:a16="http://schemas.microsoft.com/office/drawing/2014/main" id="{096CEDEE-2E39-4D46-BB0C-8C016429A95A}"/>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0" name="テキスト ボックス 279">
          <a:extLst>
            <a:ext uri="{FF2B5EF4-FFF2-40B4-BE49-F238E27FC236}">
              <a16:creationId xmlns:a16="http://schemas.microsoft.com/office/drawing/2014/main" id="{BF0836F9-8B30-40DB-91F5-B51CA6CD8612}"/>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1" name="直線コネクタ 280">
          <a:extLst>
            <a:ext uri="{FF2B5EF4-FFF2-40B4-BE49-F238E27FC236}">
              <a16:creationId xmlns:a16="http://schemas.microsoft.com/office/drawing/2014/main" id="{35023F9F-4A1A-4349-86FB-CC4F136D09E1}"/>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2" name="テキスト ボックス 281">
          <a:extLst>
            <a:ext uri="{FF2B5EF4-FFF2-40B4-BE49-F238E27FC236}">
              <a16:creationId xmlns:a16="http://schemas.microsoft.com/office/drawing/2014/main" id="{68200027-7FCD-4050-982F-9C30697B30E6}"/>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3" name="直線コネクタ 282">
          <a:extLst>
            <a:ext uri="{FF2B5EF4-FFF2-40B4-BE49-F238E27FC236}">
              <a16:creationId xmlns:a16="http://schemas.microsoft.com/office/drawing/2014/main" id="{4F7720FD-F997-414F-A0F0-3D60F288C569}"/>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4" name="テキスト ボックス 283">
          <a:extLst>
            <a:ext uri="{FF2B5EF4-FFF2-40B4-BE49-F238E27FC236}">
              <a16:creationId xmlns:a16="http://schemas.microsoft.com/office/drawing/2014/main" id="{88BA1499-729E-4CA2-8130-A71C1A3EAADC}"/>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5" name="直線コネクタ 284">
          <a:extLst>
            <a:ext uri="{FF2B5EF4-FFF2-40B4-BE49-F238E27FC236}">
              <a16:creationId xmlns:a16="http://schemas.microsoft.com/office/drawing/2014/main" id="{3FD70BBE-7FC9-4ED0-8CB2-A54FEC6E5C3E}"/>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6" name="テキスト ボックス 285">
          <a:extLst>
            <a:ext uri="{FF2B5EF4-FFF2-40B4-BE49-F238E27FC236}">
              <a16:creationId xmlns:a16="http://schemas.microsoft.com/office/drawing/2014/main" id="{8E272641-D231-484F-B280-4E638C3317D4}"/>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2D0A6D0E-308C-4062-9778-F7E80895321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a:extLst>
            <a:ext uri="{FF2B5EF4-FFF2-40B4-BE49-F238E27FC236}">
              <a16:creationId xmlns:a16="http://schemas.microsoft.com/office/drawing/2014/main" id="{A5013CCF-0155-43A1-B439-7817719EA437}"/>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111579</xdr:rowOff>
    </xdr:from>
    <xdr:to>
      <xdr:col>24</xdr:col>
      <xdr:colOff>62865</xdr:colOff>
      <xdr:row>86</xdr:row>
      <xdr:rowOff>168729</xdr:rowOff>
    </xdr:to>
    <xdr:cxnSp macro="">
      <xdr:nvCxnSpPr>
        <xdr:cNvPr id="289" name="直線コネクタ 288">
          <a:extLst>
            <a:ext uri="{FF2B5EF4-FFF2-40B4-BE49-F238E27FC236}">
              <a16:creationId xmlns:a16="http://schemas.microsoft.com/office/drawing/2014/main" id="{B9402949-56F3-4021-94B3-1E6C3484AC73}"/>
            </a:ext>
          </a:extLst>
        </xdr:cNvPr>
        <xdr:cNvCxnSpPr/>
      </xdr:nvCxnSpPr>
      <xdr:spPr>
        <a:xfrm flipV="1">
          <a:off x="4634865" y="13484679"/>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0" name="【公営住宅】&#10;有形固定資産減価償却率最小値テキスト">
          <a:extLst>
            <a:ext uri="{FF2B5EF4-FFF2-40B4-BE49-F238E27FC236}">
              <a16:creationId xmlns:a16="http://schemas.microsoft.com/office/drawing/2014/main" id="{4C081246-F5C5-4E01-85CF-9F8D1AAE50CE}"/>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1" name="直線コネクタ 290">
          <a:extLst>
            <a:ext uri="{FF2B5EF4-FFF2-40B4-BE49-F238E27FC236}">
              <a16:creationId xmlns:a16="http://schemas.microsoft.com/office/drawing/2014/main" id="{BAD0C135-0EC3-448F-842E-CB52399F590E}"/>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58256</xdr:rowOff>
    </xdr:from>
    <xdr:ext cx="405111" cy="259045"/>
    <xdr:sp macro="" textlink="">
      <xdr:nvSpPr>
        <xdr:cNvPr id="292" name="【公営住宅】&#10;有形固定資産減価償却率最大値テキスト">
          <a:extLst>
            <a:ext uri="{FF2B5EF4-FFF2-40B4-BE49-F238E27FC236}">
              <a16:creationId xmlns:a16="http://schemas.microsoft.com/office/drawing/2014/main" id="{46A95653-6C42-4260-9F16-8A1DD0E745D5}"/>
            </a:ext>
          </a:extLst>
        </xdr:cNvPr>
        <xdr:cNvSpPr txBox="1"/>
      </xdr:nvSpPr>
      <xdr:spPr>
        <a:xfrm>
          <a:off x="4673600" y="13259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111579</xdr:rowOff>
    </xdr:from>
    <xdr:to>
      <xdr:col>24</xdr:col>
      <xdr:colOff>152400</xdr:colOff>
      <xdr:row>78</xdr:row>
      <xdr:rowOff>111579</xdr:rowOff>
    </xdr:to>
    <xdr:cxnSp macro="">
      <xdr:nvCxnSpPr>
        <xdr:cNvPr id="293" name="直線コネクタ 292">
          <a:extLst>
            <a:ext uri="{FF2B5EF4-FFF2-40B4-BE49-F238E27FC236}">
              <a16:creationId xmlns:a16="http://schemas.microsoft.com/office/drawing/2014/main" id="{6E6F3B9A-DF73-46F8-BD22-9965DB11BC4B}"/>
            </a:ext>
          </a:extLst>
        </xdr:cNvPr>
        <xdr:cNvCxnSpPr/>
      </xdr:nvCxnSpPr>
      <xdr:spPr>
        <a:xfrm>
          <a:off x="4546600" y="1348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101616</xdr:rowOff>
    </xdr:from>
    <xdr:ext cx="405111" cy="259045"/>
    <xdr:sp macro="" textlink="">
      <xdr:nvSpPr>
        <xdr:cNvPr id="294" name="【公営住宅】&#10;有形固定資産減価償却率平均値テキスト">
          <a:extLst>
            <a:ext uri="{FF2B5EF4-FFF2-40B4-BE49-F238E27FC236}">
              <a16:creationId xmlns:a16="http://schemas.microsoft.com/office/drawing/2014/main" id="{06C722EE-85D0-419B-AE95-3D798FCF95FA}"/>
            </a:ext>
          </a:extLst>
        </xdr:cNvPr>
        <xdr:cNvSpPr txBox="1"/>
      </xdr:nvSpPr>
      <xdr:spPr>
        <a:xfrm>
          <a:off x="4673600" y="141605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78739</xdr:rowOff>
    </xdr:from>
    <xdr:to>
      <xdr:col>24</xdr:col>
      <xdr:colOff>114300</xdr:colOff>
      <xdr:row>84</xdr:row>
      <xdr:rowOff>8889</xdr:rowOff>
    </xdr:to>
    <xdr:sp macro="" textlink="">
      <xdr:nvSpPr>
        <xdr:cNvPr id="295" name="フローチャート: 判断 294">
          <a:extLst>
            <a:ext uri="{FF2B5EF4-FFF2-40B4-BE49-F238E27FC236}">
              <a16:creationId xmlns:a16="http://schemas.microsoft.com/office/drawing/2014/main" id="{C3A94173-353F-403B-A40A-3B6D17742FE3}"/>
            </a:ext>
          </a:extLst>
        </xdr:cNvPr>
        <xdr:cNvSpPr/>
      </xdr:nvSpPr>
      <xdr:spPr>
        <a:xfrm>
          <a:off x="4584700" y="1430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49349</xdr:rowOff>
    </xdr:from>
    <xdr:to>
      <xdr:col>20</xdr:col>
      <xdr:colOff>38100</xdr:colOff>
      <xdr:row>83</xdr:row>
      <xdr:rowOff>150949</xdr:rowOff>
    </xdr:to>
    <xdr:sp macro="" textlink="">
      <xdr:nvSpPr>
        <xdr:cNvPr id="296" name="フローチャート: 判断 295">
          <a:extLst>
            <a:ext uri="{FF2B5EF4-FFF2-40B4-BE49-F238E27FC236}">
              <a16:creationId xmlns:a16="http://schemas.microsoft.com/office/drawing/2014/main" id="{5385C4D4-B6A1-41CB-96B8-3998809AAB93}"/>
            </a:ext>
          </a:extLst>
        </xdr:cNvPr>
        <xdr:cNvSpPr/>
      </xdr:nvSpPr>
      <xdr:spPr>
        <a:xfrm>
          <a:off x="3746500" y="1427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46082</xdr:rowOff>
    </xdr:from>
    <xdr:to>
      <xdr:col>15</xdr:col>
      <xdr:colOff>101600</xdr:colOff>
      <xdr:row>83</xdr:row>
      <xdr:rowOff>147682</xdr:rowOff>
    </xdr:to>
    <xdr:sp macro="" textlink="">
      <xdr:nvSpPr>
        <xdr:cNvPr id="297" name="フローチャート: 判断 296">
          <a:extLst>
            <a:ext uri="{FF2B5EF4-FFF2-40B4-BE49-F238E27FC236}">
              <a16:creationId xmlns:a16="http://schemas.microsoft.com/office/drawing/2014/main" id="{E4045A40-6EF7-4532-AD6C-30832B7ECB12}"/>
            </a:ext>
          </a:extLst>
        </xdr:cNvPr>
        <xdr:cNvSpPr/>
      </xdr:nvSpPr>
      <xdr:spPr>
        <a:xfrm>
          <a:off x="2857500" y="142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34652</xdr:rowOff>
    </xdr:from>
    <xdr:to>
      <xdr:col>10</xdr:col>
      <xdr:colOff>165100</xdr:colOff>
      <xdr:row>83</xdr:row>
      <xdr:rowOff>136252</xdr:rowOff>
    </xdr:to>
    <xdr:sp macro="" textlink="">
      <xdr:nvSpPr>
        <xdr:cNvPr id="298" name="フローチャート: 判断 297">
          <a:extLst>
            <a:ext uri="{FF2B5EF4-FFF2-40B4-BE49-F238E27FC236}">
              <a16:creationId xmlns:a16="http://schemas.microsoft.com/office/drawing/2014/main" id="{972A0E8D-E924-4E2B-98CF-C0D3BCF935BF}"/>
            </a:ext>
          </a:extLst>
        </xdr:cNvPr>
        <xdr:cNvSpPr/>
      </xdr:nvSpPr>
      <xdr:spPr>
        <a:xfrm>
          <a:off x="19685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6894</xdr:rowOff>
    </xdr:from>
    <xdr:to>
      <xdr:col>6</xdr:col>
      <xdr:colOff>38100</xdr:colOff>
      <xdr:row>83</xdr:row>
      <xdr:rowOff>108494</xdr:rowOff>
    </xdr:to>
    <xdr:sp macro="" textlink="">
      <xdr:nvSpPr>
        <xdr:cNvPr id="299" name="フローチャート: 判断 298">
          <a:extLst>
            <a:ext uri="{FF2B5EF4-FFF2-40B4-BE49-F238E27FC236}">
              <a16:creationId xmlns:a16="http://schemas.microsoft.com/office/drawing/2014/main" id="{B68EF7A6-078F-4D32-9A4F-BBF59D671198}"/>
            </a:ext>
          </a:extLst>
        </xdr:cNvPr>
        <xdr:cNvSpPr/>
      </xdr:nvSpPr>
      <xdr:spPr>
        <a:xfrm>
          <a:off x="1079500" y="1423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4E341EF9-24B8-45A0-85E2-817A2D852E16}"/>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7FEBFE0-2339-4BF9-B368-9BDA7D88FE4D}"/>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9A1070E6-C3BE-4FB4-9525-B0673A8CB48F}"/>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2EB0337-DD5A-4C26-820F-5F99FD878727}"/>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76AD9343-C0EE-4AD8-941A-8230AF4E895D}"/>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117929</xdr:rowOff>
    </xdr:from>
    <xdr:to>
      <xdr:col>24</xdr:col>
      <xdr:colOff>114300</xdr:colOff>
      <xdr:row>87</xdr:row>
      <xdr:rowOff>48079</xdr:rowOff>
    </xdr:to>
    <xdr:sp macro="" textlink="">
      <xdr:nvSpPr>
        <xdr:cNvPr id="305" name="楕円 304">
          <a:extLst>
            <a:ext uri="{FF2B5EF4-FFF2-40B4-BE49-F238E27FC236}">
              <a16:creationId xmlns:a16="http://schemas.microsoft.com/office/drawing/2014/main" id="{471C99B5-08C6-4EA5-BFF1-8E4A31272881}"/>
            </a:ext>
          </a:extLst>
        </xdr:cNvPr>
        <xdr:cNvSpPr/>
      </xdr:nvSpPr>
      <xdr:spPr>
        <a:xfrm>
          <a:off x="45847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86</xdr:row>
      <xdr:rowOff>32856</xdr:rowOff>
    </xdr:from>
    <xdr:ext cx="469744" cy="259045"/>
    <xdr:sp macro="" textlink="">
      <xdr:nvSpPr>
        <xdr:cNvPr id="306" name="【公営住宅】&#10;有形固定資産減価償却率該当値テキスト">
          <a:extLst>
            <a:ext uri="{FF2B5EF4-FFF2-40B4-BE49-F238E27FC236}">
              <a16:creationId xmlns:a16="http://schemas.microsoft.com/office/drawing/2014/main" id="{28B0695F-9F02-4DC6-81C6-8319751C137C}"/>
            </a:ext>
          </a:extLst>
        </xdr:cNvPr>
        <xdr:cNvSpPr txBox="1"/>
      </xdr:nvSpPr>
      <xdr:spPr>
        <a:xfrm>
          <a:off x="4673600" y="1477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111398</xdr:rowOff>
    </xdr:from>
    <xdr:to>
      <xdr:col>20</xdr:col>
      <xdr:colOff>38100</xdr:colOff>
      <xdr:row>87</xdr:row>
      <xdr:rowOff>41548</xdr:rowOff>
    </xdr:to>
    <xdr:sp macro="" textlink="">
      <xdr:nvSpPr>
        <xdr:cNvPr id="307" name="楕円 306">
          <a:extLst>
            <a:ext uri="{FF2B5EF4-FFF2-40B4-BE49-F238E27FC236}">
              <a16:creationId xmlns:a16="http://schemas.microsoft.com/office/drawing/2014/main" id="{074EEF3B-D95E-4465-9EA8-4CB3497D626F}"/>
            </a:ext>
          </a:extLst>
        </xdr:cNvPr>
        <xdr:cNvSpPr/>
      </xdr:nvSpPr>
      <xdr:spPr>
        <a:xfrm>
          <a:off x="3746500" y="14856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162198</xdr:rowOff>
    </xdr:from>
    <xdr:to>
      <xdr:col>24</xdr:col>
      <xdr:colOff>63500</xdr:colOff>
      <xdr:row>86</xdr:row>
      <xdr:rowOff>168729</xdr:rowOff>
    </xdr:to>
    <xdr:cxnSp macro="">
      <xdr:nvCxnSpPr>
        <xdr:cNvPr id="308" name="直線コネクタ 307">
          <a:extLst>
            <a:ext uri="{FF2B5EF4-FFF2-40B4-BE49-F238E27FC236}">
              <a16:creationId xmlns:a16="http://schemas.microsoft.com/office/drawing/2014/main" id="{BE834845-30E8-4103-8059-8B1238069087}"/>
            </a:ext>
          </a:extLst>
        </xdr:cNvPr>
        <xdr:cNvCxnSpPr/>
      </xdr:nvCxnSpPr>
      <xdr:spPr>
        <a:xfrm>
          <a:off x="3797300" y="14906898"/>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95069</xdr:rowOff>
    </xdr:from>
    <xdr:to>
      <xdr:col>15</xdr:col>
      <xdr:colOff>101600</xdr:colOff>
      <xdr:row>87</xdr:row>
      <xdr:rowOff>25219</xdr:rowOff>
    </xdr:to>
    <xdr:sp macro="" textlink="">
      <xdr:nvSpPr>
        <xdr:cNvPr id="309" name="楕円 308">
          <a:extLst>
            <a:ext uri="{FF2B5EF4-FFF2-40B4-BE49-F238E27FC236}">
              <a16:creationId xmlns:a16="http://schemas.microsoft.com/office/drawing/2014/main" id="{1A802FA2-9739-40B5-828D-DA48B45B3064}"/>
            </a:ext>
          </a:extLst>
        </xdr:cNvPr>
        <xdr:cNvSpPr/>
      </xdr:nvSpPr>
      <xdr:spPr>
        <a:xfrm>
          <a:off x="2857500" y="1483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145869</xdr:rowOff>
    </xdr:from>
    <xdr:to>
      <xdr:col>19</xdr:col>
      <xdr:colOff>177800</xdr:colOff>
      <xdr:row>86</xdr:row>
      <xdr:rowOff>162198</xdr:rowOff>
    </xdr:to>
    <xdr:cxnSp macro="">
      <xdr:nvCxnSpPr>
        <xdr:cNvPr id="310" name="直線コネクタ 309">
          <a:extLst>
            <a:ext uri="{FF2B5EF4-FFF2-40B4-BE49-F238E27FC236}">
              <a16:creationId xmlns:a16="http://schemas.microsoft.com/office/drawing/2014/main" id="{2693566C-8AEA-4C06-A29D-14718DD40049}"/>
            </a:ext>
          </a:extLst>
        </xdr:cNvPr>
        <xdr:cNvCxnSpPr/>
      </xdr:nvCxnSpPr>
      <xdr:spPr>
        <a:xfrm>
          <a:off x="2908300" y="14890569"/>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86</xdr:row>
      <xdr:rowOff>72208</xdr:rowOff>
    </xdr:from>
    <xdr:to>
      <xdr:col>10</xdr:col>
      <xdr:colOff>165100</xdr:colOff>
      <xdr:row>87</xdr:row>
      <xdr:rowOff>2358</xdr:rowOff>
    </xdr:to>
    <xdr:sp macro="" textlink="">
      <xdr:nvSpPr>
        <xdr:cNvPr id="311" name="楕円 310">
          <a:extLst>
            <a:ext uri="{FF2B5EF4-FFF2-40B4-BE49-F238E27FC236}">
              <a16:creationId xmlns:a16="http://schemas.microsoft.com/office/drawing/2014/main" id="{6C69B7A4-C303-4C38-8ADE-E64205496A4F}"/>
            </a:ext>
          </a:extLst>
        </xdr:cNvPr>
        <xdr:cNvSpPr/>
      </xdr:nvSpPr>
      <xdr:spPr>
        <a:xfrm>
          <a:off x="1968500" y="1481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123008</xdr:rowOff>
    </xdr:from>
    <xdr:to>
      <xdr:col>15</xdr:col>
      <xdr:colOff>50800</xdr:colOff>
      <xdr:row>86</xdr:row>
      <xdr:rowOff>145869</xdr:rowOff>
    </xdr:to>
    <xdr:cxnSp macro="">
      <xdr:nvCxnSpPr>
        <xdr:cNvPr id="312" name="直線コネクタ 311">
          <a:extLst>
            <a:ext uri="{FF2B5EF4-FFF2-40B4-BE49-F238E27FC236}">
              <a16:creationId xmlns:a16="http://schemas.microsoft.com/office/drawing/2014/main" id="{6AC114EB-F350-4BC3-84AF-7C523E7CF0E9}"/>
            </a:ext>
          </a:extLst>
        </xdr:cNvPr>
        <xdr:cNvCxnSpPr/>
      </xdr:nvCxnSpPr>
      <xdr:spPr>
        <a:xfrm>
          <a:off x="2019300" y="14867708"/>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86</xdr:row>
      <xdr:rowOff>39551</xdr:rowOff>
    </xdr:from>
    <xdr:to>
      <xdr:col>6</xdr:col>
      <xdr:colOff>38100</xdr:colOff>
      <xdr:row>86</xdr:row>
      <xdr:rowOff>141151</xdr:rowOff>
    </xdr:to>
    <xdr:sp macro="" textlink="">
      <xdr:nvSpPr>
        <xdr:cNvPr id="313" name="楕円 312">
          <a:extLst>
            <a:ext uri="{FF2B5EF4-FFF2-40B4-BE49-F238E27FC236}">
              <a16:creationId xmlns:a16="http://schemas.microsoft.com/office/drawing/2014/main" id="{217554DC-3F67-4ECF-B947-F32E7100667C}"/>
            </a:ext>
          </a:extLst>
        </xdr:cNvPr>
        <xdr:cNvSpPr/>
      </xdr:nvSpPr>
      <xdr:spPr>
        <a:xfrm>
          <a:off x="1079500" y="1478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86</xdr:row>
      <xdr:rowOff>90351</xdr:rowOff>
    </xdr:from>
    <xdr:to>
      <xdr:col>10</xdr:col>
      <xdr:colOff>114300</xdr:colOff>
      <xdr:row>86</xdr:row>
      <xdr:rowOff>123008</xdr:rowOff>
    </xdr:to>
    <xdr:cxnSp macro="">
      <xdr:nvCxnSpPr>
        <xdr:cNvPr id="314" name="直線コネクタ 313">
          <a:extLst>
            <a:ext uri="{FF2B5EF4-FFF2-40B4-BE49-F238E27FC236}">
              <a16:creationId xmlns:a16="http://schemas.microsoft.com/office/drawing/2014/main" id="{6FCDE82C-393A-46FC-ACAE-C7F9F034A670}"/>
            </a:ext>
          </a:extLst>
        </xdr:cNvPr>
        <xdr:cNvCxnSpPr/>
      </xdr:nvCxnSpPr>
      <xdr:spPr>
        <a:xfrm>
          <a:off x="1130300" y="1483505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167476</xdr:rowOff>
    </xdr:from>
    <xdr:ext cx="405111" cy="259045"/>
    <xdr:sp macro="" textlink="">
      <xdr:nvSpPr>
        <xdr:cNvPr id="315" name="n_1aveValue【公営住宅】&#10;有形固定資産減価償却率">
          <a:extLst>
            <a:ext uri="{FF2B5EF4-FFF2-40B4-BE49-F238E27FC236}">
              <a16:creationId xmlns:a16="http://schemas.microsoft.com/office/drawing/2014/main" id="{C54ED500-C154-49F4-BDE3-F95189E5BEA7}"/>
            </a:ext>
          </a:extLst>
        </xdr:cNvPr>
        <xdr:cNvSpPr txBox="1"/>
      </xdr:nvSpPr>
      <xdr:spPr>
        <a:xfrm>
          <a:off x="3582044" y="14054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164209</xdr:rowOff>
    </xdr:from>
    <xdr:ext cx="405111" cy="259045"/>
    <xdr:sp macro="" textlink="">
      <xdr:nvSpPr>
        <xdr:cNvPr id="316" name="n_2aveValue【公営住宅】&#10;有形固定資産減価償却率">
          <a:extLst>
            <a:ext uri="{FF2B5EF4-FFF2-40B4-BE49-F238E27FC236}">
              <a16:creationId xmlns:a16="http://schemas.microsoft.com/office/drawing/2014/main" id="{002D57DE-45B1-4A3A-A697-FA99E5D816FE}"/>
            </a:ext>
          </a:extLst>
        </xdr:cNvPr>
        <xdr:cNvSpPr txBox="1"/>
      </xdr:nvSpPr>
      <xdr:spPr>
        <a:xfrm>
          <a:off x="2705744" y="14051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152779</xdr:rowOff>
    </xdr:from>
    <xdr:ext cx="405111" cy="259045"/>
    <xdr:sp macro="" textlink="">
      <xdr:nvSpPr>
        <xdr:cNvPr id="317" name="n_3aveValue【公営住宅】&#10;有形固定資産減価償却率">
          <a:extLst>
            <a:ext uri="{FF2B5EF4-FFF2-40B4-BE49-F238E27FC236}">
              <a16:creationId xmlns:a16="http://schemas.microsoft.com/office/drawing/2014/main" id="{0458BE3F-82F3-46F3-93C2-229DBDC315F7}"/>
            </a:ext>
          </a:extLst>
        </xdr:cNvPr>
        <xdr:cNvSpPr txBox="1"/>
      </xdr:nvSpPr>
      <xdr:spPr>
        <a:xfrm>
          <a:off x="1816744" y="1404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125021</xdr:rowOff>
    </xdr:from>
    <xdr:ext cx="405111" cy="259045"/>
    <xdr:sp macro="" textlink="">
      <xdr:nvSpPr>
        <xdr:cNvPr id="318" name="n_4aveValue【公営住宅】&#10;有形固定資産減価償却率">
          <a:extLst>
            <a:ext uri="{FF2B5EF4-FFF2-40B4-BE49-F238E27FC236}">
              <a16:creationId xmlns:a16="http://schemas.microsoft.com/office/drawing/2014/main" id="{DA16C6AB-D394-4EEB-9A78-A83E0339A370}"/>
            </a:ext>
          </a:extLst>
        </xdr:cNvPr>
        <xdr:cNvSpPr txBox="1"/>
      </xdr:nvSpPr>
      <xdr:spPr>
        <a:xfrm>
          <a:off x="927744" y="1401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87</xdr:row>
      <xdr:rowOff>32675</xdr:rowOff>
    </xdr:from>
    <xdr:ext cx="405111" cy="259045"/>
    <xdr:sp macro="" textlink="">
      <xdr:nvSpPr>
        <xdr:cNvPr id="319" name="n_1mainValue【公営住宅】&#10;有形固定資産減価償却率">
          <a:extLst>
            <a:ext uri="{FF2B5EF4-FFF2-40B4-BE49-F238E27FC236}">
              <a16:creationId xmlns:a16="http://schemas.microsoft.com/office/drawing/2014/main" id="{1EB7D717-8ABE-4494-AD88-88B57EA94831}"/>
            </a:ext>
          </a:extLst>
        </xdr:cNvPr>
        <xdr:cNvSpPr txBox="1"/>
      </xdr:nvSpPr>
      <xdr:spPr>
        <a:xfrm>
          <a:off x="3582044" y="14948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87</xdr:row>
      <xdr:rowOff>16346</xdr:rowOff>
    </xdr:from>
    <xdr:ext cx="405111" cy="259045"/>
    <xdr:sp macro="" textlink="">
      <xdr:nvSpPr>
        <xdr:cNvPr id="320" name="n_2mainValue【公営住宅】&#10;有形固定資産減価償却率">
          <a:extLst>
            <a:ext uri="{FF2B5EF4-FFF2-40B4-BE49-F238E27FC236}">
              <a16:creationId xmlns:a16="http://schemas.microsoft.com/office/drawing/2014/main" id="{AD99F560-38DF-4C8C-9BAB-9A30151EA9DC}"/>
            </a:ext>
          </a:extLst>
        </xdr:cNvPr>
        <xdr:cNvSpPr txBox="1"/>
      </xdr:nvSpPr>
      <xdr:spPr>
        <a:xfrm>
          <a:off x="2705744" y="14932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164935</xdr:rowOff>
    </xdr:from>
    <xdr:ext cx="405111" cy="259045"/>
    <xdr:sp macro="" textlink="">
      <xdr:nvSpPr>
        <xdr:cNvPr id="321" name="n_3mainValue【公営住宅】&#10;有形固定資産減価償却率">
          <a:extLst>
            <a:ext uri="{FF2B5EF4-FFF2-40B4-BE49-F238E27FC236}">
              <a16:creationId xmlns:a16="http://schemas.microsoft.com/office/drawing/2014/main" id="{E56515B3-E2B1-455C-A60E-DDAC76DE1B0C}"/>
            </a:ext>
          </a:extLst>
        </xdr:cNvPr>
        <xdr:cNvSpPr txBox="1"/>
      </xdr:nvSpPr>
      <xdr:spPr>
        <a:xfrm>
          <a:off x="1816744" y="14909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86</xdr:row>
      <xdr:rowOff>132278</xdr:rowOff>
    </xdr:from>
    <xdr:ext cx="405111" cy="259045"/>
    <xdr:sp macro="" textlink="">
      <xdr:nvSpPr>
        <xdr:cNvPr id="322" name="n_4mainValue【公営住宅】&#10;有形固定資産減価償却率">
          <a:extLst>
            <a:ext uri="{FF2B5EF4-FFF2-40B4-BE49-F238E27FC236}">
              <a16:creationId xmlns:a16="http://schemas.microsoft.com/office/drawing/2014/main" id="{4CCC86B9-0DC4-4F73-8B5A-17520B337DDC}"/>
            </a:ext>
          </a:extLst>
        </xdr:cNvPr>
        <xdr:cNvSpPr txBox="1"/>
      </xdr:nvSpPr>
      <xdr:spPr>
        <a:xfrm>
          <a:off x="927744" y="14876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9F004759-1270-4312-8DB5-44277F1FCF23}"/>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76C2B33E-E4CD-46CE-81CC-69C21D0C3071}"/>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08D06E52-AB4B-468B-AB79-5CF551B6AAE9}"/>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24E72B11-C00B-4C0D-83D9-29985C696EE6}"/>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4BA370BD-5206-4BB3-A4F0-7D322CAA4DA8}"/>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CED55461-9EB4-4395-8E08-D8B09025B46A}"/>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EE72BF7B-C825-4CDE-8AB4-3FF69995FEAF}"/>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5B835F46-641B-4485-8B9E-B0834A7256F2}"/>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CA48DC59-8A3F-4060-9AF0-2DE90655F7F4}"/>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4DD37E2B-C2B6-4F09-9BC3-232CA57073C9}"/>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a:extLst>
            <a:ext uri="{FF2B5EF4-FFF2-40B4-BE49-F238E27FC236}">
              <a16:creationId xmlns:a16="http://schemas.microsoft.com/office/drawing/2014/main" id="{4466C62A-EFBF-43D4-9649-BF1AC94DC553}"/>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a:extLst>
            <a:ext uri="{FF2B5EF4-FFF2-40B4-BE49-F238E27FC236}">
              <a16:creationId xmlns:a16="http://schemas.microsoft.com/office/drawing/2014/main" id="{4CF8AD77-5CA2-4315-B903-EEA0C35B0C99}"/>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a:extLst>
            <a:ext uri="{FF2B5EF4-FFF2-40B4-BE49-F238E27FC236}">
              <a16:creationId xmlns:a16="http://schemas.microsoft.com/office/drawing/2014/main" id="{FA2B73FD-98B5-4FD6-A4CC-E29E39DEE9CB}"/>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6" name="テキスト ボックス 335">
          <a:extLst>
            <a:ext uri="{FF2B5EF4-FFF2-40B4-BE49-F238E27FC236}">
              <a16:creationId xmlns:a16="http://schemas.microsoft.com/office/drawing/2014/main" id="{0B13C724-5EC4-422E-A26A-F72C9D5EE7EF}"/>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a:extLst>
            <a:ext uri="{FF2B5EF4-FFF2-40B4-BE49-F238E27FC236}">
              <a16:creationId xmlns:a16="http://schemas.microsoft.com/office/drawing/2014/main" id="{9F38CB50-76C0-4E51-A98F-F0CEABEAC79A}"/>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8" name="テキスト ボックス 337">
          <a:extLst>
            <a:ext uri="{FF2B5EF4-FFF2-40B4-BE49-F238E27FC236}">
              <a16:creationId xmlns:a16="http://schemas.microsoft.com/office/drawing/2014/main" id="{CA131A11-EC01-4599-BC55-676F2964052C}"/>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a:extLst>
            <a:ext uri="{FF2B5EF4-FFF2-40B4-BE49-F238E27FC236}">
              <a16:creationId xmlns:a16="http://schemas.microsoft.com/office/drawing/2014/main" id="{E6686460-626C-4EDF-A3CA-B537F90FC052}"/>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0" name="テキスト ボックス 339">
          <a:extLst>
            <a:ext uri="{FF2B5EF4-FFF2-40B4-BE49-F238E27FC236}">
              <a16:creationId xmlns:a16="http://schemas.microsoft.com/office/drawing/2014/main" id="{FFB8CF5B-2151-4F43-913B-6949BAA15FC1}"/>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a:extLst>
            <a:ext uri="{FF2B5EF4-FFF2-40B4-BE49-F238E27FC236}">
              <a16:creationId xmlns:a16="http://schemas.microsoft.com/office/drawing/2014/main" id="{850E014B-6188-48C5-BA67-01850B0A882E}"/>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2" name="テキスト ボックス 341">
          <a:extLst>
            <a:ext uri="{FF2B5EF4-FFF2-40B4-BE49-F238E27FC236}">
              <a16:creationId xmlns:a16="http://schemas.microsoft.com/office/drawing/2014/main" id="{3FD05905-E611-4379-92DB-C1FE66127A52}"/>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a:extLst>
            <a:ext uri="{FF2B5EF4-FFF2-40B4-BE49-F238E27FC236}">
              <a16:creationId xmlns:a16="http://schemas.microsoft.com/office/drawing/2014/main" id="{1EAE7F2D-C702-4A91-B41A-92916B232E29}"/>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4" name="テキスト ボックス 343">
          <a:extLst>
            <a:ext uri="{FF2B5EF4-FFF2-40B4-BE49-F238E27FC236}">
              <a16:creationId xmlns:a16="http://schemas.microsoft.com/office/drawing/2014/main" id="{576F063C-6414-42BD-89D7-A0E0D893F436}"/>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a:extLst>
            <a:ext uri="{FF2B5EF4-FFF2-40B4-BE49-F238E27FC236}">
              <a16:creationId xmlns:a16="http://schemas.microsoft.com/office/drawing/2014/main" id="{5DB48B75-B213-47DF-8AF6-830AD0E43684}"/>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122873</xdr:rowOff>
    </xdr:from>
    <xdr:to>
      <xdr:col>54</xdr:col>
      <xdr:colOff>189865</xdr:colOff>
      <xdr:row>86</xdr:row>
      <xdr:rowOff>111061</xdr:rowOff>
    </xdr:to>
    <xdr:cxnSp macro="">
      <xdr:nvCxnSpPr>
        <xdr:cNvPr id="346" name="直線コネクタ 345">
          <a:extLst>
            <a:ext uri="{FF2B5EF4-FFF2-40B4-BE49-F238E27FC236}">
              <a16:creationId xmlns:a16="http://schemas.microsoft.com/office/drawing/2014/main" id="{C0AA6138-5F1F-4926-B3E6-FC7A9EF282A4}"/>
            </a:ext>
          </a:extLst>
        </xdr:cNvPr>
        <xdr:cNvCxnSpPr/>
      </xdr:nvCxnSpPr>
      <xdr:spPr>
        <a:xfrm flipV="1">
          <a:off x="10476865" y="13324523"/>
          <a:ext cx="0" cy="1531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114888</xdr:rowOff>
    </xdr:from>
    <xdr:ext cx="469744" cy="259045"/>
    <xdr:sp macro="" textlink="">
      <xdr:nvSpPr>
        <xdr:cNvPr id="347" name="【公営住宅】&#10;一人当たり面積最小値テキスト">
          <a:extLst>
            <a:ext uri="{FF2B5EF4-FFF2-40B4-BE49-F238E27FC236}">
              <a16:creationId xmlns:a16="http://schemas.microsoft.com/office/drawing/2014/main" id="{E5C26926-18FD-4453-BF07-26F1F10BBB37}"/>
            </a:ext>
          </a:extLst>
        </xdr:cNvPr>
        <xdr:cNvSpPr txBox="1"/>
      </xdr:nvSpPr>
      <xdr:spPr>
        <a:xfrm>
          <a:off x="10515600" y="1485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111061</xdr:rowOff>
    </xdr:from>
    <xdr:to>
      <xdr:col>55</xdr:col>
      <xdr:colOff>88900</xdr:colOff>
      <xdr:row>86</xdr:row>
      <xdr:rowOff>111061</xdr:rowOff>
    </xdr:to>
    <xdr:cxnSp macro="">
      <xdr:nvCxnSpPr>
        <xdr:cNvPr id="348" name="直線コネクタ 347">
          <a:extLst>
            <a:ext uri="{FF2B5EF4-FFF2-40B4-BE49-F238E27FC236}">
              <a16:creationId xmlns:a16="http://schemas.microsoft.com/office/drawing/2014/main" id="{9737CA71-DA66-4176-8431-31352C0FF62F}"/>
            </a:ext>
          </a:extLst>
        </xdr:cNvPr>
        <xdr:cNvCxnSpPr/>
      </xdr:nvCxnSpPr>
      <xdr:spPr>
        <a:xfrm>
          <a:off x="10388600" y="14855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69550</xdr:rowOff>
    </xdr:from>
    <xdr:ext cx="469744" cy="259045"/>
    <xdr:sp macro="" textlink="">
      <xdr:nvSpPr>
        <xdr:cNvPr id="349" name="【公営住宅】&#10;一人当たり面積最大値テキスト">
          <a:extLst>
            <a:ext uri="{FF2B5EF4-FFF2-40B4-BE49-F238E27FC236}">
              <a16:creationId xmlns:a16="http://schemas.microsoft.com/office/drawing/2014/main" id="{36F73B4A-D7E4-4CBD-9E53-47980E05BA89}"/>
            </a:ext>
          </a:extLst>
        </xdr:cNvPr>
        <xdr:cNvSpPr txBox="1"/>
      </xdr:nvSpPr>
      <xdr:spPr>
        <a:xfrm>
          <a:off x="10515600" y="13099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122873</xdr:rowOff>
    </xdr:from>
    <xdr:to>
      <xdr:col>55</xdr:col>
      <xdr:colOff>88900</xdr:colOff>
      <xdr:row>77</xdr:row>
      <xdr:rowOff>122873</xdr:rowOff>
    </xdr:to>
    <xdr:cxnSp macro="">
      <xdr:nvCxnSpPr>
        <xdr:cNvPr id="350" name="直線コネクタ 349">
          <a:extLst>
            <a:ext uri="{FF2B5EF4-FFF2-40B4-BE49-F238E27FC236}">
              <a16:creationId xmlns:a16="http://schemas.microsoft.com/office/drawing/2014/main" id="{62EFECBA-5FC3-40B2-B502-48D03B4A51FF}"/>
            </a:ext>
          </a:extLst>
        </xdr:cNvPr>
        <xdr:cNvCxnSpPr/>
      </xdr:nvCxnSpPr>
      <xdr:spPr>
        <a:xfrm>
          <a:off x="10388600" y="13324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59135</xdr:rowOff>
    </xdr:from>
    <xdr:ext cx="469744" cy="259045"/>
    <xdr:sp macro="" textlink="">
      <xdr:nvSpPr>
        <xdr:cNvPr id="351" name="【公営住宅】&#10;一人当たり面積平均値テキスト">
          <a:extLst>
            <a:ext uri="{FF2B5EF4-FFF2-40B4-BE49-F238E27FC236}">
              <a16:creationId xmlns:a16="http://schemas.microsoft.com/office/drawing/2014/main" id="{F1508080-4508-4F4E-B706-16C920FC2952}"/>
            </a:ext>
          </a:extLst>
        </xdr:cNvPr>
        <xdr:cNvSpPr txBox="1"/>
      </xdr:nvSpPr>
      <xdr:spPr>
        <a:xfrm>
          <a:off x="10515600" y="142894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36258</xdr:rowOff>
    </xdr:from>
    <xdr:to>
      <xdr:col>55</xdr:col>
      <xdr:colOff>50800</xdr:colOff>
      <xdr:row>84</xdr:row>
      <xdr:rowOff>137858</xdr:rowOff>
    </xdr:to>
    <xdr:sp macro="" textlink="">
      <xdr:nvSpPr>
        <xdr:cNvPr id="352" name="フローチャート: 判断 351">
          <a:extLst>
            <a:ext uri="{FF2B5EF4-FFF2-40B4-BE49-F238E27FC236}">
              <a16:creationId xmlns:a16="http://schemas.microsoft.com/office/drawing/2014/main" id="{4A894AAB-91E9-4BE0-B476-B93FFE87CA5D}"/>
            </a:ext>
          </a:extLst>
        </xdr:cNvPr>
        <xdr:cNvSpPr/>
      </xdr:nvSpPr>
      <xdr:spPr>
        <a:xfrm>
          <a:off x="10426700" y="14438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72834</xdr:rowOff>
    </xdr:from>
    <xdr:to>
      <xdr:col>50</xdr:col>
      <xdr:colOff>165100</xdr:colOff>
      <xdr:row>85</xdr:row>
      <xdr:rowOff>2984</xdr:rowOff>
    </xdr:to>
    <xdr:sp macro="" textlink="">
      <xdr:nvSpPr>
        <xdr:cNvPr id="353" name="フローチャート: 判断 352">
          <a:extLst>
            <a:ext uri="{FF2B5EF4-FFF2-40B4-BE49-F238E27FC236}">
              <a16:creationId xmlns:a16="http://schemas.microsoft.com/office/drawing/2014/main" id="{AC725F8F-99DD-4B55-BCB4-21A67FF53662}"/>
            </a:ext>
          </a:extLst>
        </xdr:cNvPr>
        <xdr:cNvSpPr/>
      </xdr:nvSpPr>
      <xdr:spPr>
        <a:xfrm>
          <a:off x="9588500" y="1447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55880</xdr:rowOff>
    </xdr:from>
    <xdr:to>
      <xdr:col>46</xdr:col>
      <xdr:colOff>38100</xdr:colOff>
      <xdr:row>84</xdr:row>
      <xdr:rowOff>157480</xdr:rowOff>
    </xdr:to>
    <xdr:sp macro="" textlink="">
      <xdr:nvSpPr>
        <xdr:cNvPr id="354" name="フローチャート: 判断 353">
          <a:extLst>
            <a:ext uri="{FF2B5EF4-FFF2-40B4-BE49-F238E27FC236}">
              <a16:creationId xmlns:a16="http://schemas.microsoft.com/office/drawing/2014/main" id="{D235E162-FB4E-4635-8DA8-7A28F18A2335}"/>
            </a:ext>
          </a:extLst>
        </xdr:cNvPr>
        <xdr:cNvSpPr/>
      </xdr:nvSpPr>
      <xdr:spPr>
        <a:xfrm>
          <a:off x="86995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42163</xdr:rowOff>
    </xdr:from>
    <xdr:to>
      <xdr:col>41</xdr:col>
      <xdr:colOff>101600</xdr:colOff>
      <xdr:row>84</xdr:row>
      <xdr:rowOff>143763</xdr:rowOff>
    </xdr:to>
    <xdr:sp macro="" textlink="">
      <xdr:nvSpPr>
        <xdr:cNvPr id="355" name="フローチャート: 判断 354">
          <a:extLst>
            <a:ext uri="{FF2B5EF4-FFF2-40B4-BE49-F238E27FC236}">
              <a16:creationId xmlns:a16="http://schemas.microsoft.com/office/drawing/2014/main" id="{F4E674E7-3BCB-40DF-9DC1-092076772FE8}"/>
            </a:ext>
          </a:extLst>
        </xdr:cNvPr>
        <xdr:cNvSpPr/>
      </xdr:nvSpPr>
      <xdr:spPr>
        <a:xfrm>
          <a:off x="7810500"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74358</xdr:rowOff>
    </xdr:from>
    <xdr:to>
      <xdr:col>36</xdr:col>
      <xdr:colOff>165100</xdr:colOff>
      <xdr:row>85</xdr:row>
      <xdr:rowOff>4508</xdr:rowOff>
    </xdr:to>
    <xdr:sp macro="" textlink="">
      <xdr:nvSpPr>
        <xdr:cNvPr id="356" name="フローチャート: 判断 355">
          <a:extLst>
            <a:ext uri="{FF2B5EF4-FFF2-40B4-BE49-F238E27FC236}">
              <a16:creationId xmlns:a16="http://schemas.microsoft.com/office/drawing/2014/main" id="{942A555B-82A1-4F47-AB09-2F7300953CB1}"/>
            </a:ext>
          </a:extLst>
        </xdr:cNvPr>
        <xdr:cNvSpPr/>
      </xdr:nvSpPr>
      <xdr:spPr>
        <a:xfrm>
          <a:off x="6921500" y="1447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A157CB7-C521-4A86-B092-D4BAACEE34C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D71E5F2B-95F2-4C55-B4D8-19860C060F24}"/>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50D7D308-34DC-494C-B386-CF5E7F7CC9D4}"/>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25414C9D-4DD3-4B40-9E26-E4DC384EE777}"/>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29A33284-9D4B-44E3-9F7D-5A2616F12EE7}"/>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57975</xdr:rowOff>
    </xdr:from>
    <xdr:to>
      <xdr:col>55</xdr:col>
      <xdr:colOff>50800</xdr:colOff>
      <xdr:row>85</xdr:row>
      <xdr:rowOff>159575</xdr:rowOff>
    </xdr:to>
    <xdr:sp macro="" textlink="">
      <xdr:nvSpPr>
        <xdr:cNvPr id="362" name="楕円 361">
          <a:extLst>
            <a:ext uri="{FF2B5EF4-FFF2-40B4-BE49-F238E27FC236}">
              <a16:creationId xmlns:a16="http://schemas.microsoft.com/office/drawing/2014/main" id="{DDF8BDEB-2298-49DC-9C0D-964A2A5DA3D5}"/>
            </a:ext>
          </a:extLst>
        </xdr:cNvPr>
        <xdr:cNvSpPr/>
      </xdr:nvSpPr>
      <xdr:spPr>
        <a:xfrm>
          <a:off x="10426700" y="14631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36402</xdr:rowOff>
    </xdr:from>
    <xdr:ext cx="469744" cy="259045"/>
    <xdr:sp macro="" textlink="">
      <xdr:nvSpPr>
        <xdr:cNvPr id="363" name="【公営住宅】&#10;一人当たり面積該当値テキスト">
          <a:extLst>
            <a:ext uri="{FF2B5EF4-FFF2-40B4-BE49-F238E27FC236}">
              <a16:creationId xmlns:a16="http://schemas.microsoft.com/office/drawing/2014/main" id="{4776E185-1B88-49E5-BD05-68C519765A2F}"/>
            </a:ext>
          </a:extLst>
        </xdr:cNvPr>
        <xdr:cNvSpPr txBox="1"/>
      </xdr:nvSpPr>
      <xdr:spPr>
        <a:xfrm>
          <a:off x="10515600" y="14609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61595</xdr:rowOff>
    </xdr:from>
    <xdr:to>
      <xdr:col>50</xdr:col>
      <xdr:colOff>165100</xdr:colOff>
      <xdr:row>85</xdr:row>
      <xdr:rowOff>163195</xdr:rowOff>
    </xdr:to>
    <xdr:sp macro="" textlink="">
      <xdr:nvSpPr>
        <xdr:cNvPr id="364" name="楕円 363">
          <a:extLst>
            <a:ext uri="{FF2B5EF4-FFF2-40B4-BE49-F238E27FC236}">
              <a16:creationId xmlns:a16="http://schemas.microsoft.com/office/drawing/2014/main" id="{AB2FF690-B0E4-426D-BFDC-587F174F88BD}"/>
            </a:ext>
          </a:extLst>
        </xdr:cNvPr>
        <xdr:cNvSpPr/>
      </xdr:nvSpPr>
      <xdr:spPr>
        <a:xfrm>
          <a:off x="9588500" y="1463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108775</xdr:rowOff>
    </xdr:from>
    <xdr:to>
      <xdr:col>55</xdr:col>
      <xdr:colOff>0</xdr:colOff>
      <xdr:row>85</xdr:row>
      <xdr:rowOff>112395</xdr:rowOff>
    </xdr:to>
    <xdr:cxnSp macro="">
      <xdr:nvCxnSpPr>
        <xdr:cNvPr id="365" name="直線コネクタ 364">
          <a:extLst>
            <a:ext uri="{FF2B5EF4-FFF2-40B4-BE49-F238E27FC236}">
              <a16:creationId xmlns:a16="http://schemas.microsoft.com/office/drawing/2014/main" id="{9D55D006-A137-43B6-B0D6-A7D36CB2D9C3}"/>
            </a:ext>
          </a:extLst>
        </xdr:cNvPr>
        <xdr:cNvCxnSpPr/>
      </xdr:nvCxnSpPr>
      <xdr:spPr>
        <a:xfrm flipV="1">
          <a:off x="9639300" y="14682025"/>
          <a:ext cx="838200" cy="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66167</xdr:rowOff>
    </xdr:from>
    <xdr:to>
      <xdr:col>46</xdr:col>
      <xdr:colOff>38100</xdr:colOff>
      <xdr:row>85</xdr:row>
      <xdr:rowOff>167767</xdr:rowOff>
    </xdr:to>
    <xdr:sp macro="" textlink="">
      <xdr:nvSpPr>
        <xdr:cNvPr id="366" name="楕円 365">
          <a:extLst>
            <a:ext uri="{FF2B5EF4-FFF2-40B4-BE49-F238E27FC236}">
              <a16:creationId xmlns:a16="http://schemas.microsoft.com/office/drawing/2014/main" id="{495396A5-B62D-482E-AA2F-4C3537658C44}"/>
            </a:ext>
          </a:extLst>
        </xdr:cNvPr>
        <xdr:cNvSpPr/>
      </xdr:nvSpPr>
      <xdr:spPr>
        <a:xfrm>
          <a:off x="8699500" y="14639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112395</xdr:rowOff>
    </xdr:from>
    <xdr:to>
      <xdr:col>50</xdr:col>
      <xdr:colOff>114300</xdr:colOff>
      <xdr:row>85</xdr:row>
      <xdr:rowOff>116967</xdr:rowOff>
    </xdr:to>
    <xdr:cxnSp macro="">
      <xdr:nvCxnSpPr>
        <xdr:cNvPr id="367" name="直線コネクタ 366">
          <a:extLst>
            <a:ext uri="{FF2B5EF4-FFF2-40B4-BE49-F238E27FC236}">
              <a16:creationId xmlns:a16="http://schemas.microsoft.com/office/drawing/2014/main" id="{4B3524F5-C5C5-4E10-A28E-D51BC093FF3E}"/>
            </a:ext>
          </a:extLst>
        </xdr:cNvPr>
        <xdr:cNvCxnSpPr/>
      </xdr:nvCxnSpPr>
      <xdr:spPr>
        <a:xfrm flipV="1">
          <a:off x="8750300" y="14685645"/>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70929</xdr:rowOff>
    </xdr:from>
    <xdr:to>
      <xdr:col>41</xdr:col>
      <xdr:colOff>101600</xdr:colOff>
      <xdr:row>86</xdr:row>
      <xdr:rowOff>1079</xdr:rowOff>
    </xdr:to>
    <xdr:sp macro="" textlink="">
      <xdr:nvSpPr>
        <xdr:cNvPr id="368" name="楕円 367">
          <a:extLst>
            <a:ext uri="{FF2B5EF4-FFF2-40B4-BE49-F238E27FC236}">
              <a16:creationId xmlns:a16="http://schemas.microsoft.com/office/drawing/2014/main" id="{ED78A424-6220-4503-A814-40D5616D079A}"/>
            </a:ext>
          </a:extLst>
        </xdr:cNvPr>
        <xdr:cNvSpPr/>
      </xdr:nvSpPr>
      <xdr:spPr>
        <a:xfrm>
          <a:off x="7810500" y="14644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116967</xdr:rowOff>
    </xdr:from>
    <xdr:to>
      <xdr:col>45</xdr:col>
      <xdr:colOff>177800</xdr:colOff>
      <xdr:row>85</xdr:row>
      <xdr:rowOff>121729</xdr:rowOff>
    </xdr:to>
    <xdr:cxnSp macro="">
      <xdr:nvCxnSpPr>
        <xdr:cNvPr id="369" name="直線コネクタ 368">
          <a:extLst>
            <a:ext uri="{FF2B5EF4-FFF2-40B4-BE49-F238E27FC236}">
              <a16:creationId xmlns:a16="http://schemas.microsoft.com/office/drawing/2014/main" id="{DBB79314-99D5-4B14-8767-763DADE3811C}"/>
            </a:ext>
          </a:extLst>
        </xdr:cNvPr>
        <xdr:cNvCxnSpPr/>
      </xdr:nvCxnSpPr>
      <xdr:spPr>
        <a:xfrm flipV="1">
          <a:off x="7861300" y="14690217"/>
          <a:ext cx="889000" cy="4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74549</xdr:rowOff>
    </xdr:from>
    <xdr:to>
      <xdr:col>36</xdr:col>
      <xdr:colOff>165100</xdr:colOff>
      <xdr:row>86</xdr:row>
      <xdr:rowOff>4699</xdr:rowOff>
    </xdr:to>
    <xdr:sp macro="" textlink="">
      <xdr:nvSpPr>
        <xdr:cNvPr id="370" name="楕円 369">
          <a:extLst>
            <a:ext uri="{FF2B5EF4-FFF2-40B4-BE49-F238E27FC236}">
              <a16:creationId xmlns:a16="http://schemas.microsoft.com/office/drawing/2014/main" id="{B662F9BA-B988-4480-98C3-3355471F8BBE}"/>
            </a:ext>
          </a:extLst>
        </xdr:cNvPr>
        <xdr:cNvSpPr/>
      </xdr:nvSpPr>
      <xdr:spPr>
        <a:xfrm>
          <a:off x="6921500" y="14647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121729</xdr:rowOff>
    </xdr:from>
    <xdr:to>
      <xdr:col>41</xdr:col>
      <xdr:colOff>50800</xdr:colOff>
      <xdr:row>85</xdr:row>
      <xdr:rowOff>125349</xdr:rowOff>
    </xdr:to>
    <xdr:cxnSp macro="">
      <xdr:nvCxnSpPr>
        <xdr:cNvPr id="371" name="直線コネクタ 370">
          <a:extLst>
            <a:ext uri="{FF2B5EF4-FFF2-40B4-BE49-F238E27FC236}">
              <a16:creationId xmlns:a16="http://schemas.microsoft.com/office/drawing/2014/main" id="{163CDC71-609C-47BB-8968-4BF36EB0E998}"/>
            </a:ext>
          </a:extLst>
        </xdr:cNvPr>
        <xdr:cNvCxnSpPr/>
      </xdr:nvCxnSpPr>
      <xdr:spPr>
        <a:xfrm flipV="1">
          <a:off x="6972300" y="14694979"/>
          <a:ext cx="889000" cy="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19511</xdr:rowOff>
    </xdr:from>
    <xdr:ext cx="469744" cy="259045"/>
    <xdr:sp macro="" textlink="">
      <xdr:nvSpPr>
        <xdr:cNvPr id="372" name="n_1aveValue【公営住宅】&#10;一人当たり面積">
          <a:extLst>
            <a:ext uri="{FF2B5EF4-FFF2-40B4-BE49-F238E27FC236}">
              <a16:creationId xmlns:a16="http://schemas.microsoft.com/office/drawing/2014/main" id="{2001073B-2B6C-4A62-A95C-F9F1763D08A5}"/>
            </a:ext>
          </a:extLst>
        </xdr:cNvPr>
        <xdr:cNvSpPr txBox="1"/>
      </xdr:nvSpPr>
      <xdr:spPr>
        <a:xfrm>
          <a:off x="9391727" y="14249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2557</xdr:rowOff>
    </xdr:from>
    <xdr:ext cx="469744" cy="259045"/>
    <xdr:sp macro="" textlink="">
      <xdr:nvSpPr>
        <xdr:cNvPr id="373" name="n_2aveValue【公営住宅】&#10;一人当たり面積">
          <a:extLst>
            <a:ext uri="{FF2B5EF4-FFF2-40B4-BE49-F238E27FC236}">
              <a16:creationId xmlns:a16="http://schemas.microsoft.com/office/drawing/2014/main" id="{E5FF2050-BFD9-48C3-AB5C-06B0C0E68581}"/>
            </a:ext>
          </a:extLst>
        </xdr:cNvPr>
        <xdr:cNvSpPr txBox="1"/>
      </xdr:nvSpPr>
      <xdr:spPr>
        <a:xfrm>
          <a:off x="8515427" y="1423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160290</xdr:rowOff>
    </xdr:from>
    <xdr:ext cx="469744" cy="259045"/>
    <xdr:sp macro="" textlink="">
      <xdr:nvSpPr>
        <xdr:cNvPr id="374" name="n_3aveValue【公営住宅】&#10;一人当たり面積">
          <a:extLst>
            <a:ext uri="{FF2B5EF4-FFF2-40B4-BE49-F238E27FC236}">
              <a16:creationId xmlns:a16="http://schemas.microsoft.com/office/drawing/2014/main" id="{E36045C8-C2DA-423F-985D-6E594634BBCB}"/>
            </a:ext>
          </a:extLst>
        </xdr:cNvPr>
        <xdr:cNvSpPr txBox="1"/>
      </xdr:nvSpPr>
      <xdr:spPr>
        <a:xfrm>
          <a:off x="7626427" y="142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21035</xdr:rowOff>
    </xdr:from>
    <xdr:ext cx="469744" cy="259045"/>
    <xdr:sp macro="" textlink="">
      <xdr:nvSpPr>
        <xdr:cNvPr id="375" name="n_4aveValue【公営住宅】&#10;一人当たり面積">
          <a:extLst>
            <a:ext uri="{FF2B5EF4-FFF2-40B4-BE49-F238E27FC236}">
              <a16:creationId xmlns:a16="http://schemas.microsoft.com/office/drawing/2014/main" id="{FD8C8584-8DF7-4239-B30E-393D16AE2E35}"/>
            </a:ext>
          </a:extLst>
        </xdr:cNvPr>
        <xdr:cNvSpPr txBox="1"/>
      </xdr:nvSpPr>
      <xdr:spPr>
        <a:xfrm>
          <a:off x="6737427" y="14251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154322</xdr:rowOff>
    </xdr:from>
    <xdr:ext cx="469744" cy="259045"/>
    <xdr:sp macro="" textlink="">
      <xdr:nvSpPr>
        <xdr:cNvPr id="376" name="n_1mainValue【公営住宅】&#10;一人当たり面積">
          <a:extLst>
            <a:ext uri="{FF2B5EF4-FFF2-40B4-BE49-F238E27FC236}">
              <a16:creationId xmlns:a16="http://schemas.microsoft.com/office/drawing/2014/main" id="{EB7DBBC4-487F-4D60-BAC8-DFAA2FDC9F83}"/>
            </a:ext>
          </a:extLst>
        </xdr:cNvPr>
        <xdr:cNvSpPr txBox="1"/>
      </xdr:nvSpPr>
      <xdr:spPr>
        <a:xfrm>
          <a:off x="9391727" y="1472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158894</xdr:rowOff>
    </xdr:from>
    <xdr:ext cx="469744" cy="259045"/>
    <xdr:sp macro="" textlink="">
      <xdr:nvSpPr>
        <xdr:cNvPr id="377" name="n_2mainValue【公営住宅】&#10;一人当たり面積">
          <a:extLst>
            <a:ext uri="{FF2B5EF4-FFF2-40B4-BE49-F238E27FC236}">
              <a16:creationId xmlns:a16="http://schemas.microsoft.com/office/drawing/2014/main" id="{1D92B0DE-1433-4E4E-B5F0-F2821E7593B6}"/>
            </a:ext>
          </a:extLst>
        </xdr:cNvPr>
        <xdr:cNvSpPr txBox="1"/>
      </xdr:nvSpPr>
      <xdr:spPr>
        <a:xfrm>
          <a:off x="8515427" y="14732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163656</xdr:rowOff>
    </xdr:from>
    <xdr:ext cx="469744" cy="259045"/>
    <xdr:sp macro="" textlink="">
      <xdr:nvSpPr>
        <xdr:cNvPr id="378" name="n_3mainValue【公営住宅】&#10;一人当たり面積">
          <a:extLst>
            <a:ext uri="{FF2B5EF4-FFF2-40B4-BE49-F238E27FC236}">
              <a16:creationId xmlns:a16="http://schemas.microsoft.com/office/drawing/2014/main" id="{DFB644C0-305C-44F0-923B-77B5882EBBBB}"/>
            </a:ext>
          </a:extLst>
        </xdr:cNvPr>
        <xdr:cNvSpPr txBox="1"/>
      </xdr:nvSpPr>
      <xdr:spPr>
        <a:xfrm>
          <a:off x="7626427" y="14736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167276</xdr:rowOff>
    </xdr:from>
    <xdr:ext cx="469744" cy="259045"/>
    <xdr:sp macro="" textlink="">
      <xdr:nvSpPr>
        <xdr:cNvPr id="379" name="n_4mainValue【公営住宅】&#10;一人当たり面積">
          <a:extLst>
            <a:ext uri="{FF2B5EF4-FFF2-40B4-BE49-F238E27FC236}">
              <a16:creationId xmlns:a16="http://schemas.microsoft.com/office/drawing/2014/main" id="{42BA145A-4188-4719-B2D1-0528EEF903C6}"/>
            </a:ext>
          </a:extLst>
        </xdr:cNvPr>
        <xdr:cNvSpPr txBox="1"/>
      </xdr:nvSpPr>
      <xdr:spPr>
        <a:xfrm>
          <a:off x="6737427" y="14740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a:extLst>
            <a:ext uri="{FF2B5EF4-FFF2-40B4-BE49-F238E27FC236}">
              <a16:creationId xmlns:a16="http://schemas.microsoft.com/office/drawing/2014/main" id="{E4789C4A-2BD4-41CE-8F6C-28944371CA22}"/>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a:extLst>
            <a:ext uri="{FF2B5EF4-FFF2-40B4-BE49-F238E27FC236}">
              <a16:creationId xmlns:a16="http://schemas.microsoft.com/office/drawing/2014/main" id="{66C21D69-01A3-4B68-8B82-CF1173F77681}"/>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a:extLst>
            <a:ext uri="{FF2B5EF4-FFF2-40B4-BE49-F238E27FC236}">
              <a16:creationId xmlns:a16="http://schemas.microsoft.com/office/drawing/2014/main" id="{AA456495-71E4-474F-ABFD-9044634B717B}"/>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a:extLst>
            <a:ext uri="{FF2B5EF4-FFF2-40B4-BE49-F238E27FC236}">
              <a16:creationId xmlns:a16="http://schemas.microsoft.com/office/drawing/2014/main" id="{542A2A79-3286-46EC-844F-A6730C5143C9}"/>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a:extLst>
            <a:ext uri="{FF2B5EF4-FFF2-40B4-BE49-F238E27FC236}">
              <a16:creationId xmlns:a16="http://schemas.microsoft.com/office/drawing/2014/main" id="{5163FC58-1364-42EB-B854-3B81A98593F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a:extLst>
            <a:ext uri="{FF2B5EF4-FFF2-40B4-BE49-F238E27FC236}">
              <a16:creationId xmlns:a16="http://schemas.microsoft.com/office/drawing/2014/main" id="{EAABC52A-692E-4278-B727-45E0E1BE9C47}"/>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a:extLst>
            <a:ext uri="{FF2B5EF4-FFF2-40B4-BE49-F238E27FC236}">
              <a16:creationId xmlns:a16="http://schemas.microsoft.com/office/drawing/2014/main" id="{739517F0-F5BC-465A-922A-127DAD24E7FE}"/>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a:extLst>
            <a:ext uri="{FF2B5EF4-FFF2-40B4-BE49-F238E27FC236}">
              <a16:creationId xmlns:a16="http://schemas.microsoft.com/office/drawing/2014/main" id="{1101C5AF-DE1E-46FF-BBFA-EB2DB8EF86D2}"/>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a:extLst>
            <a:ext uri="{FF2B5EF4-FFF2-40B4-BE49-F238E27FC236}">
              <a16:creationId xmlns:a16="http://schemas.microsoft.com/office/drawing/2014/main" id="{3F50BB4B-6FAA-4E0E-95E2-4E31C5CC5F42}"/>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9" name="正方形/長方形 388">
          <a:extLst>
            <a:ext uri="{FF2B5EF4-FFF2-40B4-BE49-F238E27FC236}">
              <a16:creationId xmlns:a16="http://schemas.microsoft.com/office/drawing/2014/main" id="{35794035-79EB-40F1-98A8-D0819279A4AB}"/>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0" name="正方形/長方形 389">
          <a:extLst>
            <a:ext uri="{FF2B5EF4-FFF2-40B4-BE49-F238E27FC236}">
              <a16:creationId xmlns:a16="http://schemas.microsoft.com/office/drawing/2014/main" id="{0099E78D-A780-4675-96E5-CB006FE9F5FE}"/>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1" name="正方形/長方形 390">
          <a:extLst>
            <a:ext uri="{FF2B5EF4-FFF2-40B4-BE49-F238E27FC236}">
              <a16:creationId xmlns:a16="http://schemas.microsoft.com/office/drawing/2014/main" id="{E402CD94-3D59-4D6D-8682-DCD9E216171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2" name="正方形/長方形 391">
          <a:extLst>
            <a:ext uri="{FF2B5EF4-FFF2-40B4-BE49-F238E27FC236}">
              <a16:creationId xmlns:a16="http://schemas.microsoft.com/office/drawing/2014/main" id="{CB0F7A19-6056-4F8C-A3E8-88027C3D9CD6}"/>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3" name="正方形/長方形 392">
          <a:extLst>
            <a:ext uri="{FF2B5EF4-FFF2-40B4-BE49-F238E27FC236}">
              <a16:creationId xmlns:a16="http://schemas.microsoft.com/office/drawing/2014/main" id="{90EF520C-6218-49F0-AA1D-48A6DA2F0DC8}"/>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4" name="正方形/長方形 393">
          <a:extLst>
            <a:ext uri="{FF2B5EF4-FFF2-40B4-BE49-F238E27FC236}">
              <a16:creationId xmlns:a16="http://schemas.microsoft.com/office/drawing/2014/main" id="{22470CC8-7459-440C-99E2-5077908F51B8}"/>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5" name="正方形/長方形 394">
          <a:extLst>
            <a:ext uri="{FF2B5EF4-FFF2-40B4-BE49-F238E27FC236}">
              <a16:creationId xmlns:a16="http://schemas.microsoft.com/office/drawing/2014/main" id="{04770169-F4F4-4661-88FF-5A6949DCF35F}"/>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a:extLst>
            <a:ext uri="{FF2B5EF4-FFF2-40B4-BE49-F238E27FC236}">
              <a16:creationId xmlns:a16="http://schemas.microsoft.com/office/drawing/2014/main" id="{89F09EFC-8D26-4C4D-A0B8-8B8A0A09F469}"/>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a:extLst>
            <a:ext uri="{FF2B5EF4-FFF2-40B4-BE49-F238E27FC236}">
              <a16:creationId xmlns:a16="http://schemas.microsoft.com/office/drawing/2014/main" id="{E6C55821-E95F-43BD-A03D-251F18B14C15}"/>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a:extLst>
            <a:ext uri="{FF2B5EF4-FFF2-40B4-BE49-F238E27FC236}">
              <a16:creationId xmlns:a16="http://schemas.microsoft.com/office/drawing/2014/main" id="{0A16C963-7D8E-4755-A3CD-B59164353F29}"/>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a:extLst>
            <a:ext uri="{FF2B5EF4-FFF2-40B4-BE49-F238E27FC236}">
              <a16:creationId xmlns:a16="http://schemas.microsoft.com/office/drawing/2014/main" id="{A2D4774B-65E6-488A-A5E8-47127EB4D6E5}"/>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a:extLst>
            <a:ext uri="{FF2B5EF4-FFF2-40B4-BE49-F238E27FC236}">
              <a16:creationId xmlns:a16="http://schemas.microsoft.com/office/drawing/2014/main" id="{66598EB5-BE43-491B-B14F-596BB7797721}"/>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a:extLst>
            <a:ext uri="{FF2B5EF4-FFF2-40B4-BE49-F238E27FC236}">
              <a16:creationId xmlns:a16="http://schemas.microsoft.com/office/drawing/2014/main" id="{8F3A00DA-6532-4FFD-9E91-8EC327D9BA02}"/>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a:extLst>
            <a:ext uri="{FF2B5EF4-FFF2-40B4-BE49-F238E27FC236}">
              <a16:creationId xmlns:a16="http://schemas.microsoft.com/office/drawing/2014/main" id="{4332C145-8A82-41F6-8F57-A21E9DFE74FA}"/>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a:extLst>
            <a:ext uri="{FF2B5EF4-FFF2-40B4-BE49-F238E27FC236}">
              <a16:creationId xmlns:a16="http://schemas.microsoft.com/office/drawing/2014/main" id="{CB08C704-4E44-42E7-B3F3-5D234E306C22}"/>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04" name="正方形/長方形 403">
          <a:extLst>
            <a:ext uri="{FF2B5EF4-FFF2-40B4-BE49-F238E27FC236}">
              <a16:creationId xmlns:a16="http://schemas.microsoft.com/office/drawing/2014/main" id="{26373A56-5846-454E-AE63-E4CD178E5F85}"/>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5" name="正方形/長方形 404">
          <a:extLst>
            <a:ext uri="{FF2B5EF4-FFF2-40B4-BE49-F238E27FC236}">
              <a16:creationId xmlns:a16="http://schemas.microsoft.com/office/drawing/2014/main" id="{4C779437-90BB-4A9E-9D69-06A69F035ACB}"/>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6" name="正方形/長方形 405">
          <a:extLst>
            <a:ext uri="{FF2B5EF4-FFF2-40B4-BE49-F238E27FC236}">
              <a16:creationId xmlns:a16="http://schemas.microsoft.com/office/drawing/2014/main" id="{9E99881A-4555-4293-AB0C-A4D99ACABC54}"/>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7" name="正方形/長方形 406">
          <a:extLst>
            <a:ext uri="{FF2B5EF4-FFF2-40B4-BE49-F238E27FC236}">
              <a16:creationId xmlns:a16="http://schemas.microsoft.com/office/drawing/2014/main" id="{17BCDD58-F996-418A-ABDC-0A67788DEBFA}"/>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8" name="正方形/長方形 407">
          <a:extLst>
            <a:ext uri="{FF2B5EF4-FFF2-40B4-BE49-F238E27FC236}">
              <a16:creationId xmlns:a16="http://schemas.microsoft.com/office/drawing/2014/main" id="{E1FD73AF-4A66-4F18-9D88-461F5F234C06}"/>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9" name="正方形/長方形 408">
          <a:extLst>
            <a:ext uri="{FF2B5EF4-FFF2-40B4-BE49-F238E27FC236}">
              <a16:creationId xmlns:a16="http://schemas.microsoft.com/office/drawing/2014/main" id="{EC235256-BF87-4ACC-BDBF-B7E40953D061}"/>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0" name="正方形/長方形 409">
          <a:extLst>
            <a:ext uri="{FF2B5EF4-FFF2-40B4-BE49-F238E27FC236}">
              <a16:creationId xmlns:a16="http://schemas.microsoft.com/office/drawing/2014/main" id="{09241539-F476-4B98-B46A-87FE1A98D609}"/>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1" name="正方形/長方形 410">
          <a:extLst>
            <a:ext uri="{FF2B5EF4-FFF2-40B4-BE49-F238E27FC236}">
              <a16:creationId xmlns:a16="http://schemas.microsoft.com/office/drawing/2014/main" id="{92128B5B-2090-4B7A-9B73-8688207D8CF0}"/>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12" name="正方形/長方形 411">
          <a:extLst>
            <a:ext uri="{FF2B5EF4-FFF2-40B4-BE49-F238E27FC236}">
              <a16:creationId xmlns:a16="http://schemas.microsoft.com/office/drawing/2014/main" id="{19D5208E-4C11-48B8-B335-26C6C211142B}"/>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3" name="正方形/長方形 412">
          <a:extLst>
            <a:ext uri="{FF2B5EF4-FFF2-40B4-BE49-F238E27FC236}">
              <a16:creationId xmlns:a16="http://schemas.microsoft.com/office/drawing/2014/main" id="{A82126B5-2B57-4949-B341-0ECEA4AC9F0D}"/>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4" name="正方形/長方形 413">
          <a:extLst>
            <a:ext uri="{FF2B5EF4-FFF2-40B4-BE49-F238E27FC236}">
              <a16:creationId xmlns:a16="http://schemas.microsoft.com/office/drawing/2014/main" id="{C7589021-EAFB-4D88-905A-397A0BE5A227}"/>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5" name="正方形/長方形 414">
          <a:extLst>
            <a:ext uri="{FF2B5EF4-FFF2-40B4-BE49-F238E27FC236}">
              <a16:creationId xmlns:a16="http://schemas.microsoft.com/office/drawing/2014/main" id="{ECD7D076-5E03-4F17-8088-FE92A4039755}"/>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6" name="正方形/長方形 415">
          <a:extLst>
            <a:ext uri="{FF2B5EF4-FFF2-40B4-BE49-F238E27FC236}">
              <a16:creationId xmlns:a16="http://schemas.microsoft.com/office/drawing/2014/main" id="{6AEAA2DB-7E0C-49E6-ABE7-78EA1A6946DB}"/>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7" name="正方形/長方形 416">
          <a:extLst>
            <a:ext uri="{FF2B5EF4-FFF2-40B4-BE49-F238E27FC236}">
              <a16:creationId xmlns:a16="http://schemas.microsoft.com/office/drawing/2014/main" id="{EBA68FC4-19DA-4D57-A9A6-1F8EBB9121F6}"/>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8" name="正方形/長方形 417">
          <a:extLst>
            <a:ext uri="{FF2B5EF4-FFF2-40B4-BE49-F238E27FC236}">
              <a16:creationId xmlns:a16="http://schemas.microsoft.com/office/drawing/2014/main" id="{44BF206E-9CAE-4857-9521-118FAD31CB5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9" name="正方形/長方形 418">
          <a:extLst>
            <a:ext uri="{FF2B5EF4-FFF2-40B4-BE49-F238E27FC236}">
              <a16:creationId xmlns:a16="http://schemas.microsoft.com/office/drawing/2014/main" id="{521C833D-44AE-48F4-B920-DBB415022A2D}"/>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0" name="テキスト ボックス 419">
          <a:extLst>
            <a:ext uri="{FF2B5EF4-FFF2-40B4-BE49-F238E27FC236}">
              <a16:creationId xmlns:a16="http://schemas.microsoft.com/office/drawing/2014/main" id="{DF51083C-B389-49C2-885C-1E0B16B2F51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1" name="直線コネクタ 420">
          <a:extLst>
            <a:ext uri="{FF2B5EF4-FFF2-40B4-BE49-F238E27FC236}">
              <a16:creationId xmlns:a16="http://schemas.microsoft.com/office/drawing/2014/main" id="{262D82E6-FEDC-48DC-8DC8-6E67BB72D5A4}"/>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2" name="テキスト ボックス 421">
          <a:extLst>
            <a:ext uri="{FF2B5EF4-FFF2-40B4-BE49-F238E27FC236}">
              <a16:creationId xmlns:a16="http://schemas.microsoft.com/office/drawing/2014/main" id="{6190DC5D-DA27-4AE7-B6C1-D8CC5D1A85FF}"/>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23" name="直線コネクタ 422">
          <a:extLst>
            <a:ext uri="{FF2B5EF4-FFF2-40B4-BE49-F238E27FC236}">
              <a16:creationId xmlns:a16="http://schemas.microsoft.com/office/drawing/2014/main" id="{6708CFD5-5E6D-4EA8-8665-C08E7BF2A297}"/>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24" name="テキスト ボックス 423">
          <a:extLst>
            <a:ext uri="{FF2B5EF4-FFF2-40B4-BE49-F238E27FC236}">
              <a16:creationId xmlns:a16="http://schemas.microsoft.com/office/drawing/2014/main" id="{82637CD6-B722-465C-8C92-EBA3C0FC782B}"/>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25" name="直線コネクタ 424">
          <a:extLst>
            <a:ext uri="{FF2B5EF4-FFF2-40B4-BE49-F238E27FC236}">
              <a16:creationId xmlns:a16="http://schemas.microsoft.com/office/drawing/2014/main" id="{DF241EFA-295A-4662-AE44-FF7D77D33FEA}"/>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26" name="テキスト ボックス 425">
          <a:extLst>
            <a:ext uri="{FF2B5EF4-FFF2-40B4-BE49-F238E27FC236}">
              <a16:creationId xmlns:a16="http://schemas.microsoft.com/office/drawing/2014/main" id="{9D7929CC-582F-4702-BE89-5ECEE0B0021C}"/>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7" name="直線コネクタ 426">
          <a:extLst>
            <a:ext uri="{FF2B5EF4-FFF2-40B4-BE49-F238E27FC236}">
              <a16:creationId xmlns:a16="http://schemas.microsoft.com/office/drawing/2014/main" id="{3975B140-8063-47FB-94D2-6E76C640CE79}"/>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8" name="テキスト ボックス 427">
          <a:extLst>
            <a:ext uri="{FF2B5EF4-FFF2-40B4-BE49-F238E27FC236}">
              <a16:creationId xmlns:a16="http://schemas.microsoft.com/office/drawing/2014/main" id="{988FEB2F-D5F2-4344-9218-1CB68970825B}"/>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9" name="直線コネクタ 428">
          <a:extLst>
            <a:ext uri="{FF2B5EF4-FFF2-40B4-BE49-F238E27FC236}">
              <a16:creationId xmlns:a16="http://schemas.microsoft.com/office/drawing/2014/main" id="{FA193A15-8166-4DF0-BD0F-B9DC78C597E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30" name="テキスト ボックス 429">
          <a:extLst>
            <a:ext uri="{FF2B5EF4-FFF2-40B4-BE49-F238E27FC236}">
              <a16:creationId xmlns:a16="http://schemas.microsoft.com/office/drawing/2014/main" id="{FD15B75B-D472-4264-B14E-1E91DE1AAB58}"/>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31" name="直線コネクタ 430">
          <a:extLst>
            <a:ext uri="{FF2B5EF4-FFF2-40B4-BE49-F238E27FC236}">
              <a16:creationId xmlns:a16="http://schemas.microsoft.com/office/drawing/2014/main" id="{41E1C381-B5E8-4CA9-BED0-C0EF1E2BDDFC}"/>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32" name="テキスト ボックス 431">
          <a:extLst>
            <a:ext uri="{FF2B5EF4-FFF2-40B4-BE49-F238E27FC236}">
              <a16:creationId xmlns:a16="http://schemas.microsoft.com/office/drawing/2014/main" id="{F2E8BD1B-120E-46CF-81E3-E8B32A9455F4}"/>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33" name="直線コネクタ 432">
          <a:extLst>
            <a:ext uri="{FF2B5EF4-FFF2-40B4-BE49-F238E27FC236}">
              <a16:creationId xmlns:a16="http://schemas.microsoft.com/office/drawing/2014/main" id="{685FD066-4835-4F5E-B4AF-9D91CD4428AC}"/>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34" name="テキスト ボックス 433">
          <a:extLst>
            <a:ext uri="{FF2B5EF4-FFF2-40B4-BE49-F238E27FC236}">
              <a16:creationId xmlns:a16="http://schemas.microsoft.com/office/drawing/2014/main" id="{5175675F-5CEB-44FC-BEEA-3CF3048D4087}"/>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5" name="直線コネクタ 434">
          <a:extLst>
            <a:ext uri="{FF2B5EF4-FFF2-40B4-BE49-F238E27FC236}">
              <a16:creationId xmlns:a16="http://schemas.microsoft.com/office/drawing/2014/main" id="{31302613-7613-4E86-8B0C-DF4821119863}"/>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6" name="【学校施設】&#10;有形固定資産減価償却率グラフ枠">
          <a:extLst>
            <a:ext uri="{FF2B5EF4-FFF2-40B4-BE49-F238E27FC236}">
              <a16:creationId xmlns:a16="http://schemas.microsoft.com/office/drawing/2014/main" id="{6DA04773-18E4-4134-9559-9FBF6D5206BA}"/>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102870</xdr:rowOff>
    </xdr:from>
    <xdr:to>
      <xdr:col>85</xdr:col>
      <xdr:colOff>126364</xdr:colOff>
      <xdr:row>64</xdr:row>
      <xdr:rowOff>55517</xdr:rowOff>
    </xdr:to>
    <xdr:cxnSp macro="">
      <xdr:nvCxnSpPr>
        <xdr:cNvPr id="437" name="直線コネクタ 436">
          <a:extLst>
            <a:ext uri="{FF2B5EF4-FFF2-40B4-BE49-F238E27FC236}">
              <a16:creationId xmlns:a16="http://schemas.microsoft.com/office/drawing/2014/main" id="{DAC89432-5964-4AFA-9B6E-656803B547CD}"/>
            </a:ext>
          </a:extLst>
        </xdr:cNvPr>
        <xdr:cNvCxnSpPr/>
      </xdr:nvCxnSpPr>
      <xdr:spPr>
        <a:xfrm flipV="1">
          <a:off x="16318864" y="9704070"/>
          <a:ext cx="0" cy="1324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59344</xdr:rowOff>
    </xdr:from>
    <xdr:ext cx="405111" cy="259045"/>
    <xdr:sp macro="" textlink="">
      <xdr:nvSpPr>
        <xdr:cNvPr id="438" name="【学校施設】&#10;有形固定資産減価償却率最小値テキスト">
          <a:extLst>
            <a:ext uri="{FF2B5EF4-FFF2-40B4-BE49-F238E27FC236}">
              <a16:creationId xmlns:a16="http://schemas.microsoft.com/office/drawing/2014/main" id="{54320D36-BF5F-4A89-AF73-5741BDA1F60C}"/>
            </a:ext>
          </a:extLst>
        </xdr:cNvPr>
        <xdr:cNvSpPr txBox="1"/>
      </xdr:nvSpPr>
      <xdr:spPr>
        <a:xfrm>
          <a:off x="16357600" y="11032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55517</xdr:rowOff>
    </xdr:from>
    <xdr:to>
      <xdr:col>86</xdr:col>
      <xdr:colOff>25400</xdr:colOff>
      <xdr:row>64</xdr:row>
      <xdr:rowOff>55517</xdr:rowOff>
    </xdr:to>
    <xdr:cxnSp macro="">
      <xdr:nvCxnSpPr>
        <xdr:cNvPr id="439" name="直線コネクタ 438">
          <a:extLst>
            <a:ext uri="{FF2B5EF4-FFF2-40B4-BE49-F238E27FC236}">
              <a16:creationId xmlns:a16="http://schemas.microsoft.com/office/drawing/2014/main" id="{A75A90C7-93BA-4DFE-9B12-1801F7B1582E}"/>
            </a:ext>
          </a:extLst>
        </xdr:cNvPr>
        <xdr:cNvCxnSpPr/>
      </xdr:nvCxnSpPr>
      <xdr:spPr>
        <a:xfrm>
          <a:off x="16230600" y="11028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49547</xdr:rowOff>
    </xdr:from>
    <xdr:ext cx="405111" cy="259045"/>
    <xdr:sp macro="" textlink="">
      <xdr:nvSpPr>
        <xdr:cNvPr id="440" name="【学校施設】&#10;有形固定資産減価償却率最大値テキスト">
          <a:extLst>
            <a:ext uri="{FF2B5EF4-FFF2-40B4-BE49-F238E27FC236}">
              <a16:creationId xmlns:a16="http://schemas.microsoft.com/office/drawing/2014/main" id="{ABAC147F-4E7A-4033-8A2D-CFCFF6991D85}"/>
            </a:ext>
          </a:extLst>
        </xdr:cNvPr>
        <xdr:cNvSpPr txBox="1"/>
      </xdr:nvSpPr>
      <xdr:spPr>
        <a:xfrm>
          <a:off x="16357600" y="9479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102870</xdr:rowOff>
    </xdr:from>
    <xdr:to>
      <xdr:col>86</xdr:col>
      <xdr:colOff>25400</xdr:colOff>
      <xdr:row>56</xdr:row>
      <xdr:rowOff>102870</xdr:rowOff>
    </xdr:to>
    <xdr:cxnSp macro="">
      <xdr:nvCxnSpPr>
        <xdr:cNvPr id="441" name="直線コネクタ 440">
          <a:extLst>
            <a:ext uri="{FF2B5EF4-FFF2-40B4-BE49-F238E27FC236}">
              <a16:creationId xmlns:a16="http://schemas.microsoft.com/office/drawing/2014/main" id="{1363AC5F-1E02-4A22-A643-736EA5B4B7F4}"/>
            </a:ext>
          </a:extLst>
        </xdr:cNvPr>
        <xdr:cNvCxnSpPr/>
      </xdr:nvCxnSpPr>
      <xdr:spPr>
        <a:xfrm>
          <a:off x="16230600" y="9704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117039</xdr:rowOff>
    </xdr:from>
    <xdr:ext cx="405111" cy="259045"/>
    <xdr:sp macro="" textlink="">
      <xdr:nvSpPr>
        <xdr:cNvPr id="442" name="【学校施設】&#10;有形固定資産減価償却率平均値テキスト">
          <a:extLst>
            <a:ext uri="{FF2B5EF4-FFF2-40B4-BE49-F238E27FC236}">
              <a16:creationId xmlns:a16="http://schemas.microsoft.com/office/drawing/2014/main" id="{88EDDFD3-DFA9-47E8-B0B2-40ADC23EB255}"/>
            </a:ext>
          </a:extLst>
        </xdr:cNvPr>
        <xdr:cNvSpPr txBox="1"/>
      </xdr:nvSpPr>
      <xdr:spPr>
        <a:xfrm>
          <a:off x="16357600" y="104040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138612</xdr:rowOff>
    </xdr:from>
    <xdr:to>
      <xdr:col>85</xdr:col>
      <xdr:colOff>177800</xdr:colOff>
      <xdr:row>61</xdr:row>
      <xdr:rowOff>68762</xdr:rowOff>
    </xdr:to>
    <xdr:sp macro="" textlink="">
      <xdr:nvSpPr>
        <xdr:cNvPr id="443" name="フローチャート: 判断 442">
          <a:extLst>
            <a:ext uri="{FF2B5EF4-FFF2-40B4-BE49-F238E27FC236}">
              <a16:creationId xmlns:a16="http://schemas.microsoft.com/office/drawing/2014/main" id="{ADE136A9-E2C1-4902-B87A-56FF74266DBA}"/>
            </a:ext>
          </a:extLst>
        </xdr:cNvPr>
        <xdr:cNvSpPr/>
      </xdr:nvSpPr>
      <xdr:spPr>
        <a:xfrm>
          <a:off x="16268700" y="1042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128815</xdr:rowOff>
    </xdr:from>
    <xdr:to>
      <xdr:col>81</xdr:col>
      <xdr:colOff>101600</xdr:colOff>
      <xdr:row>61</xdr:row>
      <xdr:rowOff>58965</xdr:rowOff>
    </xdr:to>
    <xdr:sp macro="" textlink="">
      <xdr:nvSpPr>
        <xdr:cNvPr id="444" name="フローチャート: 判断 443">
          <a:extLst>
            <a:ext uri="{FF2B5EF4-FFF2-40B4-BE49-F238E27FC236}">
              <a16:creationId xmlns:a16="http://schemas.microsoft.com/office/drawing/2014/main" id="{7118588E-1A56-427D-B839-5F765BD94AB1}"/>
            </a:ext>
          </a:extLst>
        </xdr:cNvPr>
        <xdr:cNvSpPr/>
      </xdr:nvSpPr>
      <xdr:spPr>
        <a:xfrm>
          <a:off x="15430500" y="1041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153307</xdr:rowOff>
    </xdr:from>
    <xdr:to>
      <xdr:col>76</xdr:col>
      <xdr:colOff>165100</xdr:colOff>
      <xdr:row>61</xdr:row>
      <xdr:rowOff>83457</xdr:rowOff>
    </xdr:to>
    <xdr:sp macro="" textlink="">
      <xdr:nvSpPr>
        <xdr:cNvPr id="445" name="フローチャート: 判断 444">
          <a:extLst>
            <a:ext uri="{FF2B5EF4-FFF2-40B4-BE49-F238E27FC236}">
              <a16:creationId xmlns:a16="http://schemas.microsoft.com/office/drawing/2014/main" id="{123D961D-1195-492A-AE68-2664B4B13D18}"/>
            </a:ext>
          </a:extLst>
        </xdr:cNvPr>
        <xdr:cNvSpPr/>
      </xdr:nvSpPr>
      <xdr:spPr>
        <a:xfrm>
          <a:off x="14541500" y="1044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130447</xdr:rowOff>
    </xdr:from>
    <xdr:to>
      <xdr:col>72</xdr:col>
      <xdr:colOff>38100</xdr:colOff>
      <xdr:row>61</xdr:row>
      <xdr:rowOff>60597</xdr:rowOff>
    </xdr:to>
    <xdr:sp macro="" textlink="">
      <xdr:nvSpPr>
        <xdr:cNvPr id="446" name="フローチャート: 判断 445">
          <a:extLst>
            <a:ext uri="{FF2B5EF4-FFF2-40B4-BE49-F238E27FC236}">
              <a16:creationId xmlns:a16="http://schemas.microsoft.com/office/drawing/2014/main" id="{52CC0C55-E731-4AB1-A969-0DA040147F32}"/>
            </a:ext>
          </a:extLst>
        </xdr:cNvPr>
        <xdr:cNvSpPr/>
      </xdr:nvSpPr>
      <xdr:spPr>
        <a:xfrm>
          <a:off x="13652500" y="1041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92891</xdr:rowOff>
    </xdr:from>
    <xdr:to>
      <xdr:col>67</xdr:col>
      <xdr:colOff>101600</xdr:colOff>
      <xdr:row>61</xdr:row>
      <xdr:rowOff>23041</xdr:rowOff>
    </xdr:to>
    <xdr:sp macro="" textlink="">
      <xdr:nvSpPr>
        <xdr:cNvPr id="447" name="フローチャート: 判断 446">
          <a:extLst>
            <a:ext uri="{FF2B5EF4-FFF2-40B4-BE49-F238E27FC236}">
              <a16:creationId xmlns:a16="http://schemas.microsoft.com/office/drawing/2014/main" id="{088F8C4B-CE0A-4412-A620-9DF37CB05F17}"/>
            </a:ext>
          </a:extLst>
        </xdr:cNvPr>
        <xdr:cNvSpPr/>
      </xdr:nvSpPr>
      <xdr:spPr>
        <a:xfrm>
          <a:off x="12763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8" name="テキスト ボックス 447">
          <a:extLst>
            <a:ext uri="{FF2B5EF4-FFF2-40B4-BE49-F238E27FC236}">
              <a16:creationId xmlns:a16="http://schemas.microsoft.com/office/drawing/2014/main" id="{67AC3A4D-945C-4612-B26C-EEEFD4E87BB2}"/>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9" name="テキスト ボックス 448">
          <a:extLst>
            <a:ext uri="{FF2B5EF4-FFF2-40B4-BE49-F238E27FC236}">
              <a16:creationId xmlns:a16="http://schemas.microsoft.com/office/drawing/2014/main" id="{E430FE38-012D-4427-AF29-9B22011E79B4}"/>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0" name="テキスト ボックス 449">
          <a:extLst>
            <a:ext uri="{FF2B5EF4-FFF2-40B4-BE49-F238E27FC236}">
              <a16:creationId xmlns:a16="http://schemas.microsoft.com/office/drawing/2014/main" id="{C74E848E-B384-408A-96AC-5208E36BE7F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1" name="テキスト ボックス 450">
          <a:extLst>
            <a:ext uri="{FF2B5EF4-FFF2-40B4-BE49-F238E27FC236}">
              <a16:creationId xmlns:a16="http://schemas.microsoft.com/office/drawing/2014/main" id="{A73E8C5C-20FB-47A1-B053-297FD76A8754}"/>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2" name="テキスト ボックス 451">
          <a:extLst>
            <a:ext uri="{FF2B5EF4-FFF2-40B4-BE49-F238E27FC236}">
              <a16:creationId xmlns:a16="http://schemas.microsoft.com/office/drawing/2014/main" id="{969662F3-1CB3-4CF2-8CB8-76F01B908C44}"/>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52070</xdr:rowOff>
    </xdr:from>
    <xdr:to>
      <xdr:col>85</xdr:col>
      <xdr:colOff>177800</xdr:colOff>
      <xdr:row>56</xdr:row>
      <xdr:rowOff>153670</xdr:rowOff>
    </xdr:to>
    <xdr:sp macro="" textlink="">
      <xdr:nvSpPr>
        <xdr:cNvPr id="453" name="楕円 452">
          <a:extLst>
            <a:ext uri="{FF2B5EF4-FFF2-40B4-BE49-F238E27FC236}">
              <a16:creationId xmlns:a16="http://schemas.microsoft.com/office/drawing/2014/main" id="{22DA21A2-2E1C-43C7-9BDE-0DB9B7A45261}"/>
            </a:ext>
          </a:extLst>
        </xdr:cNvPr>
        <xdr:cNvSpPr/>
      </xdr:nvSpPr>
      <xdr:spPr>
        <a:xfrm>
          <a:off x="16268700" y="965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5097</xdr:rowOff>
    </xdr:from>
    <xdr:ext cx="405111" cy="259045"/>
    <xdr:sp macro="" textlink="">
      <xdr:nvSpPr>
        <xdr:cNvPr id="454" name="【学校施設】&#10;有形固定資産減価償却率該当値テキスト">
          <a:extLst>
            <a:ext uri="{FF2B5EF4-FFF2-40B4-BE49-F238E27FC236}">
              <a16:creationId xmlns:a16="http://schemas.microsoft.com/office/drawing/2014/main" id="{2ACF5C29-3169-4E73-8489-BAB4004ABAFB}"/>
            </a:ext>
          </a:extLst>
        </xdr:cNvPr>
        <xdr:cNvSpPr txBox="1"/>
      </xdr:nvSpPr>
      <xdr:spPr>
        <a:xfrm>
          <a:off x="16357600" y="9606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14515</xdr:rowOff>
    </xdr:from>
    <xdr:to>
      <xdr:col>81</xdr:col>
      <xdr:colOff>101600</xdr:colOff>
      <xdr:row>56</xdr:row>
      <xdr:rowOff>116115</xdr:rowOff>
    </xdr:to>
    <xdr:sp macro="" textlink="">
      <xdr:nvSpPr>
        <xdr:cNvPr id="455" name="楕円 454">
          <a:extLst>
            <a:ext uri="{FF2B5EF4-FFF2-40B4-BE49-F238E27FC236}">
              <a16:creationId xmlns:a16="http://schemas.microsoft.com/office/drawing/2014/main" id="{DE0B3170-3F22-4532-BA8D-BEE3540E5586}"/>
            </a:ext>
          </a:extLst>
        </xdr:cNvPr>
        <xdr:cNvSpPr/>
      </xdr:nvSpPr>
      <xdr:spPr>
        <a:xfrm>
          <a:off x="15430500" y="961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65315</xdr:rowOff>
    </xdr:from>
    <xdr:to>
      <xdr:col>85</xdr:col>
      <xdr:colOff>127000</xdr:colOff>
      <xdr:row>56</xdr:row>
      <xdr:rowOff>102870</xdr:rowOff>
    </xdr:to>
    <xdr:cxnSp macro="">
      <xdr:nvCxnSpPr>
        <xdr:cNvPr id="456" name="直線コネクタ 455">
          <a:extLst>
            <a:ext uri="{FF2B5EF4-FFF2-40B4-BE49-F238E27FC236}">
              <a16:creationId xmlns:a16="http://schemas.microsoft.com/office/drawing/2014/main" id="{1B64F402-BC28-406F-A423-05EEC1B3ED6A}"/>
            </a:ext>
          </a:extLst>
        </xdr:cNvPr>
        <xdr:cNvCxnSpPr/>
      </xdr:nvCxnSpPr>
      <xdr:spPr>
        <a:xfrm>
          <a:off x="15481300" y="9666515"/>
          <a:ext cx="8382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48804</xdr:rowOff>
    </xdr:from>
    <xdr:to>
      <xdr:col>76</xdr:col>
      <xdr:colOff>165100</xdr:colOff>
      <xdr:row>60</xdr:row>
      <xdr:rowOff>150404</xdr:rowOff>
    </xdr:to>
    <xdr:sp macro="" textlink="">
      <xdr:nvSpPr>
        <xdr:cNvPr id="457" name="楕円 456">
          <a:extLst>
            <a:ext uri="{FF2B5EF4-FFF2-40B4-BE49-F238E27FC236}">
              <a16:creationId xmlns:a16="http://schemas.microsoft.com/office/drawing/2014/main" id="{B715D0CA-5E8D-4EE3-81C6-2A74F35EB916}"/>
            </a:ext>
          </a:extLst>
        </xdr:cNvPr>
        <xdr:cNvSpPr/>
      </xdr:nvSpPr>
      <xdr:spPr>
        <a:xfrm>
          <a:off x="14541500" y="1033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65315</xdr:rowOff>
    </xdr:from>
    <xdr:to>
      <xdr:col>81</xdr:col>
      <xdr:colOff>50800</xdr:colOff>
      <xdr:row>60</xdr:row>
      <xdr:rowOff>99604</xdr:rowOff>
    </xdr:to>
    <xdr:cxnSp macro="">
      <xdr:nvCxnSpPr>
        <xdr:cNvPr id="458" name="直線コネクタ 457">
          <a:extLst>
            <a:ext uri="{FF2B5EF4-FFF2-40B4-BE49-F238E27FC236}">
              <a16:creationId xmlns:a16="http://schemas.microsoft.com/office/drawing/2014/main" id="{45C4427F-9D2A-45B9-8550-6C9B4902B7D8}"/>
            </a:ext>
          </a:extLst>
        </xdr:cNvPr>
        <xdr:cNvCxnSpPr/>
      </xdr:nvCxnSpPr>
      <xdr:spPr>
        <a:xfrm flipV="1">
          <a:off x="14592300" y="9666515"/>
          <a:ext cx="889000" cy="720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27577</xdr:rowOff>
    </xdr:from>
    <xdr:to>
      <xdr:col>72</xdr:col>
      <xdr:colOff>38100</xdr:colOff>
      <xdr:row>60</xdr:row>
      <xdr:rowOff>129177</xdr:rowOff>
    </xdr:to>
    <xdr:sp macro="" textlink="">
      <xdr:nvSpPr>
        <xdr:cNvPr id="459" name="楕円 458">
          <a:extLst>
            <a:ext uri="{FF2B5EF4-FFF2-40B4-BE49-F238E27FC236}">
              <a16:creationId xmlns:a16="http://schemas.microsoft.com/office/drawing/2014/main" id="{689036DF-9A43-4BC1-959A-18D3D89B1237}"/>
            </a:ext>
          </a:extLst>
        </xdr:cNvPr>
        <xdr:cNvSpPr/>
      </xdr:nvSpPr>
      <xdr:spPr>
        <a:xfrm>
          <a:off x="13652500" y="1031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78377</xdr:rowOff>
    </xdr:from>
    <xdr:to>
      <xdr:col>76</xdr:col>
      <xdr:colOff>114300</xdr:colOff>
      <xdr:row>60</xdr:row>
      <xdr:rowOff>99604</xdr:rowOff>
    </xdr:to>
    <xdr:cxnSp macro="">
      <xdr:nvCxnSpPr>
        <xdr:cNvPr id="460" name="直線コネクタ 459">
          <a:extLst>
            <a:ext uri="{FF2B5EF4-FFF2-40B4-BE49-F238E27FC236}">
              <a16:creationId xmlns:a16="http://schemas.microsoft.com/office/drawing/2014/main" id="{2C90FBDD-DAAE-4B81-AD17-9D2441D63A4A}"/>
            </a:ext>
          </a:extLst>
        </xdr:cNvPr>
        <xdr:cNvCxnSpPr/>
      </xdr:nvCxnSpPr>
      <xdr:spPr>
        <a:xfrm>
          <a:off x="13703300" y="10365377"/>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1451</xdr:rowOff>
    </xdr:from>
    <xdr:to>
      <xdr:col>67</xdr:col>
      <xdr:colOff>101600</xdr:colOff>
      <xdr:row>60</xdr:row>
      <xdr:rowOff>103051</xdr:rowOff>
    </xdr:to>
    <xdr:sp macro="" textlink="">
      <xdr:nvSpPr>
        <xdr:cNvPr id="461" name="楕円 460">
          <a:extLst>
            <a:ext uri="{FF2B5EF4-FFF2-40B4-BE49-F238E27FC236}">
              <a16:creationId xmlns:a16="http://schemas.microsoft.com/office/drawing/2014/main" id="{973E31FA-CF4F-4F71-A957-9E3C45E39E88}"/>
            </a:ext>
          </a:extLst>
        </xdr:cNvPr>
        <xdr:cNvSpPr/>
      </xdr:nvSpPr>
      <xdr:spPr>
        <a:xfrm>
          <a:off x="12763500" y="1028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52251</xdr:rowOff>
    </xdr:from>
    <xdr:to>
      <xdr:col>71</xdr:col>
      <xdr:colOff>177800</xdr:colOff>
      <xdr:row>60</xdr:row>
      <xdr:rowOff>78377</xdr:rowOff>
    </xdr:to>
    <xdr:cxnSp macro="">
      <xdr:nvCxnSpPr>
        <xdr:cNvPr id="462" name="直線コネクタ 461">
          <a:extLst>
            <a:ext uri="{FF2B5EF4-FFF2-40B4-BE49-F238E27FC236}">
              <a16:creationId xmlns:a16="http://schemas.microsoft.com/office/drawing/2014/main" id="{61D6D1F1-A1B1-492B-9F0C-935EC6575E15}"/>
            </a:ext>
          </a:extLst>
        </xdr:cNvPr>
        <xdr:cNvCxnSpPr/>
      </xdr:nvCxnSpPr>
      <xdr:spPr>
        <a:xfrm>
          <a:off x="12814300" y="10339251"/>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50092</xdr:rowOff>
    </xdr:from>
    <xdr:ext cx="405111" cy="259045"/>
    <xdr:sp macro="" textlink="">
      <xdr:nvSpPr>
        <xdr:cNvPr id="463" name="n_1aveValue【学校施設】&#10;有形固定資産減価償却率">
          <a:extLst>
            <a:ext uri="{FF2B5EF4-FFF2-40B4-BE49-F238E27FC236}">
              <a16:creationId xmlns:a16="http://schemas.microsoft.com/office/drawing/2014/main" id="{5276E795-4EA5-40AE-8A19-C85A8EFA0A31}"/>
            </a:ext>
          </a:extLst>
        </xdr:cNvPr>
        <xdr:cNvSpPr txBox="1"/>
      </xdr:nvSpPr>
      <xdr:spPr>
        <a:xfrm>
          <a:off x="15266044" y="1050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74584</xdr:rowOff>
    </xdr:from>
    <xdr:ext cx="405111" cy="259045"/>
    <xdr:sp macro="" textlink="">
      <xdr:nvSpPr>
        <xdr:cNvPr id="464" name="n_2aveValue【学校施設】&#10;有形固定資産減価償却率">
          <a:extLst>
            <a:ext uri="{FF2B5EF4-FFF2-40B4-BE49-F238E27FC236}">
              <a16:creationId xmlns:a16="http://schemas.microsoft.com/office/drawing/2014/main" id="{CBD1F9E7-87DD-41A0-B949-034D17A78E46}"/>
            </a:ext>
          </a:extLst>
        </xdr:cNvPr>
        <xdr:cNvSpPr txBox="1"/>
      </xdr:nvSpPr>
      <xdr:spPr>
        <a:xfrm>
          <a:off x="14389744" y="10533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51724</xdr:rowOff>
    </xdr:from>
    <xdr:ext cx="405111" cy="259045"/>
    <xdr:sp macro="" textlink="">
      <xdr:nvSpPr>
        <xdr:cNvPr id="465" name="n_3aveValue【学校施設】&#10;有形固定資産減価償却率">
          <a:extLst>
            <a:ext uri="{FF2B5EF4-FFF2-40B4-BE49-F238E27FC236}">
              <a16:creationId xmlns:a16="http://schemas.microsoft.com/office/drawing/2014/main" id="{41434BCE-CCA6-44FE-B06C-892C864395AD}"/>
            </a:ext>
          </a:extLst>
        </xdr:cNvPr>
        <xdr:cNvSpPr txBox="1"/>
      </xdr:nvSpPr>
      <xdr:spPr>
        <a:xfrm>
          <a:off x="13500744" y="10510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14168</xdr:rowOff>
    </xdr:from>
    <xdr:ext cx="405111" cy="259045"/>
    <xdr:sp macro="" textlink="">
      <xdr:nvSpPr>
        <xdr:cNvPr id="466" name="n_4aveValue【学校施設】&#10;有形固定資産減価償却率">
          <a:extLst>
            <a:ext uri="{FF2B5EF4-FFF2-40B4-BE49-F238E27FC236}">
              <a16:creationId xmlns:a16="http://schemas.microsoft.com/office/drawing/2014/main" id="{7B0C1EB3-1D38-4343-9F2A-F7ED2BBDA5A5}"/>
            </a:ext>
          </a:extLst>
        </xdr:cNvPr>
        <xdr:cNvSpPr txBox="1"/>
      </xdr:nvSpPr>
      <xdr:spPr>
        <a:xfrm>
          <a:off x="12611744" y="1047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132642</xdr:rowOff>
    </xdr:from>
    <xdr:ext cx="405111" cy="259045"/>
    <xdr:sp macro="" textlink="">
      <xdr:nvSpPr>
        <xdr:cNvPr id="467" name="n_1mainValue【学校施設】&#10;有形固定資産減価償却率">
          <a:extLst>
            <a:ext uri="{FF2B5EF4-FFF2-40B4-BE49-F238E27FC236}">
              <a16:creationId xmlns:a16="http://schemas.microsoft.com/office/drawing/2014/main" id="{030F4CBC-AD1B-4672-99FD-6F442ED34EBE}"/>
            </a:ext>
          </a:extLst>
        </xdr:cNvPr>
        <xdr:cNvSpPr txBox="1"/>
      </xdr:nvSpPr>
      <xdr:spPr>
        <a:xfrm>
          <a:off x="15266044" y="9390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166931</xdr:rowOff>
    </xdr:from>
    <xdr:ext cx="405111" cy="259045"/>
    <xdr:sp macro="" textlink="">
      <xdr:nvSpPr>
        <xdr:cNvPr id="468" name="n_2mainValue【学校施設】&#10;有形固定資産減価償却率">
          <a:extLst>
            <a:ext uri="{FF2B5EF4-FFF2-40B4-BE49-F238E27FC236}">
              <a16:creationId xmlns:a16="http://schemas.microsoft.com/office/drawing/2014/main" id="{C4121FFC-2B85-4E08-BA5C-360E922596D9}"/>
            </a:ext>
          </a:extLst>
        </xdr:cNvPr>
        <xdr:cNvSpPr txBox="1"/>
      </xdr:nvSpPr>
      <xdr:spPr>
        <a:xfrm>
          <a:off x="14389744" y="10111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145704</xdr:rowOff>
    </xdr:from>
    <xdr:ext cx="405111" cy="259045"/>
    <xdr:sp macro="" textlink="">
      <xdr:nvSpPr>
        <xdr:cNvPr id="469" name="n_3mainValue【学校施設】&#10;有形固定資産減価償却率">
          <a:extLst>
            <a:ext uri="{FF2B5EF4-FFF2-40B4-BE49-F238E27FC236}">
              <a16:creationId xmlns:a16="http://schemas.microsoft.com/office/drawing/2014/main" id="{0D49C8C0-0037-4934-BF73-3321C022A4A8}"/>
            </a:ext>
          </a:extLst>
        </xdr:cNvPr>
        <xdr:cNvSpPr txBox="1"/>
      </xdr:nvSpPr>
      <xdr:spPr>
        <a:xfrm>
          <a:off x="13500744" y="1008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119578</xdr:rowOff>
    </xdr:from>
    <xdr:ext cx="405111" cy="259045"/>
    <xdr:sp macro="" textlink="">
      <xdr:nvSpPr>
        <xdr:cNvPr id="470" name="n_4mainValue【学校施設】&#10;有形固定資産減価償却率">
          <a:extLst>
            <a:ext uri="{FF2B5EF4-FFF2-40B4-BE49-F238E27FC236}">
              <a16:creationId xmlns:a16="http://schemas.microsoft.com/office/drawing/2014/main" id="{4787335F-21FD-410C-B79A-AC786D3DFD8F}"/>
            </a:ext>
          </a:extLst>
        </xdr:cNvPr>
        <xdr:cNvSpPr txBox="1"/>
      </xdr:nvSpPr>
      <xdr:spPr>
        <a:xfrm>
          <a:off x="12611744" y="1006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1" name="正方形/長方形 470">
          <a:extLst>
            <a:ext uri="{FF2B5EF4-FFF2-40B4-BE49-F238E27FC236}">
              <a16:creationId xmlns:a16="http://schemas.microsoft.com/office/drawing/2014/main" id="{6859B12D-0796-4644-8BF1-F59C5248D63B}"/>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2" name="正方形/長方形 471">
          <a:extLst>
            <a:ext uri="{FF2B5EF4-FFF2-40B4-BE49-F238E27FC236}">
              <a16:creationId xmlns:a16="http://schemas.microsoft.com/office/drawing/2014/main" id="{95D4D514-B39F-407C-9A48-C505CD6D54B5}"/>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3" name="正方形/長方形 472">
          <a:extLst>
            <a:ext uri="{FF2B5EF4-FFF2-40B4-BE49-F238E27FC236}">
              <a16:creationId xmlns:a16="http://schemas.microsoft.com/office/drawing/2014/main" id="{53203126-217C-4AF3-9DCE-117F02641CD8}"/>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4" name="正方形/長方形 473">
          <a:extLst>
            <a:ext uri="{FF2B5EF4-FFF2-40B4-BE49-F238E27FC236}">
              <a16:creationId xmlns:a16="http://schemas.microsoft.com/office/drawing/2014/main" id="{C207EE46-AB50-4681-8E91-E976B3313ADA}"/>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5" name="正方形/長方形 474">
          <a:extLst>
            <a:ext uri="{FF2B5EF4-FFF2-40B4-BE49-F238E27FC236}">
              <a16:creationId xmlns:a16="http://schemas.microsoft.com/office/drawing/2014/main" id="{BB16A22D-FD44-49CC-9C3A-FD466BD5E5F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6" name="正方形/長方形 475">
          <a:extLst>
            <a:ext uri="{FF2B5EF4-FFF2-40B4-BE49-F238E27FC236}">
              <a16:creationId xmlns:a16="http://schemas.microsoft.com/office/drawing/2014/main" id="{13F3C987-98DF-450C-A85B-393E055107A7}"/>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7" name="正方形/長方形 476">
          <a:extLst>
            <a:ext uri="{FF2B5EF4-FFF2-40B4-BE49-F238E27FC236}">
              <a16:creationId xmlns:a16="http://schemas.microsoft.com/office/drawing/2014/main" id="{2CB979E6-F6D3-4C86-A66A-62AE52088465}"/>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8" name="正方形/長方形 477">
          <a:extLst>
            <a:ext uri="{FF2B5EF4-FFF2-40B4-BE49-F238E27FC236}">
              <a16:creationId xmlns:a16="http://schemas.microsoft.com/office/drawing/2014/main" id="{E750A0C8-1B37-400D-BAE7-23736179ABA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9" name="テキスト ボックス 478">
          <a:extLst>
            <a:ext uri="{FF2B5EF4-FFF2-40B4-BE49-F238E27FC236}">
              <a16:creationId xmlns:a16="http://schemas.microsoft.com/office/drawing/2014/main" id="{2F19766F-5BEC-48CF-BC0C-650D611B2457}"/>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0" name="直線コネクタ 479">
          <a:extLst>
            <a:ext uri="{FF2B5EF4-FFF2-40B4-BE49-F238E27FC236}">
              <a16:creationId xmlns:a16="http://schemas.microsoft.com/office/drawing/2014/main" id="{B0D0184C-45E4-4D8D-A757-3328C913FA3B}"/>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81" name="テキスト ボックス 480">
          <a:extLst>
            <a:ext uri="{FF2B5EF4-FFF2-40B4-BE49-F238E27FC236}">
              <a16:creationId xmlns:a16="http://schemas.microsoft.com/office/drawing/2014/main" id="{35448E26-59F1-4946-B4EA-4AE965D5D3CA}"/>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82" name="直線コネクタ 481">
          <a:extLst>
            <a:ext uri="{FF2B5EF4-FFF2-40B4-BE49-F238E27FC236}">
              <a16:creationId xmlns:a16="http://schemas.microsoft.com/office/drawing/2014/main" id="{C44BB436-5952-49AF-AE6D-5EADD4D424F7}"/>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83" name="テキスト ボックス 482">
          <a:extLst>
            <a:ext uri="{FF2B5EF4-FFF2-40B4-BE49-F238E27FC236}">
              <a16:creationId xmlns:a16="http://schemas.microsoft.com/office/drawing/2014/main" id="{8DE55C8C-CEE3-494F-87B8-824CAF9FDB36}"/>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84" name="直線コネクタ 483">
          <a:extLst>
            <a:ext uri="{FF2B5EF4-FFF2-40B4-BE49-F238E27FC236}">
              <a16:creationId xmlns:a16="http://schemas.microsoft.com/office/drawing/2014/main" id="{7C45BC6E-CFF7-4E13-A7B3-44FBF262EDAF}"/>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85" name="テキスト ボックス 484">
          <a:extLst>
            <a:ext uri="{FF2B5EF4-FFF2-40B4-BE49-F238E27FC236}">
              <a16:creationId xmlns:a16="http://schemas.microsoft.com/office/drawing/2014/main" id="{70016318-19F2-4510-AC65-BD9F824B5655}"/>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86" name="直線コネクタ 485">
          <a:extLst>
            <a:ext uri="{FF2B5EF4-FFF2-40B4-BE49-F238E27FC236}">
              <a16:creationId xmlns:a16="http://schemas.microsoft.com/office/drawing/2014/main" id="{5975909C-FA7A-471F-9628-FF5A403C139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87" name="テキスト ボックス 486">
          <a:extLst>
            <a:ext uri="{FF2B5EF4-FFF2-40B4-BE49-F238E27FC236}">
              <a16:creationId xmlns:a16="http://schemas.microsoft.com/office/drawing/2014/main" id="{67B09984-E9B2-4509-A941-8F12B824A8DC}"/>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88" name="直線コネクタ 487">
          <a:extLst>
            <a:ext uri="{FF2B5EF4-FFF2-40B4-BE49-F238E27FC236}">
              <a16:creationId xmlns:a16="http://schemas.microsoft.com/office/drawing/2014/main" id="{1725311A-43FE-4833-AE56-0DDAAAAEE20E}"/>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89" name="テキスト ボックス 488">
          <a:extLst>
            <a:ext uri="{FF2B5EF4-FFF2-40B4-BE49-F238E27FC236}">
              <a16:creationId xmlns:a16="http://schemas.microsoft.com/office/drawing/2014/main" id="{E47112DE-79B5-4F20-9FEC-B0E8D395F0B6}"/>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90" name="直線コネクタ 489">
          <a:extLst>
            <a:ext uri="{FF2B5EF4-FFF2-40B4-BE49-F238E27FC236}">
              <a16:creationId xmlns:a16="http://schemas.microsoft.com/office/drawing/2014/main" id="{3E9C80B5-C236-438B-8CAE-F0CF5051D16D}"/>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91" name="テキスト ボックス 490">
          <a:extLst>
            <a:ext uri="{FF2B5EF4-FFF2-40B4-BE49-F238E27FC236}">
              <a16:creationId xmlns:a16="http://schemas.microsoft.com/office/drawing/2014/main" id="{ACBFF5F5-B60A-4981-A692-AB7FC1931B3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92" name="直線コネクタ 491">
          <a:extLst>
            <a:ext uri="{FF2B5EF4-FFF2-40B4-BE49-F238E27FC236}">
              <a16:creationId xmlns:a16="http://schemas.microsoft.com/office/drawing/2014/main" id="{04605C9A-838D-45D2-A4E2-68E7B2097CAB}"/>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93" name="テキスト ボックス 492">
          <a:extLst>
            <a:ext uri="{FF2B5EF4-FFF2-40B4-BE49-F238E27FC236}">
              <a16:creationId xmlns:a16="http://schemas.microsoft.com/office/drawing/2014/main" id="{77636B3D-EB2C-49AB-8350-7B6AA585D691}"/>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4" name="直線コネクタ 493">
          <a:extLst>
            <a:ext uri="{FF2B5EF4-FFF2-40B4-BE49-F238E27FC236}">
              <a16:creationId xmlns:a16="http://schemas.microsoft.com/office/drawing/2014/main" id="{459F3382-4D51-4B62-9F0D-F15C3B5C30C6}"/>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5" name="テキスト ボックス 494">
          <a:extLst>
            <a:ext uri="{FF2B5EF4-FFF2-40B4-BE49-F238E27FC236}">
              <a16:creationId xmlns:a16="http://schemas.microsoft.com/office/drawing/2014/main" id="{99D89393-8369-4F2F-910D-6AC34D2B1B2D}"/>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6" name="【学校施設】&#10;一人当たり面積グラフ枠">
          <a:extLst>
            <a:ext uri="{FF2B5EF4-FFF2-40B4-BE49-F238E27FC236}">
              <a16:creationId xmlns:a16="http://schemas.microsoft.com/office/drawing/2014/main" id="{DC6D2172-EF45-43CA-A095-6ADF2B8B1B93}"/>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144997</xdr:rowOff>
    </xdr:from>
    <xdr:to>
      <xdr:col>116</xdr:col>
      <xdr:colOff>62864</xdr:colOff>
      <xdr:row>64</xdr:row>
      <xdr:rowOff>149570</xdr:rowOff>
    </xdr:to>
    <xdr:cxnSp macro="">
      <xdr:nvCxnSpPr>
        <xdr:cNvPr id="497" name="直線コネクタ 496">
          <a:extLst>
            <a:ext uri="{FF2B5EF4-FFF2-40B4-BE49-F238E27FC236}">
              <a16:creationId xmlns:a16="http://schemas.microsoft.com/office/drawing/2014/main" id="{CEED08DA-B8A8-49C3-A588-A9CC66A817CE}"/>
            </a:ext>
          </a:extLst>
        </xdr:cNvPr>
        <xdr:cNvCxnSpPr/>
      </xdr:nvCxnSpPr>
      <xdr:spPr>
        <a:xfrm flipV="1">
          <a:off x="22160864" y="9574747"/>
          <a:ext cx="0" cy="1547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153397</xdr:rowOff>
    </xdr:from>
    <xdr:ext cx="469744" cy="259045"/>
    <xdr:sp macro="" textlink="">
      <xdr:nvSpPr>
        <xdr:cNvPr id="498" name="【学校施設】&#10;一人当たり面積最小値テキスト">
          <a:extLst>
            <a:ext uri="{FF2B5EF4-FFF2-40B4-BE49-F238E27FC236}">
              <a16:creationId xmlns:a16="http://schemas.microsoft.com/office/drawing/2014/main" id="{5BC8F04C-96FB-4A39-9E3F-D47CC0D8FB04}"/>
            </a:ext>
          </a:extLst>
        </xdr:cNvPr>
        <xdr:cNvSpPr txBox="1"/>
      </xdr:nvSpPr>
      <xdr:spPr>
        <a:xfrm>
          <a:off x="22199600" y="1112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149570</xdr:rowOff>
    </xdr:from>
    <xdr:to>
      <xdr:col>116</xdr:col>
      <xdr:colOff>152400</xdr:colOff>
      <xdr:row>64</xdr:row>
      <xdr:rowOff>149570</xdr:rowOff>
    </xdr:to>
    <xdr:cxnSp macro="">
      <xdr:nvCxnSpPr>
        <xdr:cNvPr id="499" name="直線コネクタ 498">
          <a:extLst>
            <a:ext uri="{FF2B5EF4-FFF2-40B4-BE49-F238E27FC236}">
              <a16:creationId xmlns:a16="http://schemas.microsoft.com/office/drawing/2014/main" id="{CF169CDE-AB3E-4BC8-8ED6-638B97958534}"/>
            </a:ext>
          </a:extLst>
        </xdr:cNvPr>
        <xdr:cNvCxnSpPr/>
      </xdr:nvCxnSpPr>
      <xdr:spPr>
        <a:xfrm>
          <a:off x="22072600" y="11122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91674</xdr:rowOff>
    </xdr:from>
    <xdr:ext cx="469744" cy="259045"/>
    <xdr:sp macro="" textlink="">
      <xdr:nvSpPr>
        <xdr:cNvPr id="500" name="【学校施設】&#10;一人当たり面積最大値テキスト">
          <a:extLst>
            <a:ext uri="{FF2B5EF4-FFF2-40B4-BE49-F238E27FC236}">
              <a16:creationId xmlns:a16="http://schemas.microsoft.com/office/drawing/2014/main" id="{511B09E9-397A-466F-A203-CA38768E659F}"/>
            </a:ext>
          </a:extLst>
        </xdr:cNvPr>
        <xdr:cNvSpPr txBox="1"/>
      </xdr:nvSpPr>
      <xdr:spPr>
        <a:xfrm>
          <a:off x="22199600" y="9349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144997</xdr:rowOff>
    </xdr:from>
    <xdr:to>
      <xdr:col>116</xdr:col>
      <xdr:colOff>152400</xdr:colOff>
      <xdr:row>55</xdr:row>
      <xdr:rowOff>144997</xdr:rowOff>
    </xdr:to>
    <xdr:cxnSp macro="">
      <xdr:nvCxnSpPr>
        <xdr:cNvPr id="501" name="直線コネクタ 500">
          <a:extLst>
            <a:ext uri="{FF2B5EF4-FFF2-40B4-BE49-F238E27FC236}">
              <a16:creationId xmlns:a16="http://schemas.microsoft.com/office/drawing/2014/main" id="{DA284277-0EE9-4625-A5D5-3FD9C6988882}"/>
            </a:ext>
          </a:extLst>
        </xdr:cNvPr>
        <xdr:cNvCxnSpPr/>
      </xdr:nvCxnSpPr>
      <xdr:spPr>
        <a:xfrm>
          <a:off x="22072600" y="9574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152344</xdr:rowOff>
    </xdr:from>
    <xdr:ext cx="469744" cy="259045"/>
    <xdr:sp macro="" textlink="">
      <xdr:nvSpPr>
        <xdr:cNvPr id="502" name="【学校施設】&#10;一人当たり面積平均値テキスト">
          <a:extLst>
            <a:ext uri="{FF2B5EF4-FFF2-40B4-BE49-F238E27FC236}">
              <a16:creationId xmlns:a16="http://schemas.microsoft.com/office/drawing/2014/main" id="{75E96B3C-2987-479C-A1B9-5369E27C458E}"/>
            </a:ext>
          </a:extLst>
        </xdr:cNvPr>
        <xdr:cNvSpPr txBox="1"/>
      </xdr:nvSpPr>
      <xdr:spPr>
        <a:xfrm>
          <a:off x="22199600" y="104393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129467</xdr:rowOff>
    </xdr:from>
    <xdr:to>
      <xdr:col>116</xdr:col>
      <xdr:colOff>114300</xdr:colOff>
      <xdr:row>62</xdr:row>
      <xdr:rowOff>59617</xdr:rowOff>
    </xdr:to>
    <xdr:sp macro="" textlink="">
      <xdr:nvSpPr>
        <xdr:cNvPr id="503" name="フローチャート: 判断 502">
          <a:extLst>
            <a:ext uri="{FF2B5EF4-FFF2-40B4-BE49-F238E27FC236}">
              <a16:creationId xmlns:a16="http://schemas.microsoft.com/office/drawing/2014/main" id="{11D089B3-35F2-46A9-AF46-8E007A736361}"/>
            </a:ext>
          </a:extLst>
        </xdr:cNvPr>
        <xdr:cNvSpPr/>
      </xdr:nvSpPr>
      <xdr:spPr>
        <a:xfrm>
          <a:off x="22110700" y="10587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154287</xdr:rowOff>
    </xdr:from>
    <xdr:to>
      <xdr:col>112</xdr:col>
      <xdr:colOff>38100</xdr:colOff>
      <xdr:row>62</xdr:row>
      <xdr:rowOff>84437</xdr:rowOff>
    </xdr:to>
    <xdr:sp macro="" textlink="">
      <xdr:nvSpPr>
        <xdr:cNvPr id="504" name="フローチャート: 判断 503">
          <a:extLst>
            <a:ext uri="{FF2B5EF4-FFF2-40B4-BE49-F238E27FC236}">
              <a16:creationId xmlns:a16="http://schemas.microsoft.com/office/drawing/2014/main" id="{2CE7EB85-A3C4-47F4-9A48-6308312C102C}"/>
            </a:ext>
          </a:extLst>
        </xdr:cNvPr>
        <xdr:cNvSpPr/>
      </xdr:nvSpPr>
      <xdr:spPr>
        <a:xfrm>
          <a:off x="21272500" y="10612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152654</xdr:rowOff>
    </xdr:from>
    <xdr:to>
      <xdr:col>107</xdr:col>
      <xdr:colOff>101600</xdr:colOff>
      <xdr:row>62</xdr:row>
      <xdr:rowOff>82804</xdr:rowOff>
    </xdr:to>
    <xdr:sp macro="" textlink="">
      <xdr:nvSpPr>
        <xdr:cNvPr id="505" name="フローチャート: 判断 504">
          <a:extLst>
            <a:ext uri="{FF2B5EF4-FFF2-40B4-BE49-F238E27FC236}">
              <a16:creationId xmlns:a16="http://schemas.microsoft.com/office/drawing/2014/main" id="{CCC1BFFC-BA3A-4D21-AA55-C88431001ACE}"/>
            </a:ext>
          </a:extLst>
        </xdr:cNvPr>
        <xdr:cNvSpPr/>
      </xdr:nvSpPr>
      <xdr:spPr>
        <a:xfrm>
          <a:off x="20383500" y="1061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9289</xdr:rowOff>
    </xdr:from>
    <xdr:to>
      <xdr:col>102</xdr:col>
      <xdr:colOff>165100</xdr:colOff>
      <xdr:row>62</xdr:row>
      <xdr:rowOff>110889</xdr:rowOff>
    </xdr:to>
    <xdr:sp macro="" textlink="">
      <xdr:nvSpPr>
        <xdr:cNvPr id="506" name="フローチャート: 判断 505">
          <a:extLst>
            <a:ext uri="{FF2B5EF4-FFF2-40B4-BE49-F238E27FC236}">
              <a16:creationId xmlns:a16="http://schemas.microsoft.com/office/drawing/2014/main" id="{30CD4106-F808-4BBA-9A85-440AC0B0FB50}"/>
            </a:ext>
          </a:extLst>
        </xdr:cNvPr>
        <xdr:cNvSpPr/>
      </xdr:nvSpPr>
      <xdr:spPr>
        <a:xfrm>
          <a:off x="19494500" y="1063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150368</xdr:rowOff>
    </xdr:from>
    <xdr:to>
      <xdr:col>98</xdr:col>
      <xdr:colOff>38100</xdr:colOff>
      <xdr:row>62</xdr:row>
      <xdr:rowOff>80518</xdr:rowOff>
    </xdr:to>
    <xdr:sp macro="" textlink="">
      <xdr:nvSpPr>
        <xdr:cNvPr id="507" name="フローチャート: 判断 506">
          <a:extLst>
            <a:ext uri="{FF2B5EF4-FFF2-40B4-BE49-F238E27FC236}">
              <a16:creationId xmlns:a16="http://schemas.microsoft.com/office/drawing/2014/main" id="{A48C0B69-3794-4223-BAAC-81DA7E6423C4}"/>
            </a:ext>
          </a:extLst>
        </xdr:cNvPr>
        <xdr:cNvSpPr/>
      </xdr:nvSpPr>
      <xdr:spPr>
        <a:xfrm>
          <a:off x="18605500" y="1060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8" name="テキスト ボックス 507">
          <a:extLst>
            <a:ext uri="{FF2B5EF4-FFF2-40B4-BE49-F238E27FC236}">
              <a16:creationId xmlns:a16="http://schemas.microsoft.com/office/drawing/2014/main" id="{D3B405F3-025A-493D-90F5-60C109D8D988}"/>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9" name="テキスト ボックス 508">
          <a:extLst>
            <a:ext uri="{FF2B5EF4-FFF2-40B4-BE49-F238E27FC236}">
              <a16:creationId xmlns:a16="http://schemas.microsoft.com/office/drawing/2014/main" id="{FDF54C75-DEC7-4FEF-834B-AB02E360394A}"/>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0" name="テキスト ボックス 509">
          <a:extLst>
            <a:ext uri="{FF2B5EF4-FFF2-40B4-BE49-F238E27FC236}">
              <a16:creationId xmlns:a16="http://schemas.microsoft.com/office/drawing/2014/main" id="{912BEFB8-F3F8-4B58-9AD4-567057195867}"/>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1" name="テキスト ボックス 510">
          <a:extLst>
            <a:ext uri="{FF2B5EF4-FFF2-40B4-BE49-F238E27FC236}">
              <a16:creationId xmlns:a16="http://schemas.microsoft.com/office/drawing/2014/main" id="{5E5EFC09-C525-41AC-9393-F7BD65CD7A45}"/>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2" name="テキスト ボックス 511">
          <a:extLst>
            <a:ext uri="{FF2B5EF4-FFF2-40B4-BE49-F238E27FC236}">
              <a16:creationId xmlns:a16="http://schemas.microsoft.com/office/drawing/2014/main" id="{E0139D3A-4DAF-4785-9DAD-3D5AD9805F43}"/>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18107</xdr:rowOff>
    </xdr:from>
    <xdr:to>
      <xdr:col>116</xdr:col>
      <xdr:colOff>114300</xdr:colOff>
      <xdr:row>63</xdr:row>
      <xdr:rowOff>119707</xdr:rowOff>
    </xdr:to>
    <xdr:sp macro="" textlink="">
      <xdr:nvSpPr>
        <xdr:cNvPr id="513" name="楕円 512">
          <a:extLst>
            <a:ext uri="{FF2B5EF4-FFF2-40B4-BE49-F238E27FC236}">
              <a16:creationId xmlns:a16="http://schemas.microsoft.com/office/drawing/2014/main" id="{A2E24467-8110-4F73-B813-05EA47F5C5DF}"/>
            </a:ext>
          </a:extLst>
        </xdr:cNvPr>
        <xdr:cNvSpPr/>
      </xdr:nvSpPr>
      <xdr:spPr>
        <a:xfrm>
          <a:off x="22110700" y="10819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167984</xdr:rowOff>
    </xdr:from>
    <xdr:ext cx="469744" cy="259045"/>
    <xdr:sp macro="" textlink="">
      <xdr:nvSpPr>
        <xdr:cNvPr id="514" name="【学校施設】&#10;一人当たり面積該当値テキスト">
          <a:extLst>
            <a:ext uri="{FF2B5EF4-FFF2-40B4-BE49-F238E27FC236}">
              <a16:creationId xmlns:a16="http://schemas.microsoft.com/office/drawing/2014/main" id="{77C74BC7-6C22-4AE5-BD5E-5424A197F326}"/>
            </a:ext>
          </a:extLst>
        </xdr:cNvPr>
        <xdr:cNvSpPr txBox="1"/>
      </xdr:nvSpPr>
      <xdr:spPr>
        <a:xfrm>
          <a:off x="22199600" y="10797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29863</xdr:rowOff>
    </xdr:from>
    <xdr:to>
      <xdr:col>112</xdr:col>
      <xdr:colOff>38100</xdr:colOff>
      <xdr:row>63</xdr:row>
      <xdr:rowOff>131463</xdr:rowOff>
    </xdr:to>
    <xdr:sp macro="" textlink="">
      <xdr:nvSpPr>
        <xdr:cNvPr id="515" name="楕円 514">
          <a:extLst>
            <a:ext uri="{FF2B5EF4-FFF2-40B4-BE49-F238E27FC236}">
              <a16:creationId xmlns:a16="http://schemas.microsoft.com/office/drawing/2014/main" id="{1CB327DD-27B8-432A-B2BB-108A5FBB6654}"/>
            </a:ext>
          </a:extLst>
        </xdr:cNvPr>
        <xdr:cNvSpPr/>
      </xdr:nvSpPr>
      <xdr:spPr>
        <a:xfrm>
          <a:off x="21272500" y="10831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68907</xdr:rowOff>
    </xdr:from>
    <xdr:to>
      <xdr:col>116</xdr:col>
      <xdr:colOff>63500</xdr:colOff>
      <xdr:row>63</xdr:row>
      <xdr:rowOff>80663</xdr:rowOff>
    </xdr:to>
    <xdr:cxnSp macro="">
      <xdr:nvCxnSpPr>
        <xdr:cNvPr id="516" name="直線コネクタ 515">
          <a:extLst>
            <a:ext uri="{FF2B5EF4-FFF2-40B4-BE49-F238E27FC236}">
              <a16:creationId xmlns:a16="http://schemas.microsoft.com/office/drawing/2014/main" id="{A5BE852F-F28A-4C8E-883D-4A4D5374CA3E}"/>
            </a:ext>
          </a:extLst>
        </xdr:cNvPr>
        <xdr:cNvCxnSpPr/>
      </xdr:nvCxnSpPr>
      <xdr:spPr>
        <a:xfrm flipV="1">
          <a:off x="21323300" y="10870257"/>
          <a:ext cx="838200" cy="11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88973</xdr:rowOff>
    </xdr:from>
    <xdr:to>
      <xdr:col>107</xdr:col>
      <xdr:colOff>101600</xdr:colOff>
      <xdr:row>64</xdr:row>
      <xdr:rowOff>19123</xdr:rowOff>
    </xdr:to>
    <xdr:sp macro="" textlink="">
      <xdr:nvSpPr>
        <xdr:cNvPr id="517" name="楕円 516">
          <a:extLst>
            <a:ext uri="{FF2B5EF4-FFF2-40B4-BE49-F238E27FC236}">
              <a16:creationId xmlns:a16="http://schemas.microsoft.com/office/drawing/2014/main" id="{AD61F2CC-4523-44BA-B5B6-0DABF79D61DE}"/>
            </a:ext>
          </a:extLst>
        </xdr:cNvPr>
        <xdr:cNvSpPr/>
      </xdr:nvSpPr>
      <xdr:spPr>
        <a:xfrm>
          <a:off x="20383500" y="10890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80663</xdr:rowOff>
    </xdr:from>
    <xdr:to>
      <xdr:col>111</xdr:col>
      <xdr:colOff>177800</xdr:colOff>
      <xdr:row>63</xdr:row>
      <xdr:rowOff>139773</xdr:rowOff>
    </xdr:to>
    <xdr:cxnSp macro="">
      <xdr:nvCxnSpPr>
        <xdr:cNvPr id="518" name="直線コネクタ 517">
          <a:extLst>
            <a:ext uri="{FF2B5EF4-FFF2-40B4-BE49-F238E27FC236}">
              <a16:creationId xmlns:a16="http://schemas.microsoft.com/office/drawing/2014/main" id="{BFA7DDB3-6858-4B7D-95A7-10D40C6A1419}"/>
            </a:ext>
          </a:extLst>
        </xdr:cNvPr>
        <xdr:cNvCxnSpPr/>
      </xdr:nvCxnSpPr>
      <xdr:spPr>
        <a:xfrm flipV="1">
          <a:off x="20434300" y="10882013"/>
          <a:ext cx="889000" cy="59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102688</xdr:rowOff>
    </xdr:from>
    <xdr:to>
      <xdr:col>102</xdr:col>
      <xdr:colOff>165100</xdr:colOff>
      <xdr:row>64</xdr:row>
      <xdr:rowOff>32838</xdr:rowOff>
    </xdr:to>
    <xdr:sp macro="" textlink="">
      <xdr:nvSpPr>
        <xdr:cNvPr id="519" name="楕円 518">
          <a:extLst>
            <a:ext uri="{FF2B5EF4-FFF2-40B4-BE49-F238E27FC236}">
              <a16:creationId xmlns:a16="http://schemas.microsoft.com/office/drawing/2014/main" id="{7BBA9761-5767-4391-84B2-EA749C979B74}"/>
            </a:ext>
          </a:extLst>
        </xdr:cNvPr>
        <xdr:cNvSpPr/>
      </xdr:nvSpPr>
      <xdr:spPr>
        <a:xfrm>
          <a:off x="19494500" y="1090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139773</xdr:rowOff>
    </xdr:from>
    <xdr:to>
      <xdr:col>107</xdr:col>
      <xdr:colOff>50800</xdr:colOff>
      <xdr:row>63</xdr:row>
      <xdr:rowOff>153488</xdr:rowOff>
    </xdr:to>
    <xdr:cxnSp macro="">
      <xdr:nvCxnSpPr>
        <xdr:cNvPr id="520" name="直線コネクタ 519">
          <a:extLst>
            <a:ext uri="{FF2B5EF4-FFF2-40B4-BE49-F238E27FC236}">
              <a16:creationId xmlns:a16="http://schemas.microsoft.com/office/drawing/2014/main" id="{17C66C44-4CC5-4922-89C0-8FDFC5E6E07E}"/>
            </a:ext>
          </a:extLst>
        </xdr:cNvPr>
        <xdr:cNvCxnSpPr/>
      </xdr:nvCxnSpPr>
      <xdr:spPr>
        <a:xfrm flipV="1">
          <a:off x="19545300" y="10941123"/>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114119</xdr:rowOff>
    </xdr:from>
    <xdr:to>
      <xdr:col>98</xdr:col>
      <xdr:colOff>38100</xdr:colOff>
      <xdr:row>64</xdr:row>
      <xdr:rowOff>44269</xdr:rowOff>
    </xdr:to>
    <xdr:sp macro="" textlink="">
      <xdr:nvSpPr>
        <xdr:cNvPr id="521" name="楕円 520">
          <a:extLst>
            <a:ext uri="{FF2B5EF4-FFF2-40B4-BE49-F238E27FC236}">
              <a16:creationId xmlns:a16="http://schemas.microsoft.com/office/drawing/2014/main" id="{B8D43E2E-FED8-4B60-A2A7-914D04F0FF44}"/>
            </a:ext>
          </a:extLst>
        </xdr:cNvPr>
        <xdr:cNvSpPr/>
      </xdr:nvSpPr>
      <xdr:spPr>
        <a:xfrm>
          <a:off x="18605500" y="1091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153488</xdr:rowOff>
    </xdr:from>
    <xdr:to>
      <xdr:col>102</xdr:col>
      <xdr:colOff>114300</xdr:colOff>
      <xdr:row>63</xdr:row>
      <xdr:rowOff>164919</xdr:rowOff>
    </xdr:to>
    <xdr:cxnSp macro="">
      <xdr:nvCxnSpPr>
        <xdr:cNvPr id="522" name="直線コネクタ 521">
          <a:extLst>
            <a:ext uri="{FF2B5EF4-FFF2-40B4-BE49-F238E27FC236}">
              <a16:creationId xmlns:a16="http://schemas.microsoft.com/office/drawing/2014/main" id="{8A8464F6-5D14-4246-BF0B-04C27257EE99}"/>
            </a:ext>
          </a:extLst>
        </xdr:cNvPr>
        <xdr:cNvCxnSpPr/>
      </xdr:nvCxnSpPr>
      <xdr:spPr>
        <a:xfrm flipV="1">
          <a:off x="18656300" y="10954838"/>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100964</xdr:rowOff>
    </xdr:from>
    <xdr:ext cx="469744" cy="259045"/>
    <xdr:sp macro="" textlink="">
      <xdr:nvSpPr>
        <xdr:cNvPr id="523" name="n_1aveValue【学校施設】&#10;一人当たり面積">
          <a:extLst>
            <a:ext uri="{FF2B5EF4-FFF2-40B4-BE49-F238E27FC236}">
              <a16:creationId xmlns:a16="http://schemas.microsoft.com/office/drawing/2014/main" id="{3E4D7CF8-9C12-4F88-8F52-D11FFDE62AAD}"/>
            </a:ext>
          </a:extLst>
        </xdr:cNvPr>
        <xdr:cNvSpPr txBox="1"/>
      </xdr:nvSpPr>
      <xdr:spPr>
        <a:xfrm>
          <a:off x="21075727" y="10387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99331</xdr:rowOff>
    </xdr:from>
    <xdr:ext cx="469744" cy="259045"/>
    <xdr:sp macro="" textlink="">
      <xdr:nvSpPr>
        <xdr:cNvPr id="524" name="n_2aveValue【学校施設】&#10;一人当たり面積">
          <a:extLst>
            <a:ext uri="{FF2B5EF4-FFF2-40B4-BE49-F238E27FC236}">
              <a16:creationId xmlns:a16="http://schemas.microsoft.com/office/drawing/2014/main" id="{FC39085F-DA9D-46E7-A7BB-CF24A15249A0}"/>
            </a:ext>
          </a:extLst>
        </xdr:cNvPr>
        <xdr:cNvSpPr txBox="1"/>
      </xdr:nvSpPr>
      <xdr:spPr>
        <a:xfrm>
          <a:off x="20199427" y="1038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127416</xdr:rowOff>
    </xdr:from>
    <xdr:ext cx="469744" cy="259045"/>
    <xdr:sp macro="" textlink="">
      <xdr:nvSpPr>
        <xdr:cNvPr id="525" name="n_3aveValue【学校施設】&#10;一人当たり面積">
          <a:extLst>
            <a:ext uri="{FF2B5EF4-FFF2-40B4-BE49-F238E27FC236}">
              <a16:creationId xmlns:a16="http://schemas.microsoft.com/office/drawing/2014/main" id="{E51D12D1-5090-4807-A589-4362066BFC72}"/>
            </a:ext>
          </a:extLst>
        </xdr:cNvPr>
        <xdr:cNvSpPr txBox="1"/>
      </xdr:nvSpPr>
      <xdr:spPr>
        <a:xfrm>
          <a:off x="19310427" y="1041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97045</xdr:rowOff>
    </xdr:from>
    <xdr:ext cx="469744" cy="259045"/>
    <xdr:sp macro="" textlink="">
      <xdr:nvSpPr>
        <xdr:cNvPr id="526" name="n_4aveValue【学校施設】&#10;一人当たり面積">
          <a:extLst>
            <a:ext uri="{FF2B5EF4-FFF2-40B4-BE49-F238E27FC236}">
              <a16:creationId xmlns:a16="http://schemas.microsoft.com/office/drawing/2014/main" id="{F5FB404F-24C7-4ADD-A5C4-13976B37BFE6}"/>
            </a:ext>
          </a:extLst>
        </xdr:cNvPr>
        <xdr:cNvSpPr txBox="1"/>
      </xdr:nvSpPr>
      <xdr:spPr>
        <a:xfrm>
          <a:off x="18421427" y="1038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122590</xdr:rowOff>
    </xdr:from>
    <xdr:ext cx="469744" cy="259045"/>
    <xdr:sp macro="" textlink="">
      <xdr:nvSpPr>
        <xdr:cNvPr id="527" name="n_1mainValue【学校施設】&#10;一人当たり面積">
          <a:extLst>
            <a:ext uri="{FF2B5EF4-FFF2-40B4-BE49-F238E27FC236}">
              <a16:creationId xmlns:a16="http://schemas.microsoft.com/office/drawing/2014/main" id="{798F2567-1DF3-4967-A2DF-B431BBDF8685}"/>
            </a:ext>
          </a:extLst>
        </xdr:cNvPr>
        <xdr:cNvSpPr txBox="1"/>
      </xdr:nvSpPr>
      <xdr:spPr>
        <a:xfrm>
          <a:off x="21075727" y="10923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10250</xdr:rowOff>
    </xdr:from>
    <xdr:ext cx="469744" cy="259045"/>
    <xdr:sp macro="" textlink="">
      <xdr:nvSpPr>
        <xdr:cNvPr id="528" name="n_2mainValue【学校施設】&#10;一人当たり面積">
          <a:extLst>
            <a:ext uri="{FF2B5EF4-FFF2-40B4-BE49-F238E27FC236}">
              <a16:creationId xmlns:a16="http://schemas.microsoft.com/office/drawing/2014/main" id="{5DE865CD-D8AC-4D7C-A159-F144EB8EDECA}"/>
            </a:ext>
          </a:extLst>
        </xdr:cNvPr>
        <xdr:cNvSpPr txBox="1"/>
      </xdr:nvSpPr>
      <xdr:spPr>
        <a:xfrm>
          <a:off x="20199427" y="10983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23965</xdr:rowOff>
    </xdr:from>
    <xdr:ext cx="469744" cy="259045"/>
    <xdr:sp macro="" textlink="">
      <xdr:nvSpPr>
        <xdr:cNvPr id="529" name="n_3mainValue【学校施設】&#10;一人当たり面積">
          <a:extLst>
            <a:ext uri="{FF2B5EF4-FFF2-40B4-BE49-F238E27FC236}">
              <a16:creationId xmlns:a16="http://schemas.microsoft.com/office/drawing/2014/main" id="{B3518977-95FD-4E2C-AA83-88B5DCF5C066}"/>
            </a:ext>
          </a:extLst>
        </xdr:cNvPr>
        <xdr:cNvSpPr txBox="1"/>
      </xdr:nvSpPr>
      <xdr:spPr>
        <a:xfrm>
          <a:off x="19310427" y="10996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35396</xdr:rowOff>
    </xdr:from>
    <xdr:ext cx="469744" cy="259045"/>
    <xdr:sp macro="" textlink="">
      <xdr:nvSpPr>
        <xdr:cNvPr id="530" name="n_4mainValue【学校施設】&#10;一人当たり面積">
          <a:extLst>
            <a:ext uri="{FF2B5EF4-FFF2-40B4-BE49-F238E27FC236}">
              <a16:creationId xmlns:a16="http://schemas.microsoft.com/office/drawing/2014/main" id="{D8EB8039-E784-44A9-83D0-1FF4A7044322}"/>
            </a:ext>
          </a:extLst>
        </xdr:cNvPr>
        <xdr:cNvSpPr txBox="1"/>
      </xdr:nvSpPr>
      <xdr:spPr>
        <a:xfrm>
          <a:off x="18421427" y="11008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31" name="正方形/長方形 530">
          <a:extLst>
            <a:ext uri="{FF2B5EF4-FFF2-40B4-BE49-F238E27FC236}">
              <a16:creationId xmlns:a16="http://schemas.microsoft.com/office/drawing/2014/main" id="{5B43BEB1-95FC-47F9-BAF8-5FD1E2216064}"/>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2" name="正方形/長方形 531">
          <a:extLst>
            <a:ext uri="{FF2B5EF4-FFF2-40B4-BE49-F238E27FC236}">
              <a16:creationId xmlns:a16="http://schemas.microsoft.com/office/drawing/2014/main" id="{981F32B0-226C-4272-971A-2292D06C22D8}"/>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3" name="正方形/長方形 532">
          <a:extLst>
            <a:ext uri="{FF2B5EF4-FFF2-40B4-BE49-F238E27FC236}">
              <a16:creationId xmlns:a16="http://schemas.microsoft.com/office/drawing/2014/main" id="{2D1F5C10-1652-4124-9F47-6D590267DF57}"/>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4" name="正方形/長方形 533">
          <a:extLst>
            <a:ext uri="{FF2B5EF4-FFF2-40B4-BE49-F238E27FC236}">
              <a16:creationId xmlns:a16="http://schemas.microsoft.com/office/drawing/2014/main" id="{9E325733-6C76-44CE-A0C4-CB0D166A3D5D}"/>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5" name="正方形/長方形 534">
          <a:extLst>
            <a:ext uri="{FF2B5EF4-FFF2-40B4-BE49-F238E27FC236}">
              <a16:creationId xmlns:a16="http://schemas.microsoft.com/office/drawing/2014/main" id="{494D4953-E71C-4385-B875-2498C87503A6}"/>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6" name="正方形/長方形 535">
          <a:extLst>
            <a:ext uri="{FF2B5EF4-FFF2-40B4-BE49-F238E27FC236}">
              <a16:creationId xmlns:a16="http://schemas.microsoft.com/office/drawing/2014/main" id="{7B19C7D5-A56B-4405-A75F-68F7EC26C59E}"/>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7" name="正方形/長方形 536">
          <a:extLst>
            <a:ext uri="{FF2B5EF4-FFF2-40B4-BE49-F238E27FC236}">
              <a16:creationId xmlns:a16="http://schemas.microsoft.com/office/drawing/2014/main" id="{55F9D12A-2251-4817-8DE2-C5F3E6071105}"/>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8" name="正方形/長方形 537">
          <a:extLst>
            <a:ext uri="{FF2B5EF4-FFF2-40B4-BE49-F238E27FC236}">
              <a16:creationId xmlns:a16="http://schemas.microsoft.com/office/drawing/2014/main" id="{B2DF7FDB-1180-45E2-A33A-4B689FF499F4}"/>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9" name="正方形/長方形 538">
          <a:extLst>
            <a:ext uri="{FF2B5EF4-FFF2-40B4-BE49-F238E27FC236}">
              <a16:creationId xmlns:a16="http://schemas.microsoft.com/office/drawing/2014/main" id="{04AFCE72-AF9F-45E3-AA7B-1FA1A386297D}"/>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0" name="正方形/長方形 539">
          <a:extLst>
            <a:ext uri="{FF2B5EF4-FFF2-40B4-BE49-F238E27FC236}">
              <a16:creationId xmlns:a16="http://schemas.microsoft.com/office/drawing/2014/main" id="{69D32FB3-A339-4F35-9CFE-112281C8985B}"/>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1" name="正方形/長方形 540">
          <a:extLst>
            <a:ext uri="{FF2B5EF4-FFF2-40B4-BE49-F238E27FC236}">
              <a16:creationId xmlns:a16="http://schemas.microsoft.com/office/drawing/2014/main" id="{4390F02F-E11D-461C-B3ED-7F17DABB4FAF}"/>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2" name="正方形/長方形 541">
          <a:extLst>
            <a:ext uri="{FF2B5EF4-FFF2-40B4-BE49-F238E27FC236}">
              <a16:creationId xmlns:a16="http://schemas.microsoft.com/office/drawing/2014/main" id="{FEF7C726-4332-4B7F-BF3A-FB7920D6B84D}"/>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3" name="正方形/長方形 542">
          <a:extLst>
            <a:ext uri="{FF2B5EF4-FFF2-40B4-BE49-F238E27FC236}">
              <a16:creationId xmlns:a16="http://schemas.microsoft.com/office/drawing/2014/main" id="{488531CF-69A8-46CA-8C13-DEC0BDE5E1E8}"/>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4" name="正方形/長方形 543">
          <a:extLst>
            <a:ext uri="{FF2B5EF4-FFF2-40B4-BE49-F238E27FC236}">
              <a16:creationId xmlns:a16="http://schemas.microsoft.com/office/drawing/2014/main" id="{9EBE13AD-B4BE-406B-B579-03219A2DF498}"/>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5" name="正方形/長方形 544">
          <a:extLst>
            <a:ext uri="{FF2B5EF4-FFF2-40B4-BE49-F238E27FC236}">
              <a16:creationId xmlns:a16="http://schemas.microsoft.com/office/drawing/2014/main" id="{19E53FB1-CD5F-462A-ACA9-5A509AE33317}"/>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6" name="正方形/長方形 545">
          <a:extLst>
            <a:ext uri="{FF2B5EF4-FFF2-40B4-BE49-F238E27FC236}">
              <a16:creationId xmlns:a16="http://schemas.microsoft.com/office/drawing/2014/main" id="{008CD2C4-E1FE-476A-97B8-3965A3EBF354}"/>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47" name="正方形/長方形 546">
          <a:extLst>
            <a:ext uri="{FF2B5EF4-FFF2-40B4-BE49-F238E27FC236}">
              <a16:creationId xmlns:a16="http://schemas.microsoft.com/office/drawing/2014/main" id="{8C126223-D286-487B-9099-924AED1AB0B1}"/>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8" name="正方形/長方形 547">
          <a:extLst>
            <a:ext uri="{FF2B5EF4-FFF2-40B4-BE49-F238E27FC236}">
              <a16:creationId xmlns:a16="http://schemas.microsoft.com/office/drawing/2014/main" id="{97F5240F-3719-4AD7-9077-7C0FC1376131}"/>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9" name="正方形/長方形 548">
          <a:extLst>
            <a:ext uri="{FF2B5EF4-FFF2-40B4-BE49-F238E27FC236}">
              <a16:creationId xmlns:a16="http://schemas.microsoft.com/office/drawing/2014/main" id="{2D0C0D01-6C00-4772-AC63-319721B51F7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50" name="正方形/長方形 549">
          <a:extLst>
            <a:ext uri="{FF2B5EF4-FFF2-40B4-BE49-F238E27FC236}">
              <a16:creationId xmlns:a16="http://schemas.microsoft.com/office/drawing/2014/main" id="{3913BA61-3F8F-48A4-9744-4F512F2604BF}"/>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51" name="正方形/長方形 550">
          <a:extLst>
            <a:ext uri="{FF2B5EF4-FFF2-40B4-BE49-F238E27FC236}">
              <a16:creationId xmlns:a16="http://schemas.microsoft.com/office/drawing/2014/main" id="{60E38D0C-6884-48A8-AAE1-D3580E8F6A74}"/>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52" name="正方形/長方形 551">
          <a:extLst>
            <a:ext uri="{FF2B5EF4-FFF2-40B4-BE49-F238E27FC236}">
              <a16:creationId xmlns:a16="http://schemas.microsoft.com/office/drawing/2014/main" id="{91F8EFDF-E51C-4B34-9F02-C43A0DCD09A9}"/>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3" name="正方形/長方形 552">
          <a:extLst>
            <a:ext uri="{FF2B5EF4-FFF2-40B4-BE49-F238E27FC236}">
              <a16:creationId xmlns:a16="http://schemas.microsoft.com/office/drawing/2014/main" id="{3F09768A-CC20-49E6-8B24-5817BFF8BDC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4" name="正方形/長方形 553">
          <a:extLst>
            <a:ext uri="{FF2B5EF4-FFF2-40B4-BE49-F238E27FC236}">
              <a16:creationId xmlns:a16="http://schemas.microsoft.com/office/drawing/2014/main" id="{D4C0AC08-718F-4971-8097-A8E7A324DF48}"/>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5" name="テキスト ボックス 554">
          <a:extLst>
            <a:ext uri="{FF2B5EF4-FFF2-40B4-BE49-F238E27FC236}">
              <a16:creationId xmlns:a16="http://schemas.microsoft.com/office/drawing/2014/main" id="{1A39A87F-1DF5-4168-985E-07986812C7D2}"/>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6" name="直線コネクタ 555">
          <a:extLst>
            <a:ext uri="{FF2B5EF4-FFF2-40B4-BE49-F238E27FC236}">
              <a16:creationId xmlns:a16="http://schemas.microsoft.com/office/drawing/2014/main" id="{61D6AF09-7F8E-42C4-92ED-D50AC7FD2FCB}"/>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57" name="テキスト ボックス 556">
          <a:extLst>
            <a:ext uri="{FF2B5EF4-FFF2-40B4-BE49-F238E27FC236}">
              <a16:creationId xmlns:a16="http://schemas.microsoft.com/office/drawing/2014/main" id="{41844023-C96E-463A-99DD-76D8ADC500C8}"/>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58" name="直線コネクタ 557">
          <a:extLst>
            <a:ext uri="{FF2B5EF4-FFF2-40B4-BE49-F238E27FC236}">
              <a16:creationId xmlns:a16="http://schemas.microsoft.com/office/drawing/2014/main" id="{3AB473E0-9A67-4D8E-A6AC-2FA8434F2A95}"/>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59" name="テキスト ボックス 558">
          <a:extLst>
            <a:ext uri="{FF2B5EF4-FFF2-40B4-BE49-F238E27FC236}">
              <a16:creationId xmlns:a16="http://schemas.microsoft.com/office/drawing/2014/main" id="{E43B3969-DD5F-4805-B544-6B4843DED229}"/>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60" name="直線コネクタ 559">
          <a:extLst>
            <a:ext uri="{FF2B5EF4-FFF2-40B4-BE49-F238E27FC236}">
              <a16:creationId xmlns:a16="http://schemas.microsoft.com/office/drawing/2014/main" id="{81C44BD6-F654-4945-89E6-C0CFF6B76983}"/>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61" name="テキスト ボックス 560">
          <a:extLst>
            <a:ext uri="{FF2B5EF4-FFF2-40B4-BE49-F238E27FC236}">
              <a16:creationId xmlns:a16="http://schemas.microsoft.com/office/drawing/2014/main" id="{CB08C018-1CBB-442F-BA6C-A6D8BE8BC6DB}"/>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62" name="直線コネクタ 561">
          <a:extLst>
            <a:ext uri="{FF2B5EF4-FFF2-40B4-BE49-F238E27FC236}">
              <a16:creationId xmlns:a16="http://schemas.microsoft.com/office/drawing/2014/main" id="{437ED3B4-EC0A-469F-B526-039CA1D2F7A5}"/>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63" name="テキスト ボックス 562">
          <a:extLst>
            <a:ext uri="{FF2B5EF4-FFF2-40B4-BE49-F238E27FC236}">
              <a16:creationId xmlns:a16="http://schemas.microsoft.com/office/drawing/2014/main" id="{BEA7FFC9-C756-48D2-88FF-BD5046BAE12B}"/>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64" name="直線コネクタ 563">
          <a:extLst>
            <a:ext uri="{FF2B5EF4-FFF2-40B4-BE49-F238E27FC236}">
              <a16:creationId xmlns:a16="http://schemas.microsoft.com/office/drawing/2014/main" id="{D49BB5B4-6881-45D6-BA84-59475093F8EA}"/>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65" name="テキスト ボックス 564">
          <a:extLst>
            <a:ext uri="{FF2B5EF4-FFF2-40B4-BE49-F238E27FC236}">
              <a16:creationId xmlns:a16="http://schemas.microsoft.com/office/drawing/2014/main" id="{B29BA582-99EA-456A-866B-02727D253059}"/>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66" name="直線コネクタ 565">
          <a:extLst>
            <a:ext uri="{FF2B5EF4-FFF2-40B4-BE49-F238E27FC236}">
              <a16:creationId xmlns:a16="http://schemas.microsoft.com/office/drawing/2014/main" id="{5B5841EA-13B2-4D3A-A751-F18AC1C8426E}"/>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67" name="テキスト ボックス 566">
          <a:extLst>
            <a:ext uri="{FF2B5EF4-FFF2-40B4-BE49-F238E27FC236}">
              <a16:creationId xmlns:a16="http://schemas.microsoft.com/office/drawing/2014/main" id="{95BFE939-3AD8-4627-8F3D-B08898C6083D}"/>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68" name="直線コネクタ 567">
          <a:extLst>
            <a:ext uri="{FF2B5EF4-FFF2-40B4-BE49-F238E27FC236}">
              <a16:creationId xmlns:a16="http://schemas.microsoft.com/office/drawing/2014/main" id="{ED3F8824-817C-4317-A725-1D9079E6EE21}"/>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69" name="テキスト ボックス 568">
          <a:extLst>
            <a:ext uri="{FF2B5EF4-FFF2-40B4-BE49-F238E27FC236}">
              <a16:creationId xmlns:a16="http://schemas.microsoft.com/office/drawing/2014/main" id="{93B2EDE8-B29E-446E-9C6F-3B64185211BF}"/>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70" name="直線コネクタ 569">
          <a:extLst>
            <a:ext uri="{FF2B5EF4-FFF2-40B4-BE49-F238E27FC236}">
              <a16:creationId xmlns:a16="http://schemas.microsoft.com/office/drawing/2014/main" id="{BF147370-693B-4786-9ACD-69192A08E7CF}"/>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71" name="【公民館】&#10;有形固定資産減価償却率グラフ枠">
          <a:extLst>
            <a:ext uri="{FF2B5EF4-FFF2-40B4-BE49-F238E27FC236}">
              <a16:creationId xmlns:a16="http://schemas.microsoft.com/office/drawing/2014/main" id="{DAEC0A64-8988-40EE-A934-79BD2AE68875}"/>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63137</xdr:rowOff>
    </xdr:from>
    <xdr:to>
      <xdr:col>85</xdr:col>
      <xdr:colOff>126364</xdr:colOff>
      <xdr:row>109</xdr:row>
      <xdr:rowOff>35379</xdr:rowOff>
    </xdr:to>
    <xdr:cxnSp macro="">
      <xdr:nvCxnSpPr>
        <xdr:cNvPr id="572" name="直線コネクタ 571">
          <a:extLst>
            <a:ext uri="{FF2B5EF4-FFF2-40B4-BE49-F238E27FC236}">
              <a16:creationId xmlns:a16="http://schemas.microsoft.com/office/drawing/2014/main" id="{CE116EED-EA7D-4948-8FE2-F1408993243E}"/>
            </a:ext>
          </a:extLst>
        </xdr:cNvPr>
        <xdr:cNvCxnSpPr/>
      </xdr:nvCxnSpPr>
      <xdr:spPr>
        <a:xfrm flipV="1">
          <a:off x="16318864" y="17208137"/>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573" name="【公民館】&#10;有形固定資産減価償却率最小値テキスト">
          <a:extLst>
            <a:ext uri="{FF2B5EF4-FFF2-40B4-BE49-F238E27FC236}">
              <a16:creationId xmlns:a16="http://schemas.microsoft.com/office/drawing/2014/main" id="{FF9470FF-B8DB-4A60-B1AF-A2B8D43B5267}"/>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74" name="直線コネクタ 573">
          <a:extLst>
            <a:ext uri="{FF2B5EF4-FFF2-40B4-BE49-F238E27FC236}">
              <a16:creationId xmlns:a16="http://schemas.microsoft.com/office/drawing/2014/main" id="{AA56B5BF-042F-439C-B83F-638F980FB545}"/>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9814</xdr:rowOff>
    </xdr:from>
    <xdr:ext cx="340478" cy="259045"/>
    <xdr:sp macro="" textlink="">
      <xdr:nvSpPr>
        <xdr:cNvPr id="575" name="【公民館】&#10;有形固定資産減価償却率最大値テキスト">
          <a:extLst>
            <a:ext uri="{FF2B5EF4-FFF2-40B4-BE49-F238E27FC236}">
              <a16:creationId xmlns:a16="http://schemas.microsoft.com/office/drawing/2014/main" id="{1ADC3306-3CA7-44F2-BE8B-7E8FD1444EF1}"/>
            </a:ext>
          </a:extLst>
        </xdr:cNvPr>
        <xdr:cNvSpPr txBox="1"/>
      </xdr:nvSpPr>
      <xdr:spPr>
        <a:xfrm>
          <a:off x="16357600" y="1698336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63137</xdr:rowOff>
    </xdr:from>
    <xdr:to>
      <xdr:col>86</xdr:col>
      <xdr:colOff>25400</xdr:colOff>
      <xdr:row>100</xdr:row>
      <xdr:rowOff>63137</xdr:rowOff>
    </xdr:to>
    <xdr:cxnSp macro="">
      <xdr:nvCxnSpPr>
        <xdr:cNvPr id="576" name="直線コネクタ 575">
          <a:extLst>
            <a:ext uri="{FF2B5EF4-FFF2-40B4-BE49-F238E27FC236}">
              <a16:creationId xmlns:a16="http://schemas.microsoft.com/office/drawing/2014/main" id="{AA314D7D-7A1A-4270-A2BD-18BA7F48D8F2}"/>
            </a:ext>
          </a:extLst>
        </xdr:cNvPr>
        <xdr:cNvCxnSpPr/>
      </xdr:nvCxnSpPr>
      <xdr:spPr>
        <a:xfrm>
          <a:off x="16230600" y="1720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41746</xdr:rowOff>
    </xdr:from>
    <xdr:ext cx="405111" cy="259045"/>
    <xdr:sp macro="" textlink="">
      <xdr:nvSpPr>
        <xdr:cNvPr id="577" name="【公民館】&#10;有形固定資産減価償却率平均値テキスト">
          <a:extLst>
            <a:ext uri="{FF2B5EF4-FFF2-40B4-BE49-F238E27FC236}">
              <a16:creationId xmlns:a16="http://schemas.microsoft.com/office/drawing/2014/main" id="{A1D48877-03E2-4C5E-80E2-8C7E71723A1B}"/>
            </a:ext>
          </a:extLst>
        </xdr:cNvPr>
        <xdr:cNvSpPr txBox="1"/>
      </xdr:nvSpPr>
      <xdr:spPr>
        <a:xfrm>
          <a:off x="16357600" y="180439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18869</xdr:rowOff>
    </xdr:from>
    <xdr:to>
      <xdr:col>85</xdr:col>
      <xdr:colOff>177800</xdr:colOff>
      <xdr:row>106</xdr:row>
      <xdr:rowOff>120469</xdr:rowOff>
    </xdr:to>
    <xdr:sp macro="" textlink="">
      <xdr:nvSpPr>
        <xdr:cNvPr id="578" name="フローチャート: 判断 577">
          <a:extLst>
            <a:ext uri="{FF2B5EF4-FFF2-40B4-BE49-F238E27FC236}">
              <a16:creationId xmlns:a16="http://schemas.microsoft.com/office/drawing/2014/main" id="{BDF0CBC3-2241-4998-9355-DB440D9738CC}"/>
            </a:ext>
          </a:extLst>
        </xdr:cNvPr>
        <xdr:cNvSpPr/>
      </xdr:nvSpPr>
      <xdr:spPr>
        <a:xfrm>
          <a:off x="16268700" y="1819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49893</xdr:rowOff>
    </xdr:from>
    <xdr:to>
      <xdr:col>81</xdr:col>
      <xdr:colOff>101600</xdr:colOff>
      <xdr:row>106</xdr:row>
      <xdr:rowOff>151493</xdr:rowOff>
    </xdr:to>
    <xdr:sp macro="" textlink="">
      <xdr:nvSpPr>
        <xdr:cNvPr id="579" name="フローチャート: 判断 578">
          <a:extLst>
            <a:ext uri="{FF2B5EF4-FFF2-40B4-BE49-F238E27FC236}">
              <a16:creationId xmlns:a16="http://schemas.microsoft.com/office/drawing/2014/main" id="{0262DBA4-1965-4329-8665-6A395D4F6222}"/>
            </a:ext>
          </a:extLst>
        </xdr:cNvPr>
        <xdr:cNvSpPr/>
      </xdr:nvSpPr>
      <xdr:spPr>
        <a:xfrm>
          <a:off x="15430500" y="18223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36830</xdr:rowOff>
    </xdr:from>
    <xdr:to>
      <xdr:col>76</xdr:col>
      <xdr:colOff>165100</xdr:colOff>
      <xdr:row>106</xdr:row>
      <xdr:rowOff>138430</xdr:rowOff>
    </xdr:to>
    <xdr:sp macro="" textlink="">
      <xdr:nvSpPr>
        <xdr:cNvPr id="580" name="フローチャート: 判断 579">
          <a:extLst>
            <a:ext uri="{FF2B5EF4-FFF2-40B4-BE49-F238E27FC236}">
              <a16:creationId xmlns:a16="http://schemas.microsoft.com/office/drawing/2014/main" id="{BE622BEB-AD88-4D6E-8C02-96385EC35C79}"/>
            </a:ext>
          </a:extLst>
        </xdr:cNvPr>
        <xdr:cNvSpPr/>
      </xdr:nvSpPr>
      <xdr:spPr>
        <a:xfrm>
          <a:off x="14541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61323</xdr:rowOff>
    </xdr:from>
    <xdr:to>
      <xdr:col>72</xdr:col>
      <xdr:colOff>38100</xdr:colOff>
      <xdr:row>106</xdr:row>
      <xdr:rowOff>162923</xdr:rowOff>
    </xdr:to>
    <xdr:sp macro="" textlink="">
      <xdr:nvSpPr>
        <xdr:cNvPr id="581" name="フローチャート: 判断 580">
          <a:extLst>
            <a:ext uri="{FF2B5EF4-FFF2-40B4-BE49-F238E27FC236}">
              <a16:creationId xmlns:a16="http://schemas.microsoft.com/office/drawing/2014/main" id="{0DEE052B-829A-495C-AF7B-F7539EFE0296}"/>
            </a:ext>
          </a:extLst>
        </xdr:cNvPr>
        <xdr:cNvSpPr/>
      </xdr:nvSpPr>
      <xdr:spPr>
        <a:xfrm>
          <a:off x="13652500" y="1823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106</xdr:row>
      <xdr:rowOff>27032</xdr:rowOff>
    </xdr:from>
    <xdr:to>
      <xdr:col>67</xdr:col>
      <xdr:colOff>101600</xdr:colOff>
      <xdr:row>106</xdr:row>
      <xdr:rowOff>128632</xdr:rowOff>
    </xdr:to>
    <xdr:sp macro="" textlink="">
      <xdr:nvSpPr>
        <xdr:cNvPr id="582" name="フローチャート: 判断 581">
          <a:extLst>
            <a:ext uri="{FF2B5EF4-FFF2-40B4-BE49-F238E27FC236}">
              <a16:creationId xmlns:a16="http://schemas.microsoft.com/office/drawing/2014/main" id="{FD1A1D5A-6D39-4E21-A57A-33C3482BFA4A}"/>
            </a:ext>
          </a:extLst>
        </xdr:cNvPr>
        <xdr:cNvSpPr/>
      </xdr:nvSpPr>
      <xdr:spPr>
        <a:xfrm>
          <a:off x="12763500" y="182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83" name="テキスト ボックス 582">
          <a:extLst>
            <a:ext uri="{FF2B5EF4-FFF2-40B4-BE49-F238E27FC236}">
              <a16:creationId xmlns:a16="http://schemas.microsoft.com/office/drawing/2014/main" id="{1F381915-BF52-474E-9018-6D23E4267441}"/>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84" name="テキスト ボックス 583">
          <a:extLst>
            <a:ext uri="{FF2B5EF4-FFF2-40B4-BE49-F238E27FC236}">
              <a16:creationId xmlns:a16="http://schemas.microsoft.com/office/drawing/2014/main" id="{6E9B0A20-3E17-4794-9BE4-464B1CC973C5}"/>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5" name="テキスト ボックス 584">
          <a:extLst>
            <a:ext uri="{FF2B5EF4-FFF2-40B4-BE49-F238E27FC236}">
              <a16:creationId xmlns:a16="http://schemas.microsoft.com/office/drawing/2014/main" id="{FBEE6DB2-AC71-4595-AB4C-739010E0917C}"/>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6" name="テキスト ボックス 585">
          <a:extLst>
            <a:ext uri="{FF2B5EF4-FFF2-40B4-BE49-F238E27FC236}">
              <a16:creationId xmlns:a16="http://schemas.microsoft.com/office/drawing/2014/main" id="{6A20AF27-6814-4660-861B-36FFE94036C8}"/>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7" name="テキスト ボックス 586">
          <a:extLst>
            <a:ext uri="{FF2B5EF4-FFF2-40B4-BE49-F238E27FC236}">
              <a16:creationId xmlns:a16="http://schemas.microsoft.com/office/drawing/2014/main" id="{E66BCB25-CDD4-4F08-904C-95A4D911158C}"/>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126637</xdr:rowOff>
    </xdr:from>
    <xdr:to>
      <xdr:col>85</xdr:col>
      <xdr:colOff>177800</xdr:colOff>
      <xdr:row>108</xdr:row>
      <xdr:rowOff>56787</xdr:rowOff>
    </xdr:to>
    <xdr:sp macro="" textlink="">
      <xdr:nvSpPr>
        <xdr:cNvPr id="588" name="楕円 587">
          <a:extLst>
            <a:ext uri="{FF2B5EF4-FFF2-40B4-BE49-F238E27FC236}">
              <a16:creationId xmlns:a16="http://schemas.microsoft.com/office/drawing/2014/main" id="{F33A8BEA-7BE9-4401-97BC-BBEE00197B8D}"/>
            </a:ext>
          </a:extLst>
        </xdr:cNvPr>
        <xdr:cNvSpPr/>
      </xdr:nvSpPr>
      <xdr:spPr>
        <a:xfrm>
          <a:off x="16268700" y="1847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105064</xdr:rowOff>
    </xdr:from>
    <xdr:ext cx="405111" cy="259045"/>
    <xdr:sp macro="" textlink="">
      <xdr:nvSpPr>
        <xdr:cNvPr id="589" name="【公民館】&#10;有形固定資産減価償却率該当値テキスト">
          <a:extLst>
            <a:ext uri="{FF2B5EF4-FFF2-40B4-BE49-F238E27FC236}">
              <a16:creationId xmlns:a16="http://schemas.microsoft.com/office/drawing/2014/main" id="{8E655C8D-0D03-45EA-AC95-2E3A1B70842B}"/>
            </a:ext>
          </a:extLst>
        </xdr:cNvPr>
        <xdr:cNvSpPr txBox="1"/>
      </xdr:nvSpPr>
      <xdr:spPr>
        <a:xfrm>
          <a:off x="16357600" y="18450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98879</xdr:rowOff>
    </xdr:from>
    <xdr:to>
      <xdr:col>81</xdr:col>
      <xdr:colOff>101600</xdr:colOff>
      <xdr:row>108</xdr:row>
      <xdr:rowOff>29029</xdr:rowOff>
    </xdr:to>
    <xdr:sp macro="" textlink="">
      <xdr:nvSpPr>
        <xdr:cNvPr id="590" name="楕円 589">
          <a:extLst>
            <a:ext uri="{FF2B5EF4-FFF2-40B4-BE49-F238E27FC236}">
              <a16:creationId xmlns:a16="http://schemas.microsoft.com/office/drawing/2014/main" id="{25A9EB8B-41F9-47CD-B60C-D3FBD643388C}"/>
            </a:ext>
          </a:extLst>
        </xdr:cNvPr>
        <xdr:cNvSpPr/>
      </xdr:nvSpPr>
      <xdr:spPr>
        <a:xfrm>
          <a:off x="15430500" y="1844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149679</xdr:rowOff>
    </xdr:from>
    <xdr:to>
      <xdr:col>85</xdr:col>
      <xdr:colOff>127000</xdr:colOff>
      <xdr:row>108</xdr:row>
      <xdr:rowOff>5987</xdr:rowOff>
    </xdr:to>
    <xdr:cxnSp macro="">
      <xdr:nvCxnSpPr>
        <xdr:cNvPr id="591" name="直線コネクタ 590">
          <a:extLst>
            <a:ext uri="{FF2B5EF4-FFF2-40B4-BE49-F238E27FC236}">
              <a16:creationId xmlns:a16="http://schemas.microsoft.com/office/drawing/2014/main" id="{B4196F4B-2E5F-45CA-A833-40C4C95C457A}"/>
            </a:ext>
          </a:extLst>
        </xdr:cNvPr>
        <xdr:cNvCxnSpPr/>
      </xdr:nvCxnSpPr>
      <xdr:spPr>
        <a:xfrm>
          <a:off x="15481300" y="18494829"/>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71120</xdr:rowOff>
    </xdr:from>
    <xdr:to>
      <xdr:col>76</xdr:col>
      <xdr:colOff>165100</xdr:colOff>
      <xdr:row>108</xdr:row>
      <xdr:rowOff>1270</xdr:rowOff>
    </xdr:to>
    <xdr:sp macro="" textlink="">
      <xdr:nvSpPr>
        <xdr:cNvPr id="592" name="楕円 591">
          <a:extLst>
            <a:ext uri="{FF2B5EF4-FFF2-40B4-BE49-F238E27FC236}">
              <a16:creationId xmlns:a16="http://schemas.microsoft.com/office/drawing/2014/main" id="{52959843-C20E-480F-BCAD-ADE175611F7F}"/>
            </a:ext>
          </a:extLst>
        </xdr:cNvPr>
        <xdr:cNvSpPr/>
      </xdr:nvSpPr>
      <xdr:spPr>
        <a:xfrm>
          <a:off x="14541500" y="1841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121920</xdr:rowOff>
    </xdr:from>
    <xdr:to>
      <xdr:col>81</xdr:col>
      <xdr:colOff>50800</xdr:colOff>
      <xdr:row>107</xdr:row>
      <xdr:rowOff>149679</xdr:rowOff>
    </xdr:to>
    <xdr:cxnSp macro="">
      <xdr:nvCxnSpPr>
        <xdr:cNvPr id="593" name="直線コネクタ 592">
          <a:extLst>
            <a:ext uri="{FF2B5EF4-FFF2-40B4-BE49-F238E27FC236}">
              <a16:creationId xmlns:a16="http://schemas.microsoft.com/office/drawing/2014/main" id="{30F25384-7A24-4156-8E47-C7FABC09B3F3}"/>
            </a:ext>
          </a:extLst>
        </xdr:cNvPr>
        <xdr:cNvCxnSpPr/>
      </xdr:nvCxnSpPr>
      <xdr:spPr>
        <a:xfrm>
          <a:off x="14592300" y="18467070"/>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38463</xdr:rowOff>
    </xdr:from>
    <xdr:to>
      <xdr:col>72</xdr:col>
      <xdr:colOff>38100</xdr:colOff>
      <xdr:row>107</xdr:row>
      <xdr:rowOff>140063</xdr:rowOff>
    </xdr:to>
    <xdr:sp macro="" textlink="">
      <xdr:nvSpPr>
        <xdr:cNvPr id="594" name="楕円 593">
          <a:extLst>
            <a:ext uri="{FF2B5EF4-FFF2-40B4-BE49-F238E27FC236}">
              <a16:creationId xmlns:a16="http://schemas.microsoft.com/office/drawing/2014/main" id="{5FCF6906-1411-4258-9B40-D46566249051}"/>
            </a:ext>
          </a:extLst>
        </xdr:cNvPr>
        <xdr:cNvSpPr/>
      </xdr:nvSpPr>
      <xdr:spPr>
        <a:xfrm>
          <a:off x="13652500" y="1838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89263</xdr:rowOff>
    </xdr:from>
    <xdr:to>
      <xdr:col>76</xdr:col>
      <xdr:colOff>114300</xdr:colOff>
      <xdr:row>107</xdr:row>
      <xdr:rowOff>121920</xdr:rowOff>
    </xdr:to>
    <xdr:cxnSp macro="">
      <xdr:nvCxnSpPr>
        <xdr:cNvPr id="595" name="直線コネクタ 594">
          <a:extLst>
            <a:ext uri="{FF2B5EF4-FFF2-40B4-BE49-F238E27FC236}">
              <a16:creationId xmlns:a16="http://schemas.microsoft.com/office/drawing/2014/main" id="{FD5F8F7C-A412-48C5-A0D5-720EBBFB1642}"/>
            </a:ext>
          </a:extLst>
        </xdr:cNvPr>
        <xdr:cNvCxnSpPr/>
      </xdr:nvCxnSpPr>
      <xdr:spPr>
        <a:xfrm>
          <a:off x="13703300" y="1843441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4173</xdr:rowOff>
    </xdr:from>
    <xdr:to>
      <xdr:col>67</xdr:col>
      <xdr:colOff>101600</xdr:colOff>
      <xdr:row>107</xdr:row>
      <xdr:rowOff>105773</xdr:rowOff>
    </xdr:to>
    <xdr:sp macro="" textlink="">
      <xdr:nvSpPr>
        <xdr:cNvPr id="596" name="楕円 595">
          <a:extLst>
            <a:ext uri="{FF2B5EF4-FFF2-40B4-BE49-F238E27FC236}">
              <a16:creationId xmlns:a16="http://schemas.microsoft.com/office/drawing/2014/main" id="{622147BB-8EDA-4EBD-B968-D3D2CE02F6AD}"/>
            </a:ext>
          </a:extLst>
        </xdr:cNvPr>
        <xdr:cNvSpPr/>
      </xdr:nvSpPr>
      <xdr:spPr>
        <a:xfrm>
          <a:off x="12763500" y="1834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54973</xdr:rowOff>
    </xdr:from>
    <xdr:to>
      <xdr:col>71</xdr:col>
      <xdr:colOff>177800</xdr:colOff>
      <xdr:row>107</xdr:row>
      <xdr:rowOff>89263</xdr:rowOff>
    </xdr:to>
    <xdr:cxnSp macro="">
      <xdr:nvCxnSpPr>
        <xdr:cNvPr id="597" name="直線コネクタ 596">
          <a:extLst>
            <a:ext uri="{FF2B5EF4-FFF2-40B4-BE49-F238E27FC236}">
              <a16:creationId xmlns:a16="http://schemas.microsoft.com/office/drawing/2014/main" id="{94687A58-7A6D-43E8-9118-9404C380625A}"/>
            </a:ext>
          </a:extLst>
        </xdr:cNvPr>
        <xdr:cNvCxnSpPr/>
      </xdr:nvCxnSpPr>
      <xdr:spPr>
        <a:xfrm>
          <a:off x="12814300" y="18400123"/>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168020</xdr:rowOff>
    </xdr:from>
    <xdr:ext cx="405111" cy="259045"/>
    <xdr:sp macro="" textlink="">
      <xdr:nvSpPr>
        <xdr:cNvPr id="598" name="n_1aveValue【公民館】&#10;有形固定資産減価償却率">
          <a:extLst>
            <a:ext uri="{FF2B5EF4-FFF2-40B4-BE49-F238E27FC236}">
              <a16:creationId xmlns:a16="http://schemas.microsoft.com/office/drawing/2014/main" id="{05CEF697-E446-4397-8B4E-23B5EA0703E1}"/>
            </a:ext>
          </a:extLst>
        </xdr:cNvPr>
        <xdr:cNvSpPr txBox="1"/>
      </xdr:nvSpPr>
      <xdr:spPr>
        <a:xfrm>
          <a:off x="15266044" y="17998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154957</xdr:rowOff>
    </xdr:from>
    <xdr:ext cx="405111" cy="259045"/>
    <xdr:sp macro="" textlink="">
      <xdr:nvSpPr>
        <xdr:cNvPr id="599" name="n_2aveValue【公民館】&#10;有形固定資産減価償却率">
          <a:extLst>
            <a:ext uri="{FF2B5EF4-FFF2-40B4-BE49-F238E27FC236}">
              <a16:creationId xmlns:a16="http://schemas.microsoft.com/office/drawing/2014/main" id="{C1995F9F-D525-40E3-9867-179ED42549B6}"/>
            </a:ext>
          </a:extLst>
        </xdr:cNvPr>
        <xdr:cNvSpPr txBox="1"/>
      </xdr:nvSpPr>
      <xdr:spPr>
        <a:xfrm>
          <a:off x="14389744" y="17985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8000</xdr:rowOff>
    </xdr:from>
    <xdr:ext cx="405111" cy="259045"/>
    <xdr:sp macro="" textlink="">
      <xdr:nvSpPr>
        <xdr:cNvPr id="600" name="n_3aveValue【公民館】&#10;有形固定資産減価償却率">
          <a:extLst>
            <a:ext uri="{FF2B5EF4-FFF2-40B4-BE49-F238E27FC236}">
              <a16:creationId xmlns:a16="http://schemas.microsoft.com/office/drawing/2014/main" id="{832F7087-4C08-4302-B2F6-4AA28ACF2EDC}"/>
            </a:ext>
          </a:extLst>
        </xdr:cNvPr>
        <xdr:cNvSpPr txBox="1"/>
      </xdr:nvSpPr>
      <xdr:spPr>
        <a:xfrm>
          <a:off x="13500744" y="18010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145159</xdr:rowOff>
    </xdr:from>
    <xdr:ext cx="405111" cy="259045"/>
    <xdr:sp macro="" textlink="">
      <xdr:nvSpPr>
        <xdr:cNvPr id="601" name="n_4aveValue【公民館】&#10;有形固定資産減価償却率">
          <a:extLst>
            <a:ext uri="{FF2B5EF4-FFF2-40B4-BE49-F238E27FC236}">
              <a16:creationId xmlns:a16="http://schemas.microsoft.com/office/drawing/2014/main" id="{F2B008C4-DB38-43EA-9659-B7D28E18D2C1}"/>
            </a:ext>
          </a:extLst>
        </xdr:cNvPr>
        <xdr:cNvSpPr txBox="1"/>
      </xdr:nvSpPr>
      <xdr:spPr>
        <a:xfrm>
          <a:off x="12611744" y="17975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20156</xdr:rowOff>
    </xdr:from>
    <xdr:ext cx="405111" cy="259045"/>
    <xdr:sp macro="" textlink="">
      <xdr:nvSpPr>
        <xdr:cNvPr id="602" name="n_1mainValue【公民館】&#10;有形固定資産減価償却率">
          <a:extLst>
            <a:ext uri="{FF2B5EF4-FFF2-40B4-BE49-F238E27FC236}">
              <a16:creationId xmlns:a16="http://schemas.microsoft.com/office/drawing/2014/main" id="{C0E8C112-E7C8-447B-A9F8-33CECC431E00}"/>
            </a:ext>
          </a:extLst>
        </xdr:cNvPr>
        <xdr:cNvSpPr txBox="1"/>
      </xdr:nvSpPr>
      <xdr:spPr>
        <a:xfrm>
          <a:off x="15266044" y="18536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163847</xdr:rowOff>
    </xdr:from>
    <xdr:ext cx="405111" cy="259045"/>
    <xdr:sp macro="" textlink="">
      <xdr:nvSpPr>
        <xdr:cNvPr id="603" name="n_2mainValue【公民館】&#10;有形固定資産減価償却率">
          <a:extLst>
            <a:ext uri="{FF2B5EF4-FFF2-40B4-BE49-F238E27FC236}">
              <a16:creationId xmlns:a16="http://schemas.microsoft.com/office/drawing/2014/main" id="{9F486CC1-E913-4BF2-81AB-271370E81ADA}"/>
            </a:ext>
          </a:extLst>
        </xdr:cNvPr>
        <xdr:cNvSpPr txBox="1"/>
      </xdr:nvSpPr>
      <xdr:spPr>
        <a:xfrm>
          <a:off x="14389744" y="1850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131190</xdr:rowOff>
    </xdr:from>
    <xdr:ext cx="405111" cy="259045"/>
    <xdr:sp macro="" textlink="">
      <xdr:nvSpPr>
        <xdr:cNvPr id="604" name="n_3mainValue【公民館】&#10;有形固定資産減価償却率">
          <a:extLst>
            <a:ext uri="{FF2B5EF4-FFF2-40B4-BE49-F238E27FC236}">
              <a16:creationId xmlns:a16="http://schemas.microsoft.com/office/drawing/2014/main" id="{52FAB294-7A79-4826-9669-F731252418A7}"/>
            </a:ext>
          </a:extLst>
        </xdr:cNvPr>
        <xdr:cNvSpPr txBox="1"/>
      </xdr:nvSpPr>
      <xdr:spPr>
        <a:xfrm>
          <a:off x="13500744" y="18476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96900</xdr:rowOff>
    </xdr:from>
    <xdr:ext cx="405111" cy="259045"/>
    <xdr:sp macro="" textlink="">
      <xdr:nvSpPr>
        <xdr:cNvPr id="605" name="n_4mainValue【公民館】&#10;有形固定資産減価償却率">
          <a:extLst>
            <a:ext uri="{FF2B5EF4-FFF2-40B4-BE49-F238E27FC236}">
              <a16:creationId xmlns:a16="http://schemas.microsoft.com/office/drawing/2014/main" id="{B63D9F82-2D55-4F83-A383-90928C948441}"/>
            </a:ext>
          </a:extLst>
        </xdr:cNvPr>
        <xdr:cNvSpPr txBox="1"/>
      </xdr:nvSpPr>
      <xdr:spPr>
        <a:xfrm>
          <a:off x="12611744" y="18442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06" name="正方形/長方形 605">
          <a:extLst>
            <a:ext uri="{FF2B5EF4-FFF2-40B4-BE49-F238E27FC236}">
              <a16:creationId xmlns:a16="http://schemas.microsoft.com/office/drawing/2014/main" id="{414EB3D4-04A2-4BA3-A991-1F2424D72A2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7" name="正方形/長方形 606">
          <a:extLst>
            <a:ext uri="{FF2B5EF4-FFF2-40B4-BE49-F238E27FC236}">
              <a16:creationId xmlns:a16="http://schemas.microsoft.com/office/drawing/2014/main" id="{90D07C11-C3D4-4D43-B7CF-7A26E0A10922}"/>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8" name="正方形/長方形 607">
          <a:extLst>
            <a:ext uri="{FF2B5EF4-FFF2-40B4-BE49-F238E27FC236}">
              <a16:creationId xmlns:a16="http://schemas.microsoft.com/office/drawing/2014/main" id="{7C7356E3-B8FA-45E0-ACD3-55FBB8FCE68A}"/>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9" name="正方形/長方形 608">
          <a:extLst>
            <a:ext uri="{FF2B5EF4-FFF2-40B4-BE49-F238E27FC236}">
              <a16:creationId xmlns:a16="http://schemas.microsoft.com/office/drawing/2014/main" id="{F647123C-6A27-464D-9F85-78E1303DA53D}"/>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10" name="正方形/長方形 609">
          <a:extLst>
            <a:ext uri="{FF2B5EF4-FFF2-40B4-BE49-F238E27FC236}">
              <a16:creationId xmlns:a16="http://schemas.microsoft.com/office/drawing/2014/main" id="{126DBBFA-3CDD-4611-A7D4-78BE13E541C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11" name="正方形/長方形 610">
          <a:extLst>
            <a:ext uri="{FF2B5EF4-FFF2-40B4-BE49-F238E27FC236}">
              <a16:creationId xmlns:a16="http://schemas.microsoft.com/office/drawing/2014/main" id="{7F88385D-1BE8-4360-85D2-CFF2787B1F62}"/>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12" name="正方形/長方形 611">
          <a:extLst>
            <a:ext uri="{FF2B5EF4-FFF2-40B4-BE49-F238E27FC236}">
              <a16:creationId xmlns:a16="http://schemas.microsoft.com/office/drawing/2014/main" id="{15ACFA37-EE81-4F1C-8C3C-3C994F2AAF09}"/>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13" name="正方形/長方形 612">
          <a:extLst>
            <a:ext uri="{FF2B5EF4-FFF2-40B4-BE49-F238E27FC236}">
              <a16:creationId xmlns:a16="http://schemas.microsoft.com/office/drawing/2014/main" id="{D9DCB79B-8A7A-49B2-8CB5-71EB89791A5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14" name="テキスト ボックス 613">
          <a:extLst>
            <a:ext uri="{FF2B5EF4-FFF2-40B4-BE49-F238E27FC236}">
              <a16:creationId xmlns:a16="http://schemas.microsoft.com/office/drawing/2014/main" id="{684887CD-C872-4C12-BC28-DAE3C336A1A3}"/>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15" name="直線コネクタ 614">
          <a:extLst>
            <a:ext uri="{FF2B5EF4-FFF2-40B4-BE49-F238E27FC236}">
              <a16:creationId xmlns:a16="http://schemas.microsoft.com/office/drawing/2014/main" id="{5A331D64-D5CD-4B76-9A7B-F04A7BA5DB5D}"/>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16" name="直線コネクタ 615">
          <a:extLst>
            <a:ext uri="{FF2B5EF4-FFF2-40B4-BE49-F238E27FC236}">
              <a16:creationId xmlns:a16="http://schemas.microsoft.com/office/drawing/2014/main" id="{41BB1F91-94AE-4B28-82AE-8827E7AF28D1}"/>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17" name="テキスト ボックス 616">
          <a:extLst>
            <a:ext uri="{FF2B5EF4-FFF2-40B4-BE49-F238E27FC236}">
              <a16:creationId xmlns:a16="http://schemas.microsoft.com/office/drawing/2014/main" id="{10687E8A-BC6B-4F35-B350-4C8688B64B44}"/>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18" name="直線コネクタ 617">
          <a:extLst>
            <a:ext uri="{FF2B5EF4-FFF2-40B4-BE49-F238E27FC236}">
              <a16:creationId xmlns:a16="http://schemas.microsoft.com/office/drawing/2014/main" id="{EA68B642-8997-4105-A7EB-49E50C340403}"/>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19" name="テキスト ボックス 618">
          <a:extLst>
            <a:ext uri="{FF2B5EF4-FFF2-40B4-BE49-F238E27FC236}">
              <a16:creationId xmlns:a16="http://schemas.microsoft.com/office/drawing/2014/main" id="{730FB151-D7C0-4252-990B-72432EEBD3E7}"/>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20" name="直線コネクタ 619">
          <a:extLst>
            <a:ext uri="{FF2B5EF4-FFF2-40B4-BE49-F238E27FC236}">
              <a16:creationId xmlns:a16="http://schemas.microsoft.com/office/drawing/2014/main" id="{C90881D7-5742-468D-A627-A295CDEBAD89}"/>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21" name="テキスト ボックス 620">
          <a:extLst>
            <a:ext uri="{FF2B5EF4-FFF2-40B4-BE49-F238E27FC236}">
              <a16:creationId xmlns:a16="http://schemas.microsoft.com/office/drawing/2014/main" id="{86F4053D-AE0C-4706-8FFB-2B4877C267D9}"/>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22" name="直線コネクタ 621">
          <a:extLst>
            <a:ext uri="{FF2B5EF4-FFF2-40B4-BE49-F238E27FC236}">
              <a16:creationId xmlns:a16="http://schemas.microsoft.com/office/drawing/2014/main" id="{199830DC-27BE-4CB9-972B-8C564BC654E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23" name="テキスト ボックス 622">
          <a:extLst>
            <a:ext uri="{FF2B5EF4-FFF2-40B4-BE49-F238E27FC236}">
              <a16:creationId xmlns:a16="http://schemas.microsoft.com/office/drawing/2014/main" id="{A5F9BFA4-71AA-4556-83E7-02E37D50BDEC}"/>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24" name="直線コネクタ 623">
          <a:extLst>
            <a:ext uri="{FF2B5EF4-FFF2-40B4-BE49-F238E27FC236}">
              <a16:creationId xmlns:a16="http://schemas.microsoft.com/office/drawing/2014/main" id="{D47F2F38-1060-4509-A2A5-5933E639DE39}"/>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25" name="テキスト ボックス 624">
          <a:extLst>
            <a:ext uri="{FF2B5EF4-FFF2-40B4-BE49-F238E27FC236}">
              <a16:creationId xmlns:a16="http://schemas.microsoft.com/office/drawing/2014/main" id="{72E8F2ED-7E32-4DF4-9155-BA0FE62B9357}"/>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26" name="直線コネクタ 625">
          <a:extLst>
            <a:ext uri="{FF2B5EF4-FFF2-40B4-BE49-F238E27FC236}">
              <a16:creationId xmlns:a16="http://schemas.microsoft.com/office/drawing/2014/main" id="{256FBF4F-AACB-4332-91B0-30E41A6B6011}"/>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27" name="テキスト ボックス 626">
          <a:extLst>
            <a:ext uri="{FF2B5EF4-FFF2-40B4-BE49-F238E27FC236}">
              <a16:creationId xmlns:a16="http://schemas.microsoft.com/office/drawing/2014/main" id="{D3CFFACE-1672-4D05-A357-31D80C6DEDE1}"/>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8" name="直線コネクタ 627">
          <a:extLst>
            <a:ext uri="{FF2B5EF4-FFF2-40B4-BE49-F238E27FC236}">
              <a16:creationId xmlns:a16="http://schemas.microsoft.com/office/drawing/2014/main" id="{5D28B655-D8C1-4991-910B-F14B319AF7EA}"/>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29" name="テキスト ボックス 628">
          <a:extLst>
            <a:ext uri="{FF2B5EF4-FFF2-40B4-BE49-F238E27FC236}">
              <a16:creationId xmlns:a16="http://schemas.microsoft.com/office/drawing/2014/main" id="{D8FFF24C-D1F6-42F3-8845-037FD1EF64D6}"/>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30" name="【公民館】&#10;一人当たり面積グラフ枠">
          <a:extLst>
            <a:ext uri="{FF2B5EF4-FFF2-40B4-BE49-F238E27FC236}">
              <a16:creationId xmlns:a16="http://schemas.microsoft.com/office/drawing/2014/main" id="{FC60824E-76A4-4A73-8068-14ADA7D07C1E}"/>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115388</xdr:rowOff>
    </xdr:from>
    <xdr:to>
      <xdr:col>116</xdr:col>
      <xdr:colOff>62864</xdr:colOff>
      <xdr:row>109</xdr:row>
      <xdr:rowOff>16873</xdr:rowOff>
    </xdr:to>
    <xdr:cxnSp macro="">
      <xdr:nvCxnSpPr>
        <xdr:cNvPr id="631" name="直線コネクタ 630">
          <a:extLst>
            <a:ext uri="{FF2B5EF4-FFF2-40B4-BE49-F238E27FC236}">
              <a16:creationId xmlns:a16="http://schemas.microsoft.com/office/drawing/2014/main" id="{947B021D-C7A1-439E-8FFC-E8AB2DB4B3F6}"/>
            </a:ext>
          </a:extLst>
        </xdr:cNvPr>
        <xdr:cNvCxnSpPr/>
      </xdr:nvCxnSpPr>
      <xdr:spPr>
        <a:xfrm flipV="1">
          <a:off x="22160864" y="17260388"/>
          <a:ext cx="0" cy="1444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20700</xdr:rowOff>
    </xdr:from>
    <xdr:ext cx="469744" cy="259045"/>
    <xdr:sp macro="" textlink="">
      <xdr:nvSpPr>
        <xdr:cNvPr id="632" name="【公民館】&#10;一人当たり面積最小値テキスト">
          <a:extLst>
            <a:ext uri="{FF2B5EF4-FFF2-40B4-BE49-F238E27FC236}">
              <a16:creationId xmlns:a16="http://schemas.microsoft.com/office/drawing/2014/main" id="{2F3ED7CE-EA0C-48AF-AE4C-E351372937A8}"/>
            </a:ext>
          </a:extLst>
        </xdr:cNvPr>
        <xdr:cNvSpPr txBox="1"/>
      </xdr:nvSpPr>
      <xdr:spPr>
        <a:xfrm>
          <a:off x="22199600" y="18708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16873</xdr:rowOff>
    </xdr:from>
    <xdr:to>
      <xdr:col>116</xdr:col>
      <xdr:colOff>152400</xdr:colOff>
      <xdr:row>109</xdr:row>
      <xdr:rowOff>16873</xdr:rowOff>
    </xdr:to>
    <xdr:cxnSp macro="">
      <xdr:nvCxnSpPr>
        <xdr:cNvPr id="633" name="直線コネクタ 632">
          <a:extLst>
            <a:ext uri="{FF2B5EF4-FFF2-40B4-BE49-F238E27FC236}">
              <a16:creationId xmlns:a16="http://schemas.microsoft.com/office/drawing/2014/main" id="{FB099558-7672-4E14-A0F2-4A84597092A2}"/>
            </a:ext>
          </a:extLst>
        </xdr:cNvPr>
        <xdr:cNvCxnSpPr/>
      </xdr:nvCxnSpPr>
      <xdr:spPr>
        <a:xfrm>
          <a:off x="22072600" y="18704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62065</xdr:rowOff>
    </xdr:from>
    <xdr:ext cx="469744" cy="259045"/>
    <xdr:sp macro="" textlink="">
      <xdr:nvSpPr>
        <xdr:cNvPr id="634" name="【公民館】&#10;一人当たり面積最大値テキスト">
          <a:extLst>
            <a:ext uri="{FF2B5EF4-FFF2-40B4-BE49-F238E27FC236}">
              <a16:creationId xmlns:a16="http://schemas.microsoft.com/office/drawing/2014/main" id="{D6276F39-E975-47DC-8B90-1D69A45C3BE9}"/>
            </a:ext>
          </a:extLst>
        </xdr:cNvPr>
        <xdr:cNvSpPr txBox="1"/>
      </xdr:nvSpPr>
      <xdr:spPr>
        <a:xfrm>
          <a:off x="22199600" y="17035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115388</xdr:rowOff>
    </xdr:from>
    <xdr:to>
      <xdr:col>116</xdr:col>
      <xdr:colOff>152400</xdr:colOff>
      <xdr:row>100</xdr:row>
      <xdr:rowOff>115388</xdr:rowOff>
    </xdr:to>
    <xdr:cxnSp macro="">
      <xdr:nvCxnSpPr>
        <xdr:cNvPr id="635" name="直線コネクタ 634">
          <a:extLst>
            <a:ext uri="{FF2B5EF4-FFF2-40B4-BE49-F238E27FC236}">
              <a16:creationId xmlns:a16="http://schemas.microsoft.com/office/drawing/2014/main" id="{89F40F0D-51CA-4258-B2FB-CBB550D614A2}"/>
            </a:ext>
          </a:extLst>
        </xdr:cNvPr>
        <xdr:cNvCxnSpPr/>
      </xdr:nvCxnSpPr>
      <xdr:spPr>
        <a:xfrm>
          <a:off x="22072600" y="17260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65876</xdr:rowOff>
    </xdr:from>
    <xdr:ext cx="469744" cy="259045"/>
    <xdr:sp macro="" textlink="">
      <xdr:nvSpPr>
        <xdr:cNvPr id="636" name="【公民館】&#10;一人当たり面積平均値テキスト">
          <a:extLst>
            <a:ext uri="{FF2B5EF4-FFF2-40B4-BE49-F238E27FC236}">
              <a16:creationId xmlns:a16="http://schemas.microsoft.com/office/drawing/2014/main" id="{8F1EF85B-48C7-4431-BA42-7348ABD3F8A2}"/>
            </a:ext>
          </a:extLst>
        </xdr:cNvPr>
        <xdr:cNvSpPr txBox="1"/>
      </xdr:nvSpPr>
      <xdr:spPr>
        <a:xfrm>
          <a:off x="22199600" y="182395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87449</xdr:rowOff>
    </xdr:from>
    <xdr:to>
      <xdr:col>116</xdr:col>
      <xdr:colOff>114300</xdr:colOff>
      <xdr:row>107</xdr:row>
      <xdr:rowOff>17599</xdr:rowOff>
    </xdr:to>
    <xdr:sp macro="" textlink="">
      <xdr:nvSpPr>
        <xdr:cNvPr id="637" name="フローチャート: 判断 636">
          <a:extLst>
            <a:ext uri="{FF2B5EF4-FFF2-40B4-BE49-F238E27FC236}">
              <a16:creationId xmlns:a16="http://schemas.microsoft.com/office/drawing/2014/main" id="{E76522AB-0FF7-4C04-870A-E12511B43E5B}"/>
            </a:ext>
          </a:extLst>
        </xdr:cNvPr>
        <xdr:cNvSpPr/>
      </xdr:nvSpPr>
      <xdr:spPr>
        <a:xfrm>
          <a:off x="22110700" y="182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76563</xdr:rowOff>
    </xdr:from>
    <xdr:to>
      <xdr:col>112</xdr:col>
      <xdr:colOff>38100</xdr:colOff>
      <xdr:row>107</xdr:row>
      <xdr:rowOff>6713</xdr:rowOff>
    </xdr:to>
    <xdr:sp macro="" textlink="">
      <xdr:nvSpPr>
        <xdr:cNvPr id="638" name="フローチャート: 判断 637">
          <a:extLst>
            <a:ext uri="{FF2B5EF4-FFF2-40B4-BE49-F238E27FC236}">
              <a16:creationId xmlns:a16="http://schemas.microsoft.com/office/drawing/2014/main" id="{8E98ED42-CFA8-4234-B0D3-56F395A76ADB}"/>
            </a:ext>
          </a:extLst>
        </xdr:cNvPr>
        <xdr:cNvSpPr/>
      </xdr:nvSpPr>
      <xdr:spPr>
        <a:xfrm>
          <a:off x="21272500" y="18250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68943</xdr:rowOff>
    </xdr:from>
    <xdr:to>
      <xdr:col>107</xdr:col>
      <xdr:colOff>101600</xdr:colOff>
      <xdr:row>106</xdr:row>
      <xdr:rowOff>170543</xdr:rowOff>
    </xdr:to>
    <xdr:sp macro="" textlink="">
      <xdr:nvSpPr>
        <xdr:cNvPr id="639" name="フローチャート: 判断 638">
          <a:extLst>
            <a:ext uri="{FF2B5EF4-FFF2-40B4-BE49-F238E27FC236}">
              <a16:creationId xmlns:a16="http://schemas.microsoft.com/office/drawing/2014/main" id="{45899B53-72DB-4C46-B495-84986B4D0B60}"/>
            </a:ext>
          </a:extLst>
        </xdr:cNvPr>
        <xdr:cNvSpPr/>
      </xdr:nvSpPr>
      <xdr:spPr>
        <a:xfrm>
          <a:off x="20383500" y="18242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73298</xdr:rowOff>
    </xdr:from>
    <xdr:to>
      <xdr:col>102</xdr:col>
      <xdr:colOff>165100</xdr:colOff>
      <xdr:row>107</xdr:row>
      <xdr:rowOff>3448</xdr:rowOff>
    </xdr:to>
    <xdr:sp macro="" textlink="">
      <xdr:nvSpPr>
        <xdr:cNvPr id="640" name="フローチャート: 判断 639">
          <a:extLst>
            <a:ext uri="{FF2B5EF4-FFF2-40B4-BE49-F238E27FC236}">
              <a16:creationId xmlns:a16="http://schemas.microsoft.com/office/drawing/2014/main" id="{52E0E5B7-47A7-4189-A195-47204D197F5E}"/>
            </a:ext>
          </a:extLst>
        </xdr:cNvPr>
        <xdr:cNvSpPr/>
      </xdr:nvSpPr>
      <xdr:spPr>
        <a:xfrm>
          <a:off x="19494500" y="1824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72208</xdr:rowOff>
    </xdr:from>
    <xdr:to>
      <xdr:col>98</xdr:col>
      <xdr:colOff>38100</xdr:colOff>
      <xdr:row>107</xdr:row>
      <xdr:rowOff>2358</xdr:rowOff>
    </xdr:to>
    <xdr:sp macro="" textlink="">
      <xdr:nvSpPr>
        <xdr:cNvPr id="641" name="フローチャート: 判断 640">
          <a:extLst>
            <a:ext uri="{FF2B5EF4-FFF2-40B4-BE49-F238E27FC236}">
              <a16:creationId xmlns:a16="http://schemas.microsoft.com/office/drawing/2014/main" id="{240363C0-EFAE-4FAB-A598-8F3C7540ECD3}"/>
            </a:ext>
          </a:extLst>
        </xdr:cNvPr>
        <xdr:cNvSpPr/>
      </xdr:nvSpPr>
      <xdr:spPr>
        <a:xfrm>
          <a:off x="18605500" y="1824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42" name="テキスト ボックス 641">
          <a:extLst>
            <a:ext uri="{FF2B5EF4-FFF2-40B4-BE49-F238E27FC236}">
              <a16:creationId xmlns:a16="http://schemas.microsoft.com/office/drawing/2014/main" id="{1AD51A35-7D51-4C2B-83DA-DD054F7B8B81}"/>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43" name="テキスト ボックス 642">
          <a:extLst>
            <a:ext uri="{FF2B5EF4-FFF2-40B4-BE49-F238E27FC236}">
              <a16:creationId xmlns:a16="http://schemas.microsoft.com/office/drawing/2014/main" id="{785FDBC6-22EC-4B42-A8E2-7B02E979D106}"/>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44" name="テキスト ボックス 643">
          <a:extLst>
            <a:ext uri="{FF2B5EF4-FFF2-40B4-BE49-F238E27FC236}">
              <a16:creationId xmlns:a16="http://schemas.microsoft.com/office/drawing/2014/main" id="{23184770-6097-4229-87EF-450EEFCB1FBC}"/>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45" name="テキスト ボックス 644">
          <a:extLst>
            <a:ext uri="{FF2B5EF4-FFF2-40B4-BE49-F238E27FC236}">
              <a16:creationId xmlns:a16="http://schemas.microsoft.com/office/drawing/2014/main" id="{B4C4BBEF-2ADB-4BEB-A995-912F0054561E}"/>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46" name="テキスト ボックス 645">
          <a:extLst>
            <a:ext uri="{FF2B5EF4-FFF2-40B4-BE49-F238E27FC236}">
              <a16:creationId xmlns:a16="http://schemas.microsoft.com/office/drawing/2014/main" id="{35C4C36E-F534-459D-A62E-522A73584CF6}"/>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157118</xdr:rowOff>
    </xdr:from>
    <xdr:to>
      <xdr:col>116</xdr:col>
      <xdr:colOff>114300</xdr:colOff>
      <xdr:row>105</xdr:row>
      <xdr:rowOff>87268</xdr:rowOff>
    </xdr:to>
    <xdr:sp macro="" textlink="">
      <xdr:nvSpPr>
        <xdr:cNvPr id="647" name="楕円 646">
          <a:extLst>
            <a:ext uri="{FF2B5EF4-FFF2-40B4-BE49-F238E27FC236}">
              <a16:creationId xmlns:a16="http://schemas.microsoft.com/office/drawing/2014/main" id="{13E28546-6686-45D5-8AEA-B0CC6E71C226}"/>
            </a:ext>
          </a:extLst>
        </xdr:cNvPr>
        <xdr:cNvSpPr/>
      </xdr:nvSpPr>
      <xdr:spPr>
        <a:xfrm>
          <a:off x="22110700" y="17987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8545</xdr:rowOff>
    </xdr:from>
    <xdr:ext cx="469744" cy="259045"/>
    <xdr:sp macro="" textlink="">
      <xdr:nvSpPr>
        <xdr:cNvPr id="648" name="【公民館】&#10;一人当たり面積該当値テキスト">
          <a:extLst>
            <a:ext uri="{FF2B5EF4-FFF2-40B4-BE49-F238E27FC236}">
              <a16:creationId xmlns:a16="http://schemas.microsoft.com/office/drawing/2014/main" id="{29AFDCAD-F002-4AEA-BDC9-D0FA1DBC57B2}"/>
            </a:ext>
          </a:extLst>
        </xdr:cNvPr>
        <xdr:cNvSpPr txBox="1"/>
      </xdr:nvSpPr>
      <xdr:spPr>
        <a:xfrm>
          <a:off x="22199600" y="17839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171269</xdr:rowOff>
    </xdr:from>
    <xdr:to>
      <xdr:col>112</xdr:col>
      <xdr:colOff>38100</xdr:colOff>
      <xdr:row>105</xdr:row>
      <xdr:rowOff>101419</xdr:rowOff>
    </xdr:to>
    <xdr:sp macro="" textlink="">
      <xdr:nvSpPr>
        <xdr:cNvPr id="649" name="楕円 648">
          <a:extLst>
            <a:ext uri="{FF2B5EF4-FFF2-40B4-BE49-F238E27FC236}">
              <a16:creationId xmlns:a16="http://schemas.microsoft.com/office/drawing/2014/main" id="{E67F572C-F690-4712-AFC8-67056212EB68}"/>
            </a:ext>
          </a:extLst>
        </xdr:cNvPr>
        <xdr:cNvSpPr/>
      </xdr:nvSpPr>
      <xdr:spPr>
        <a:xfrm>
          <a:off x="21272500" y="18002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36468</xdr:rowOff>
    </xdr:from>
    <xdr:to>
      <xdr:col>116</xdr:col>
      <xdr:colOff>63500</xdr:colOff>
      <xdr:row>105</xdr:row>
      <xdr:rowOff>50619</xdr:rowOff>
    </xdr:to>
    <xdr:cxnSp macro="">
      <xdr:nvCxnSpPr>
        <xdr:cNvPr id="650" name="直線コネクタ 649">
          <a:extLst>
            <a:ext uri="{FF2B5EF4-FFF2-40B4-BE49-F238E27FC236}">
              <a16:creationId xmlns:a16="http://schemas.microsoft.com/office/drawing/2014/main" id="{44108155-A6D2-4A36-BCF0-D5939A020326}"/>
            </a:ext>
          </a:extLst>
        </xdr:cNvPr>
        <xdr:cNvCxnSpPr/>
      </xdr:nvCxnSpPr>
      <xdr:spPr>
        <a:xfrm flipV="1">
          <a:off x="21323300" y="18038718"/>
          <a:ext cx="838200" cy="14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17236</xdr:rowOff>
    </xdr:from>
    <xdr:to>
      <xdr:col>107</xdr:col>
      <xdr:colOff>101600</xdr:colOff>
      <xdr:row>105</xdr:row>
      <xdr:rowOff>118836</xdr:rowOff>
    </xdr:to>
    <xdr:sp macro="" textlink="">
      <xdr:nvSpPr>
        <xdr:cNvPr id="651" name="楕円 650">
          <a:extLst>
            <a:ext uri="{FF2B5EF4-FFF2-40B4-BE49-F238E27FC236}">
              <a16:creationId xmlns:a16="http://schemas.microsoft.com/office/drawing/2014/main" id="{D19DB013-824E-4EF7-A6A5-A9E177A7302F}"/>
            </a:ext>
          </a:extLst>
        </xdr:cNvPr>
        <xdr:cNvSpPr/>
      </xdr:nvSpPr>
      <xdr:spPr>
        <a:xfrm>
          <a:off x="20383500" y="1801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50619</xdr:rowOff>
    </xdr:from>
    <xdr:to>
      <xdr:col>111</xdr:col>
      <xdr:colOff>177800</xdr:colOff>
      <xdr:row>105</xdr:row>
      <xdr:rowOff>68036</xdr:rowOff>
    </xdr:to>
    <xdr:cxnSp macro="">
      <xdr:nvCxnSpPr>
        <xdr:cNvPr id="652" name="直線コネクタ 651">
          <a:extLst>
            <a:ext uri="{FF2B5EF4-FFF2-40B4-BE49-F238E27FC236}">
              <a16:creationId xmlns:a16="http://schemas.microsoft.com/office/drawing/2014/main" id="{7090ECFC-706D-4DA6-AA93-265AF73A66FD}"/>
            </a:ext>
          </a:extLst>
        </xdr:cNvPr>
        <xdr:cNvCxnSpPr/>
      </xdr:nvCxnSpPr>
      <xdr:spPr>
        <a:xfrm flipV="1">
          <a:off x="20434300" y="18052869"/>
          <a:ext cx="889000" cy="17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35742</xdr:rowOff>
    </xdr:from>
    <xdr:to>
      <xdr:col>102</xdr:col>
      <xdr:colOff>165100</xdr:colOff>
      <xdr:row>105</xdr:row>
      <xdr:rowOff>137342</xdr:rowOff>
    </xdr:to>
    <xdr:sp macro="" textlink="">
      <xdr:nvSpPr>
        <xdr:cNvPr id="653" name="楕円 652">
          <a:extLst>
            <a:ext uri="{FF2B5EF4-FFF2-40B4-BE49-F238E27FC236}">
              <a16:creationId xmlns:a16="http://schemas.microsoft.com/office/drawing/2014/main" id="{70067DDE-D936-4192-A18B-053AE958C349}"/>
            </a:ext>
          </a:extLst>
        </xdr:cNvPr>
        <xdr:cNvSpPr/>
      </xdr:nvSpPr>
      <xdr:spPr>
        <a:xfrm>
          <a:off x="19494500" y="1803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68036</xdr:rowOff>
    </xdr:from>
    <xdr:to>
      <xdr:col>107</xdr:col>
      <xdr:colOff>50800</xdr:colOff>
      <xdr:row>105</xdr:row>
      <xdr:rowOff>86542</xdr:rowOff>
    </xdr:to>
    <xdr:cxnSp macro="">
      <xdr:nvCxnSpPr>
        <xdr:cNvPr id="654" name="直線コネクタ 653">
          <a:extLst>
            <a:ext uri="{FF2B5EF4-FFF2-40B4-BE49-F238E27FC236}">
              <a16:creationId xmlns:a16="http://schemas.microsoft.com/office/drawing/2014/main" id="{2631EAD6-0118-4873-8263-BAA817EF0AE9}"/>
            </a:ext>
          </a:extLst>
        </xdr:cNvPr>
        <xdr:cNvCxnSpPr/>
      </xdr:nvCxnSpPr>
      <xdr:spPr>
        <a:xfrm flipV="1">
          <a:off x="19545300" y="18070286"/>
          <a:ext cx="889000"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50981</xdr:rowOff>
    </xdr:from>
    <xdr:to>
      <xdr:col>98</xdr:col>
      <xdr:colOff>38100</xdr:colOff>
      <xdr:row>105</xdr:row>
      <xdr:rowOff>152581</xdr:rowOff>
    </xdr:to>
    <xdr:sp macro="" textlink="">
      <xdr:nvSpPr>
        <xdr:cNvPr id="655" name="楕円 654">
          <a:extLst>
            <a:ext uri="{FF2B5EF4-FFF2-40B4-BE49-F238E27FC236}">
              <a16:creationId xmlns:a16="http://schemas.microsoft.com/office/drawing/2014/main" id="{1E5E49A9-02C0-4E43-A467-8ACEC6A12754}"/>
            </a:ext>
          </a:extLst>
        </xdr:cNvPr>
        <xdr:cNvSpPr/>
      </xdr:nvSpPr>
      <xdr:spPr>
        <a:xfrm>
          <a:off x="18605500" y="18053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86542</xdr:rowOff>
    </xdr:from>
    <xdr:to>
      <xdr:col>102</xdr:col>
      <xdr:colOff>114300</xdr:colOff>
      <xdr:row>105</xdr:row>
      <xdr:rowOff>101781</xdr:rowOff>
    </xdr:to>
    <xdr:cxnSp macro="">
      <xdr:nvCxnSpPr>
        <xdr:cNvPr id="656" name="直線コネクタ 655">
          <a:extLst>
            <a:ext uri="{FF2B5EF4-FFF2-40B4-BE49-F238E27FC236}">
              <a16:creationId xmlns:a16="http://schemas.microsoft.com/office/drawing/2014/main" id="{4B44B97A-B981-47CD-92B4-4BFE2E5AD5EC}"/>
            </a:ext>
          </a:extLst>
        </xdr:cNvPr>
        <xdr:cNvCxnSpPr/>
      </xdr:nvCxnSpPr>
      <xdr:spPr>
        <a:xfrm flipV="1">
          <a:off x="18656300" y="18088792"/>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169290</xdr:rowOff>
    </xdr:from>
    <xdr:ext cx="469744" cy="259045"/>
    <xdr:sp macro="" textlink="">
      <xdr:nvSpPr>
        <xdr:cNvPr id="657" name="n_1aveValue【公民館】&#10;一人当たり面積">
          <a:extLst>
            <a:ext uri="{FF2B5EF4-FFF2-40B4-BE49-F238E27FC236}">
              <a16:creationId xmlns:a16="http://schemas.microsoft.com/office/drawing/2014/main" id="{D4F636D2-7FF3-4984-96B0-727349930048}"/>
            </a:ext>
          </a:extLst>
        </xdr:cNvPr>
        <xdr:cNvSpPr txBox="1"/>
      </xdr:nvSpPr>
      <xdr:spPr>
        <a:xfrm>
          <a:off x="21075727" y="18342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161670</xdr:rowOff>
    </xdr:from>
    <xdr:ext cx="469744" cy="259045"/>
    <xdr:sp macro="" textlink="">
      <xdr:nvSpPr>
        <xdr:cNvPr id="658" name="n_2aveValue【公民館】&#10;一人当たり面積">
          <a:extLst>
            <a:ext uri="{FF2B5EF4-FFF2-40B4-BE49-F238E27FC236}">
              <a16:creationId xmlns:a16="http://schemas.microsoft.com/office/drawing/2014/main" id="{BDB5FEFC-8D66-443C-81A3-D30980D9FF4B}"/>
            </a:ext>
          </a:extLst>
        </xdr:cNvPr>
        <xdr:cNvSpPr txBox="1"/>
      </xdr:nvSpPr>
      <xdr:spPr>
        <a:xfrm>
          <a:off x="20199427" y="18335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166025</xdr:rowOff>
    </xdr:from>
    <xdr:ext cx="469744" cy="259045"/>
    <xdr:sp macro="" textlink="">
      <xdr:nvSpPr>
        <xdr:cNvPr id="659" name="n_3aveValue【公民館】&#10;一人当たり面積">
          <a:extLst>
            <a:ext uri="{FF2B5EF4-FFF2-40B4-BE49-F238E27FC236}">
              <a16:creationId xmlns:a16="http://schemas.microsoft.com/office/drawing/2014/main" id="{8E9A0F0C-109D-4AEE-A9EE-D0CC8DEFFFAF}"/>
            </a:ext>
          </a:extLst>
        </xdr:cNvPr>
        <xdr:cNvSpPr txBox="1"/>
      </xdr:nvSpPr>
      <xdr:spPr>
        <a:xfrm>
          <a:off x="19310427" y="18339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164935</xdr:rowOff>
    </xdr:from>
    <xdr:ext cx="469744" cy="259045"/>
    <xdr:sp macro="" textlink="">
      <xdr:nvSpPr>
        <xdr:cNvPr id="660" name="n_4aveValue【公民館】&#10;一人当たり面積">
          <a:extLst>
            <a:ext uri="{FF2B5EF4-FFF2-40B4-BE49-F238E27FC236}">
              <a16:creationId xmlns:a16="http://schemas.microsoft.com/office/drawing/2014/main" id="{EE4245F2-C42B-470A-9AC6-EDD5377C75D6}"/>
            </a:ext>
          </a:extLst>
        </xdr:cNvPr>
        <xdr:cNvSpPr txBox="1"/>
      </xdr:nvSpPr>
      <xdr:spPr>
        <a:xfrm>
          <a:off x="18421427" y="18338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117946</xdr:rowOff>
    </xdr:from>
    <xdr:ext cx="469744" cy="259045"/>
    <xdr:sp macro="" textlink="">
      <xdr:nvSpPr>
        <xdr:cNvPr id="661" name="n_1mainValue【公民館】&#10;一人当たり面積">
          <a:extLst>
            <a:ext uri="{FF2B5EF4-FFF2-40B4-BE49-F238E27FC236}">
              <a16:creationId xmlns:a16="http://schemas.microsoft.com/office/drawing/2014/main" id="{812F99C0-04F8-4DC8-8A0A-13489B38AE1C}"/>
            </a:ext>
          </a:extLst>
        </xdr:cNvPr>
        <xdr:cNvSpPr txBox="1"/>
      </xdr:nvSpPr>
      <xdr:spPr>
        <a:xfrm>
          <a:off x="21075727" y="17777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135363</xdr:rowOff>
    </xdr:from>
    <xdr:ext cx="469744" cy="259045"/>
    <xdr:sp macro="" textlink="">
      <xdr:nvSpPr>
        <xdr:cNvPr id="662" name="n_2mainValue【公民館】&#10;一人当たり面積">
          <a:extLst>
            <a:ext uri="{FF2B5EF4-FFF2-40B4-BE49-F238E27FC236}">
              <a16:creationId xmlns:a16="http://schemas.microsoft.com/office/drawing/2014/main" id="{D6F90557-B18A-4D29-A87B-21DB0DFEC3F3}"/>
            </a:ext>
          </a:extLst>
        </xdr:cNvPr>
        <xdr:cNvSpPr txBox="1"/>
      </xdr:nvSpPr>
      <xdr:spPr>
        <a:xfrm>
          <a:off x="20199427" y="1779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153869</xdr:rowOff>
    </xdr:from>
    <xdr:ext cx="469744" cy="259045"/>
    <xdr:sp macro="" textlink="">
      <xdr:nvSpPr>
        <xdr:cNvPr id="663" name="n_3mainValue【公民館】&#10;一人当たり面積">
          <a:extLst>
            <a:ext uri="{FF2B5EF4-FFF2-40B4-BE49-F238E27FC236}">
              <a16:creationId xmlns:a16="http://schemas.microsoft.com/office/drawing/2014/main" id="{ECF40AED-F241-4D35-A55A-CAB05E20CC15}"/>
            </a:ext>
          </a:extLst>
        </xdr:cNvPr>
        <xdr:cNvSpPr txBox="1"/>
      </xdr:nvSpPr>
      <xdr:spPr>
        <a:xfrm>
          <a:off x="19310427" y="17813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169108</xdr:rowOff>
    </xdr:from>
    <xdr:ext cx="469744" cy="259045"/>
    <xdr:sp macro="" textlink="">
      <xdr:nvSpPr>
        <xdr:cNvPr id="664" name="n_4mainValue【公民館】&#10;一人当たり面積">
          <a:extLst>
            <a:ext uri="{FF2B5EF4-FFF2-40B4-BE49-F238E27FC236}">
              <a16:creationId xmlns:a16="http://schemas.microsoft.com/office/drawing/2014/main" id="{0D37EB25-9826-4371-9083-00E55AF844DF}"/>
            </a:ext>
          </a:extLst>
        </xdr:cNvPr>
        <xdr:cNvSpPr txBox="1"/>
      </xdr:nvSpPr>
      <xdr:spPr>
        <a:xfrm>
          <a:off x="18421427" y="17828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5" name="正方形/長方形 664">
          <a:extLst>
            <a:ext uri="{FF2B5EF4-FFF2-40B4-BE49-F238E27FC236}">
              <a16:creationId xmlns:a16="http://schemas.microsoft.com/office/drawing/2014/main" id="{8AD0D3B1-F5C9-46F8-B54C-859AA1ED6AD4}"/>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6" name="正方形/長方形 665">
          <a:extLst>
            <a:ext uri="{FF2B5EF4-FFF2-40B4-BE49-F238E27FC236}">
              <a16:creationId xmlns:a16="http://schemas.microsoft.com/office/drawing/2014/main" id="{7D4C5F8A-51FD-4880-869B-ADBCA4D2979A}"/>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7" name="テキスト ボックス 666">
          <a:extLst>
            <a:ext uri="{FF2B5EF4-FFF2-40B4-BE49-F238E27FC236}">
              <a16:creationId xmlns:a16="http://schemas.microsoft.com/office/drawing/2014/main" id="{5F78D019-3ABF-43D8-9AAD-583A43070525}"/>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学校施設以外すべての施設の有形固定資産減価償却率が、県平均、類似団体平均を上回っている。学校施設については、統廃合が進んで町内に小中学校が１校づつとなり、そのいずれも近年改築を実施（中学校は平成２０年度完了、小学校は令和２年度完了）したことにより、有形固定資産減価償却率が低下することとなった。公営住宅については、１３１戸全てが木造で、うち７３</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にあたる９５棟が築３０年以上となっている。また、残る３６棟も築２０年以上を経過し有形固定資産減価償却率が高くなっていることから、修繕などの課題はあるものの、入居者への払下げを模索しているものは、入居者との意見交換会を実施している。また、災害の危険個所にある公営住宅については、入居者への災害の危険が高まった際の行動を説明するとともに、特に危険な個所については、住宅に空きが出た場合でも入居者の募集を実施しない対応をとっている。道路については、耐用年数の設定の問題（令和２年以前のものを耐用年数１０年として設定）があることもあり、有形固定資産減価償却率が高くなっていると考えており、今後可能な限り是正を図っていく予定。また、特に橋りょうについては１１５橋の半数以上が耐用年数の４５年を経過していることから、計画的な長寿命化工事等の実施に加え、日々の点検により事故防止に努めている。また、歩道を含め道路破損の一因となっている街路樹については、景観に配慮しながら計画的に伐採していく。公民館施設についても地区ごとに１カ所設置されてきたが、老朽化による計画的な改修は実施していくものの、人口減少による社会情勢の変化、避難所としての機能を考慮した適正な立地などを考慮し、統廃合も含めた移転改築も今後検討する必要が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DA1B931E-95D0-4D0E-A833-5CE679BB0C1B}"/>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EB114926-E247-407A-BE70-C644CCCF03F7}"/>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851F21B6-4B96-4B60-A8C0-DC1F5C1D2AC3}"/>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8E4DED00-1975-4888-86A8-11B53B108EC6}"/>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秋田県五城目町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887AACC7-F94D-4EEE-B193-F47DE0AE0734}"/>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3FC77847-7043-4581-B503-523CEB74C13A}"/>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1BF081EB-3ADF-41D7-8DEB-EC178D30C0FD}"/>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952396C5-9A63-4C79-B00D-BED99EB1858A}"/>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62A0E07E-1D79-4359-8CE5-6193ADC15115}"/>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DBBDA8A9-5843-4873-A9FA-9F0366082B3C}"/>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8,617
8,603
214.92
6,604,175
6,159,736
435,880
3,906,852
6,247,956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65402ECF-D63B-4673-BDD2-F0DA188778E1}"/>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95D34424-B20F-414C-AC1B-FAD0C43E7B7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78709A2F-818D-458B-90BF-F2220EDA3BD7}"/>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62.3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6BCD3B32-4230-4CE0-AA80-070983A94BA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F603545F-BF5E-4628-AE06-C81B4A1A9D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FB3FF536-B4C9-4D5C-99A1-921D20F7E146}"/>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91C69317-632D-4ACA-B19F-7D9C55D75424}"/>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7C59B029-FD8F-4F76-9879-C56695C45819}"/>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CD517D10-FFDB-4FE3-93B2-103EC9822733}"/>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681AFFFE-67B9-4B4B-BF7A-55B38E147B8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6E6EEE4B-BEDD-498C-B9B6-7179EEB5A201}"/>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6BA87735-251C-49D4-8BC7-75AA659FFF4D}"/>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9CBB426-E3E0-4C2E-A3FE-485D9FC14077}"/>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C697EBB1-8162-4409-8F66-9538D0F0271E}"/>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9A90FDA3-3176-48A8-9D7B-A9C996030EBB}"/>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CDFC6FE-105A-4A9D-B590-EF57D4A5EE61}"/>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E126894D-D732-47FD-B3FB-95325F59342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5EFECCCC-9B08-4C0B-BF36-BA518C29F5DB}"/>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70321FD1-2F70-4260-B48B-76D9B379511A}"/>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82EC2DF7-D226-43A7-81A5-13E1D08F8E65}"/>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B3754AAA-9F0A-4BA3-A346-34402B274E3D}"/>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51A002A5-CA8B-45EB-8AC5-2194CC8838DA}"/>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7B6D3C71-0CB2-4A53-9673-69900A25306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35C4D94A-FEB8-4770-9C05-2F1F8A183B13}"/>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288C031A-43DF-4D04-A4C9-942BD2D923A7}"/>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E35A70C2-6DD6-4E0B-873B-35044F071B96}"/>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47431B46-5BC4-485C-BDA8-3AE3E81CE06C}"/>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DA78E8A3-CB78-4267-B196-31C4CC3F3D84}"/>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1B4DE2C7-B722-4698-A160-4402FAE0B3E3}"/>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C28652D5-E7D0-45FA-8747-FA812EB84043}"/>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7352A2D9-1957-4393-B7C0-6318A0453BBF}"/>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160D23FC-DB0F-4B31-937F-34A30B5B4C27}"/>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FD82283D-3965-4598-A093-1B8F96E44A1C}"/>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D99D9F5B-792B-40A8-91C3-53A49FA301A9}"/>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A70D5FF0-7384-46CB-9847-C22376C2E868}"/>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3C811A45-8701-4086-84C5-DEE02A806D0F}"/>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E23AB65D-6352-410F-95FA-0F44CFDAB9CA}"/>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F987C388-1309-45FD-9CD1-2FBECFAAE80B}"/>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3A50F0E0-2E2E-4C4E-BD27-36C521D1DB63}"/>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945B3FAC-5136-4A4D-913E-0DE98F1942A9}"/>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21D78B0B-034E-4202-82F2-06610030C33B}"/>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BFBBBD3C-C2CF-4C11-9DA8-6164938A604A}"/>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6F49CA28-9BFF-41D2-9D06-F17D50A9DE96}"/>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8FA906BA-6DEC-439B-AD27-03528D17EF1C}"/>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AF0A6908-A651-49D3-8B0F-46FF21A9957A}"/>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938499D9-5377-4934-ABEE-9CF8A8F7F457}"/>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B09F834D-FCBE-4A3B-818B-109926864989}"/>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41573F25-F5BA-4B17-856F-1E9BD67E4AE1}"/>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a:extLst>
            <a:ext uri="{FF2B5EF4-FFF2-40B4-BE49-F238E27FC236}">
              <a16:creationId xmlns:a16="http://schemas.microsoft.com/office/drawing/2014/main" id="{EB2AAFD1-6BA3-44C0-82D5-BFABDF567F6B}"/>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a:extLst>
            <a:ext uri="{FF2B5EF4-FFF2-40B4-BE49-F238E27FC236}">
              <a16:creationId xmlns:a16="http://schemas.microsoft.com/office/drawing/2014/main" id="{0FBD06E4-EBCA-4DC2-93E4-E02EB42F11FD}"/>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a:extLst>
            <a:ext uri="{FF2B5EF4-FFF2-40B4-BE49-F238E27FC236}">
              <a16:creationId xmlns:a16="http://schemas.microsoft.com/office/drawing/2014/main" id="{4BB3AD18-A26A-4440-AD88-76C05DA0BE4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a:extLst>
            <a:ext uri="{FF2B5EF4-FFF2-40B4-BE49-F238E27FC236}">
              <a16:creationId xmlns:a16="http://schemas.microsoft.com/office/drawing/2014/main" id="{AABCCFC9-A0A1-4B35-98F1-19F69101F12C}"/>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a:extLst>
            <a:ext uri="{FF2B5EF4-FFF2-40B4-BE49-F238E27FC236}">
              <a16:creationId xmlns:a16="http://schemas.microsoft.com/office/drawing/2014/main" id="{7ADD8C66-BA82-44E5-8B07-1AF5F10EF8D4}"/>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a:extLst>
            <a:ext uri="{FF2B5EF4-FFF2-40B4-BE49-F238E27FC236}">
              <a16:creationId xmlns:a16="http://schemas.microsoft.com/office/drawing/2014/main" id="{4BA8552D-AD7C-47FF-BAD9-D4B98DF8F52F}"/>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a:extLst>
            <a:ext uri="{FF2B5EF4-FFF2-40B4-BE49-F238E27FC236}">
              <a16:creationId xmlns:a16="http://schemas.microsoft.com/office/drawing/2014/main" id="{0258331E-BFFD-4F25-8944-7FE239594A65}"/>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a:extLst>
            <a:ext uri="{FF2B5EF4-FFF2-40B4-BE49-F238E27FC236}">
              <a16:creationId xmlns:a16="http://schemas.microsoft.com/office/drawing/2014/main" id="{86D7EFAB-09A7-457E-82AB-B4ADB8CDD1FE}"/>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a:extLst>
            <a:ext uri="{FF2B5EF4-FFF2-40B4-BE49-F238E27FC236}">
              <a16:creationId xmlns:a16="http://schemas.microsoft.com/office/drawing/2014/main" id="{15591438-847D-43DC-A489-E650BF7FAA0B}"/>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a:extLst>
            <a:ext uri="{FF2B5EF4-FFF2-40B4-BE49-F238E27FC236}">
              <a16:creationId xmlns:a16="http://schemas.microsoft.com/office/drawing/2014/main" id="{3A792C04-7AA3-4B24-A15F-6196A0CFA8B8}"/>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a:extLst>
            <a:ext uri="{FF2B5EF4-FFF2-40B4-BE49-F238E27FC236}">
              <a16:creationId xmlns:a16="http://schemas.microsoft.com/office/drawing/2014/main" id="{041A5FC3-E916-4F36-9EFA-DE33337B1447}"/>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a:extLst>
            <a:ext uri="{FF2B5EF4-FFF2-40B4-BE49-F238E27FC236}">
              <a16:creationId xmlns:a16="http://schemas.microsoft.com/office/drawing/2014/main" id="{9122CD11-0062-42A7-81CD-AAE9920DDAD2}"/>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a:extLst>
            <a:ext uri="{FF2B5EF4-FFF2-40B4-BE49-F238E27FC236}">
              <a16:creationId xmlns:a16="http://schemas.microsoft.com/office/drawing/2014/main" id="{80AF4C49-36BE-4C47-A744-81E6B4CF58BB}"/>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0</xdr:rowOff>
    </xdr:from>
    <xdr:to>
      <xdr:col>24</xdr:col>
      <xdr:colOff>62865</xdr:colOff>
      <xdr:row>64</xdr:row>
      <xdr:rowOff>76200</xdr:rowOff>
    </xdr:to>
    <xdr:cxnSp macro="">
      <xdr:nvCxnSpPr>
        <xdr:cNvPr id="73" name="直線コネクタ 72">
          <a:extLst>
            <a:ext uri="{FF2B5EF4-FFF2-40B4-BE49-F238E27FC236}">
              <a16:creationId xmlns:a16="http://schemas.microsoft.com/office/drawing/2014/main" id="{39BFC95C-6AB3-4891-BC21-ED34DF9CC797}"/>
            </a:ext>
          </a:extLst>
        </xdr:cNvPr>
        <xdr:cNvCxnSpPr/>
      </xdr:nvCxnSpPr>
      <xdr:spPr>
        <a:xfrm flipV="1">
          <a:off x="4634865" y="9429750"/>
          <a:ext cx="0" cy="1619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a:extLst>
            <a:ext uri="{FF2B5EF4-FFF2-40B4-BE49-F238E27FC236}">
              <a16:creationId xmlns:a16="http://schemas.microsoft.com/office/drawing/2014/main" id="{81FD75AF-E8CF-49D1-8071-4EF2710DFF9B}"/>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a:extLst>
            <a:ext uri="{FF2B5EF4-FFF2-40B4-BE49-F238E27FC236}">
              <a16:creationId xmlns:a16="http://schemas.microsoft.com/office/drawing/2014/main" id="{793761BD-1F5A-4B2E-ADA5-2D4F5A98389F}"/>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118127</xdr:rowOff>
    </xdr:from>
    <xdr:ext cx="405111" cy="259045"/>
    <xdr:sp macro="" textlink="">
      <xdr:nvSpPr>
        <xdr:cNvPr id="76" name="【体育館・プール】&#10;有形固定資産減価償却率最大値テキスト">
          <a:extLst>
            <a:ext uri="{FF2B5EF4-FFF2-40B4-BE49-F238E27FC236}">
              <a16:creationId xmlns:a16="http://schemas.microsoft.com/office/drawing/2014/main" id="{7C7C9918-3E4D-41B7-9FA9-C12DD8E3F94B}"/>
            </a:ext>
          </a:extLst>
        </xdr:cNvPr>
        <xdr:cNvSpPr txBox="1"/>
      </xdr:nvSpPr>
      <xdr:spPr>
        <a:xfrm>
          <a:off x="4673600" y="920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0</xdr:rowOff>
    </xdr:from>
    <xdr:to>
      <xdr:col>24</xdr:col>
      <xdr:colOff>152400</xdr:colOff>
      <xdr:row>55</xdr:row>
      <xdr:rowOff>0</xdr:rowOff>
    </xdr:to>
    <xdr:cxnSp macro="">
      <xdr:nvCxnSpPr>
        <xdr:cNvPr id="77" name="直線コネクタ 76">
          <a:extLst>
            <a:ext uri="{FF2B5EF4-FFF2-40B4-BE49-F238E27FC236}">
              <a16:creationId xmlns:a16="http://schemas.microsoft.com/office/drawing/2014/main" id="{D7E37C55-625D-447C-8BB0-BA3A9917D02F}"/>
            </a:ext>
          </a:extLst>
        </xdr:cNvPr>
        <xdr:cNvCxnSpPr/>
      </xdr:nvCxnSpPr>
      <xdr:spPr>
        <a:xfrm>
          <a:off x="4546600" y="942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132097</xdr:rowOff>
    </xdr:from>
    <xdr:ext cx="405111" cy="259045"/>
    <xdr:sp macro="" textlink="">
      <xdr:nvSpPr>
        <xdr:cNvPr id="78" name="【体育館・プール】&#10;有形固定資産減価償却率平均値テキスト">
          <a:extLst>
            <a:ext uri="{FF2B5EF4-FFF2-40B4-BE49-F238E27FC236}">
              <a16:creationId xmlns:a16="http://schemas.microsoft.com/office/drawing/2014/main" id="{D33255BD-7DC5-4608-87C8-EADA4AD13495}"/>
            </a:ext>
          </a:extLst>
        </xdr:cNvPr>
        <xdr:cNvSpPr txBox="1"/>
      </xdr:nvSpPr>
      <xdr:spPr>
        <a:xfrm>
          <a:off x="4673600" y="10247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109220</xdr:rowOff>
    </xdr:from>
    <xdr:to>
      <xdr:col>24</xdr:col>
      <xdr:colOff>114300</xdr:colOff>
      <xdr:row>61</xdr:row>
      <xdr:rowOff>39370</xdr:rowOff>
    </xdr:to>
    <xdr:sp macro="" textlink="">
      <xdr:nvSpPr>
        <xdr:cNvPr id="79" name="フローチャート: 判断 78">
          <a:extLst>
            <a:ext uri="{FF2B5EF4-FFF2-40B4-BE49-F238E27FC236}">
              <a16:creationId xmlns:a16="http://schemas.microsoft.com/office/drawing/2014/main" id="{2B9856C6-AD36-4DD8-8E6F-60FBAA5C4752}"/>
            </a:ext>
          </a:extLst>
        </xdr:cNvPr>
        <xdr:cNvSpPr/>
      </xdr:nvSpPr>
      <xdr:spPr>
        <a:xfrm>
          <a:off x="45847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69215</xdr:rowOff>
    </xdr:from>
    <xdr:to>
      <xdr:col>20</xdr:col>
      <xdr:colOff>38100</xdr:colOff>
      <xdr:row>60</xdr:row>
      <xdr:rowOff>170815</xdr:rowOff>
    </xdr:to>
    <xdr:sp macro="" textlink="">
      <xdr:nvSpPr>
        <xdr:cNvPr id="80" name="フローチャート: 判断 79">
          <a:extLst>
            <a:ext uri="{FF2B5EF4-FFF2-40B4-BE49-F238E27FC236}">
              <a16:creationId xmlns:a16="http://schemas.microsoft.com/office/drawing/2014/main" id="{D04E33F6-B372-4BF7-BC99-233934A82276}"/>
            </a:ext>
          </a:extLst>
        </xdr:cNvPr>
        <xdr:cNvSpPr/>
      </xdr:nvSpPr>
      <xdr:spPr>
        <a:xfrm>
          <a:off x="3746500" y="1035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63500</xdr:rowOff>
    </xdr:from>
    <xdr:to>
      <xdr:col>15</xdr:col>
      <xdr:colOff>101600</xdr:colOff>
      <xdr:row>60</xdr:row>
      <xdr:rowOff>165100</xdr:rowOff>
    </xdr:to>
    <xdr:sp macro="" textlink="">
      <xdr:nvSpPr>
        <xdr:cNvPr id="81" name="フローチャート: 判断 80">
          <a:extLst>
            <a:ext uri="{FF2B5EF4-FFF2-40B4-BE49-F238E27FC236}">
              <a16:creationId xmlns:a16="http://schemas.microsoft.com/office/drawing/2014/main" id="{A79CF5FE-9B61-484A-A56D-825B0507BCE9}"/>
            </a:ext>
          </a:extLst>
        </xdr:cNvPr>
        <xdr:cNvSpPr/>
      </xdr:nvSpPr>
      <xdr:spPr>
        <a:xfrm>
          <a:off x="2857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55880</xdr:rowOff>
    </xdr:from>
    <xdr:to>
      <xdr:col>10</xdr:col>
      <xdr:colOff>165100</xdr:colOff>
      <xdr:row>60</xdr:row>
      <xdr:rowOff>157480</xdr:rowOff>
    </xdr:to>
    <xdr:sp macro="" textlink="">
      <xdr:nvSpPr>
        <xdr:cNvPr id="82" name="フローチャート: 判断 81">
          <a:extLst>
            <a:ext uri="{FF2B5EF4-FFF2-40B4-BE49-F238E27FC236}">
              <a16:creationId xmlns:a16="http://schemas.microsoft.com/office/drawing/2014/main" id="{1FEAA023-C9F8-442E-B0EB-2736A01CC0AB}"/>
            </a:ext>
          </a:extLst>
        </xdr:cNvPr>
        <xdr:cNvSpPr/>
      </xdr:nvSpPr>
      <xdr:spPr>
        <a:xfrm>
          <a:off x="1968500" y="1034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151130</xdr:rowOff>
    </xdr:from>
    <xdr:to>
      <xdr:col>6</xdr:col>
      <xdr:colOff>38100</xdr:colOff>
      <xdr:row>60</xdr:row>
      <xdr:rowOff>81280</xdr:rowOff>
    </xdr:to>
    <xdr:sp macro="" textlink="">
      <xdr:nvSpPr>
        <xdr:cNvPr id="83" name="フローチャート: 判断 82">
          <a:extLst>
            <a:ext uri="{FF2B5EF4-FFF2-40B4-BE49-F238E27FC236}">
              <a16:creationId xmlns:a16="http://schemas.microsoft.com/office/drawing/2014/main" id="{A44F5AF3-2693-4F56-8CA2-A7FDEA5C4FA1}"/>
            </a:ext>
          </a:extLst>
        </xdr:cNvPr>
        <xdr:cNvSpPr/>
      </xdr:nvSpPr>
      <xdr:spPr>
        <a:xfrm>
          <a:off x="1079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F2BB6AB2-EE68-47E5-B903-83C2BBFBEAFE}"/>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E9D89847-D2B1-40A9-95CC-F5944125F951}"/>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DCABDBBA-CB2E-4574-BACF-D99D1878028D}"/>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54AAFFE2-EDE7-4F93-BFC5-43D4E48A9A91}"/>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53912021-E7E3-41E0-8C6F-DBA349AD3DF6}"/>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86360</xdr:rowOff>
    </xdr:from>
    <xdr:to>
      <xdr:col>24</xdr:col>
      <xdr:colOff>114300</xdr:colOff>
      <xdr:row>64</xdr:row>
      <xdr:rowOff>16510</xdr:rowOff>
    </xdr:to>
    <xdr:sp macro="" textlink="">
      <xdr:nvSpPr>
        <xdr:cNvPr id="89" name="楕円 88">
          <a:extLst>
            <a:ext uri="{FF2B5EF4-FFF2-40B4-BE49-F238E27FC236}">
              <a16:creationId xmlns:a16="http://schemas.microsoft.com/office/drawing/2014/main" id="{677D9A4F-D85E-4ACB-BAC0-2B03F82D3795}"/>
            </a:ext>
          </a:extLst>
        </xdr:cNvPr>
        <xdr:cNvSpPr/>
      </xdr:nvSpPr>
      <xdr:spPr>
        <a:xfrm>
          <a:off x="4584700" y="1088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1287</xdr:rowOff>
    </xdr:from>
    <xdr:ext cx="405111" cy="259045"/>
    <xdr:sp macro="" textlink="">
      <xdr:nvSpPr>
        <xdr:cNvPr id="90" name="【体育館・プール】&#10;有形固定資産減価償却率該当値テキスト">
          <a:extLst>
            <a:ext uri="{FF2B5EF4-FFF2-40B4-BE49-F238E27FC236}">
              <a16:creationId xmlns:a16="http://schemas.microsoft.com/office/drawing/2014/main" id="{11C1EC5B-CDF9-498F-91C0-D4F0C88041B6}"/>
            </a:ext>
          </a:extLst>
        </xdr:cNvPr>
        <xdr:cNvSpPr txBox="1"/>
      </xdr:nvSpPr>
      <xdr:spPr>
        <a:xfrm>
          <a:off x="4673600" y="10802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44450</xdr:rowOff>
    </xdr:from>
    <xdr:to>
      <xdr:col>20</xdr:col>
      <xdr:colOff>38100</xdr:colOff>
      <xdr:row>63</xdr:row>
      <xdr:rowOff>146050</xdr:rowOff>
    </xdr:to>
    <xdr:sp macro="" textlink="">
      <xdr:nvSpPr>
        <xdr:cNvPr id="91" name="楕円 90">
          <a:extLst>
            <a:ext uri="{FF2B5EF4-FFF2-40B4-BE49-F238E27FC236}">
              <a16:creationId xmlns:a16="http://schemas.microsoft.com/office/drawing/2014/main" id="{37D613D7-2409-4246-BC50-A4BD51352B8B}"/>
            </a:ext>
          </a:extLst>
        </xdr:cNvPr>
        <xdr:cNvSpPr/>
      </xdr:nvSpPr>
      <xdr:spPr>
        <a:xfrm>
          <a:off x="3746500" y="1084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95250</xdr:rowOff>
    </xdr:from>
    <xdr:to>
      <xdr:col>24</xdr:col>
      <xdr:colOff>63500</xdr:colOff>
      <xdr:row>63</xdr:row>
      <xdr:rowOff>137160</xdr:rowOff>
    </xdr:to>
    <xdr:cxnSp macro="">
      <xdr:nvCxnSpPr>
        <xdr:cNvPr id="92" name="直線コネクタ 91">
          <a:extLst>
            <a:ext uri="{FF2B5EF4-FFF2-40B4-BE49-F238E27FC236}">
              <a16:creationId xmlns:a16="http://schemas.microsoft.com/office/drawing/2014/main" id="{34D99B14-2007-4D26-AEF5-967A9AD1ABC8}"/>
            </a:ext>
          </a:extLst>
        </xdr:cNvPr>
        <xdr:cNvCxnSpPr/>
      </xdr:nvCxnSpPr>
      <xdr:spPr>
        <a:xfrm>
          <a:off x="3797300" y="1089660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635</xdr:rowOff>
    </xdr:from>
    <xdr:to>
      <xdr:col>15</xdr:col>
      <xdr:colOff>101600</xdr:colOff>
      <xdr:row>63</xdr:row>
      <xdr:rowOff>102235</xdr:rowOff>
    </xdr:to>
    <xdr:sp macro="" textlink="">
      <xdr:nvSpPr>
        <xdr:cNvPr id="93" name="楕円 92">
          <a:extLst>
            <a:ext uri="{FF2B5EF4-FFF2-40B4-BE49-F238E27FC236}">
              <a16:creationId xmlns:a16="http://schemas.microsoft.com/office/drawing/2014/main" id="{3843DBCC-445F-4F41-ACE6-A6252231C6C5}"/>
            </a:ext>
          </a:extLst>
        </xdr:cNvPr>
        <xdr:cNvSpPr/>
      </xdr:nvSpPr>
      <xdr:spPr>
        <a:xfrm>
          <a:off x="2857500" y="10801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51435</xdr:rowOff>
    </xdr:from>
    <xdr:to>
      <xdr:col>19</xdr:col>
      <xdr:colOff>177800</xdr:colOff>
      <xdr:row>63</xdr:row>
      <xdr:rowOff>95250</xdr:rowOff>
    </xdr:to>
    <xdr:cxnSp macro="">
      <xdr:nvCxnSpPr>
        <xdr:cNvPr id="94" name="直線コネクタ 93">
          <a:extLst>
            <a:ext uri="{FF2B5EF4-FFF2-40B4-BE49-F238E27FC236}">
              <a16:creationId xmlns:a16="http://schemas.microsoft.com/office/drawing/2014/main" id="{21EEFB25-4EAF-45FB-B05B-812FF26AFCF1}"/>
            </a:ext>
          </a:extLst>
        </xdr:cNvPr>
        <xdr:cNvCxnSpPr/>
      </xdr:nvCxnSpPr>
      <xdr:spPr>
        <a:xfrm>
          <a:off x="2908300" y="1085278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128270</xdr:rowOff>
    </xdr:from>
    <xdr:to>
      <xdr:col>10</xdr:col>
      <xdr:colOff>165100</xdr:colOff>
      <xdr:row>63</xdr:row>
      <xdr:rowOff>58420</xdr:rowOff>
    </xdr:to>
    <xdr:sp macro="" textlink="">
      <xdr:nvSpPr>
        <xdr:cNvPr id="95" name="楕円 94">
          <a:extLst>
            <a:ext uri="{FF2B5EF4-FFF2-40B4-BE49-F238E27FC236}">
              <a16:creationId xmlns:a16="http://schemas.microsoft.com/office/drawing/2014/main" id="{7E3F39C0-DC18-405C-A9BE-F37F6E069CC3}"/>
            </a:ext>
          </a:extLst>
        </xdr:cNvPr>
        <xdr:cNvSpPr/>
      </xdr:nvSpPr>
      <xdr:spPr>
        <a:xfrm>
          <a:off x="1968500" y="1075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7620</xdr:rowOff>
    </xdr:from>
    <xdr:to>
      <xdr:col>15</xdr:col>
      <xdr:colOff>50800</xdr:colOff>
      <xdr:row>63</xdr:row>
      <xdr:rowOff>51435</xdr:rowOff>
    </xdr:to>
    <xdr:cxnSp macro="">
      <xdr:nvCxnSpPr>
        <xdr:cNvPr id="96" name="直線コネクタ 95">
          <a:extLst>
            <a:ext uri="{FF2B5EF4-FFF2-40B4-BE49-F238E27FC236}">
              <a16:creationId xmlns:a16="http://schemas.microsoft.com/office/drawing/2014/main" id="{283F517C-3F39-4232-A6A0-B29033654868}"/>
            </a:ext>
          </a:extLst>
        </xdr:cNvPr>
        <xdr:cNvCxnSpPr/>
      </xdr:nvCxnSpPr>
      <xdr:spPr>
        <a:xfrm>
          <a:off x="2019300" y="1080897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84455</xdr:rowOff>
    </xdr:from>
    <xdr:to>
      <xdr:col>6</xdr:col>
      <xdr:colOff>38100</xdr:colOff>
      <xdr:row>63</xdr:row>
      <xdr:rowOff>14605</xdr:rowOff>
    </xdr:to>
    <xdr:sp macro="" textlink="">
      <xdr:nvSpPr>
        <xdr:cNvPr id="97" name="楕円 96">
          <a:extLst>
            <a:ext uri="{FF2B5EF4-FFF2-40B4-BE49-F238E27FC236}">
              <a16:creationId xmlns:a16="http://schemas.microsoft.com/office/drawing/2014/main" id="{AA332270-4C61-4CE1-A410-354CEF5E771F}"/>
            </a:ext>
          </a:extLst>
        </xdr:cNvPr>
        <xdr:cNvSpPr/>
      </xdr:nvSpPr>
      <xdr:spPr>
        <a:xfrm>
          <a:off x="1079500" y="1071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135255</xdr:rowOff>
    </xdr:from>
    <xdr:to>
      <xdr:col>10</xdr:col>
      <xdr:colOff>114300</xdr:colOff>
      <xdr:row>63</xdr:row>
      <xdr:rowOff>7620</xdr:rowOff>
    </xdr:to>
    <xdr:cxnSp macro="">
      <xdr:nvCxnSpPr>
        <xdr:cNvPr id="98" name="直線コネクタ 97">
          <a:extLst>
            <a:ext uri="{FF2B5EF4-FFF2-40B4-BE49-F238E27FC236}">
              <a16:creationId xmlns:a16="http://schemas.microsoft.com/office/drawing/2014/main" id="{6C31B30E-901D-45BC-8481-E85B321F14E2}"/>
            </a:ext>
          </a:extLst>
        </xdr:cNvPr>
        <xdr:cNvCxnSpPr/>
      </xdr:nvCxnSpPr>
      <xdr:spPr>
        <a:xfrm>
          <a:off x="1130300" y="1076515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15892</xdr:rowOff>
    </xdr:from>
    <xdr:ext cx="405111" cy="259045"/>
    <xdr:sp macro="" textlink="">
      <xdr:nvSpPr>
        <xdr:cNvPr id="99" name="n_1aveValue【体育館・プール】&#10;有形固定資産減価償却率">
          <a:extLst>
            <a:ext uri="{FF2B5EF4-FFF2-40B4-BE49-F238E27FC236}">
              <a16:creationId xmlns:a16="http://schemas.microsoft.com/office/drawing/2014/main" id="{6BC20EF2-E117-462F-AB40-7EA4182F3DCD}"/>
            </a:ext>
          </a:extLst>
        </xdr:cNvPr>
        <xdr:cNvSpPr txBox="1"/>
      </xdr:nvSpPr>
      <xdr:spPr>
        <a:xfrm>
          <a:off x="3582044" y="10131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10177</xdr:rowOff>
    </xdr:from>
    <xdr:ext cx="405111" cy="259045"/>
    <xdr:sp macro="" textlink="">
      <xdr:nvSpPr>
        <xdr:cNvPr id="100" name="n_2aveValue【体育館・プール】&#10;有形固定資産減価償却率">
          <a:extLst>
            <a:ext uri="{FF2B5EF4-FFF2-40B4-BE49-F238E27FC236}">
              <a16:creationId xmlns:a16="http://schemas.microsoft.com/office/drawing/2014/main" id="{E5A4F83C-3ABC-4449-85AD-F39FDDBF351B}"/>
            </a:ext>
          </a:extLst>
        </xdr:cNvPr>
        <xdr:cNvSpPr txBox="1"/>
      </xdr:nvSpPr>
      <xdr:spPr>
        <a:xfrm>
          <a:off x="2705744"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2557</xdr:rowOff>
    </xdr:from>
    <xdr:ext cx="405111" cy="259045"/>
    <xdr:sp macro="" textlink="">
      <xdr:nvSpPr>
        <xdr:cNvPr id="101" name="n_3aveValue【体育館・プール】&#10;有形固定資産減価償却率">
          <a:extLst>
            <a:ext uri="{FF2B5EF4-FFF2-40B4-BE49-F238E27FC236}">
              <a16:creationId xmlns:a16="http://schemas.microsoft.com/office/drawing/2014/main" id="{35BB45D8-1345-42F2-B70D-FC4BCBEC9A95}"/>
            </a:ext>
          </a:extLst>
        </xdr:cNvPr>
        <xdr:cNvSpPr txBox="1"/>
      </xdr:nvSpPr>
      <xdr:spPr>
        <a:xfrm>
          <a:off x="1816744" y="1011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97807</xdr:rowOff>
    </xdr:from>
    <xdr:ext cx="405111" cy="259045"/>
    <xdr:sp macro="" textlink="">
      <xdr:nvSpPr>
        <xdr:cNvPr id="102" name="n_4aveValue【体育館・プール】&#10;有形固定資産減価償却率">
          <a:extLst>
            <a:ext uri="{FF2B5EF4-FFF2-40B4-BE49-F238E27FC236}">
              <a16:creationId xmlns:a16="http://schemas.microsoft.com/office/drawing/2014/main" id="{7E2DD5AE-B812-4A73-9B68-9F71FBF17F37}"/>
            </a:ext>
          </a:extLst>
        </xdr:cNvPr>
        <xdr:cNvSpPr txBox="1"/>
      </xdr:nvSpPr>
      <xdr:spPr>
        <a:xfrm>
          <a:off x="927744" y="1004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137177</xdr:rowOff>
    </xdr:from>
    <xdr:ext cx="405111" cy="259045"/>
    <xdr:sp macro="" textlink="">
      <xdr:nvSpPr>
        <xdr:cNvPr id="103" name="n_1mainValue【体育館・プール】&#10;有形固定資産減価償却率">
          <a:extLst>
            <a:ext uri="{FF2B5EF4-FFF2-40B4-BE49-F238E27FC236}">
              <a16:creationId xmlns:a16="http://schemas.microsoft.com/office/drawing/2014/main" id="{23CCFC46-BBB5-4FCD-8838-0E466C42C1EA}"/>
            </a:ext>
          </a:extLst>
        </xdr:cNvPr>
        <xdr:cNvSpPr txBox="1"/>
      </xdr:nvSpPr>
      <xdr:spPr>
        <a:xfrm>
          <a:off x="3582044" y="1093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93362</xdr:rowOff>
    </xdr:from>
    <xdr:ext cx="405111" cy="259045"/>
    <xdr:sp macro="" textlink="">
      <xdr:nvSpPr>
        <xdr:cNvPr id="104" name="n_2mainValue【体育館・プール】&#10;有形固定資産減価償却率">
          <a:extLst>
            <a:ext uri="{FF2B5EF4-FFF2-40B4-BE49-F238E27FC236}">
              <a16:creationId xmlns:a16="http://schemas.microsoft.com/office/drawing/2014/main" id="{A5C5FF9E-B775-478F-A25F-402787668F26}"/>
            </a:ext>
          </a:extLst>
        </xdr:cNvPr>
        <xdr:cNvSpPr txBox="1"/>
      </xdr:nvSpPr>
      <xdr:spPr>
        <a:xfrm>
          <a:off x="2705744" y="1089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49547</xdr:rowOff>
    </xdr:from>
    <xdr:ext cx="405111" cy="259045"/>
    <xdr:sp macro="" textlink="">
      <xdr:nvSpPr>
        <xdr:cNvPr id="105" name="n_3mainValue【体育館・プール】&#10;有形固定資産減価償却率">
          <a:extLst>
            <a:ext uri="{FF2B5EF4-FFF2-40B4-BE49-F238E27FC236}">
              <a16:creationId xmlns:a16="http://schemas.microsoft.com/office/drawing/2014/main" id="{03343C4F-23C3-4AA2-8AB3-A15EEB2F11FB}"/>
            </a:ext>
          </a:extLst>
        </xdr:cNvPr>
        <xdr:cNvSpPr txBox="1"/>
      </xdr:nvSpPr>
      <xdr:spPr>
        <a:xfrm>
          <a:off x="1816744" y="1085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5732</xdr:rowOff>
    </xdr:from>
    <xdr:ext cx="405111" cy="259045"/>
    <xdr:sp macro="" textlink="">
      <xdr:nvSpPr>
        <xdr:cNvPr id="106" name="n_4mainValue【体育館・プール】&#10;有形固定資産減価償却率">
          <a:extLst>
            <a:ext uri="{FF2B5EF4-FFF2-40B4-BE49-F238E27FC236}">
              <a16:creationId xmlns:a16="http://schemas.microsoft.com/office/drawing/2014/main" id="{C2747275-19ED-403B-8EE9-9652779DABF6}"/>
            </a:ext>
          </a:extLst>
        </xdr:cNvPr>
        <xdr:cNvSpPr txBox="1"/>
      </xdr:nvSpPr>
      <xdr:spPr>
        <a:xfrm>
          <a:off x="927744" y="1080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7" name="正方形/長方形 106">
          <a:extLst>
            <a:ext uri="{FF2B5EF4-FFF2-40B4-BE49-F238E27FC236}">
              <a16:creationId xmlns:a16="http://schemas.microsoft.com/office/drawing/2014/main" id="{2D7E0094-B67B-4A63-B6E2-4F8CA7A026B3}"/>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8" name="正方形/長方形 107">
          <a:extLst>
            <a:ext uri="{FF2B5EF4-FFF2-40B4-BE49-F238E27FC236}">
              <a16:creationId xmlns:a16="http://schemas.microsoft.com/office/drawing/2014/main" id="{316C54D3-AC21-445D-94E2-FBE87D35C6DC}"/>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9" name="正方形/長方形 108">
          <a:extLst>
            <a:ext uri="{FF2B5EF4-FFF2-40B4-BE49-F238E27FC236}">
              <a16:creationId xmlns:a16="http://schemas.microsoft.com/office/drawing/2014/main" id="{F4766A3D-E672-4ED0-A104-DAFA7B13148E}"/>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0" name="正方形/長方形 109">
          <a:extLst>
            <a:ext uri="{FF2B5EF4-FFF2-40B4-BE49-F238E27FC236}">
              <a16:creationId xmlns:a16="http://schemas.microsoft.com/office/drawing/2014/main" id="{65E91D67-724F-413E-B512-21CF57C13CFD}"/>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1" name="正方形/長方形 110">
          <a:extLst>
            <a:ext uri="{FF2B5EF4-FFF2-40B4-BE49-F238E27FC236}">
              <a16:creationId xmlns:a16="http://schemas.microsoft.com/office/drawing/2014/main" id="{02AE9DC1-B92F-4A55-8AE8-1A71C07CE916}"/>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2" name="正方形/長方形 111">
          <a:extLst>
            <a:ext uri="{FF2B5EF4-FFF2-40B4-BE49-F238E27FC236}">
              <a16:creationId xmlns:a16="http://schemas.microsoft.com/office/drawing/2014/main" id="{F3CF8A96-3EBA-4CCB-8F75-0BA4E50DD9AA}"/>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3" name="正方形/長方形 112">
          <a:extLst>
            <a:ext uri="{FF2B5EF4-FFF2-40B4-BE49-F238E27FC236}">
              <a16:creationId xmlns:a16="http://schemas.microsoft.com/office/drawing/2014/main" id="{10233BD1-70D8-4910-8264-9C3D61EC7B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4" name="正方形/長方形 113">
          <a:extLst>
            <a:ext uri="{FF2B5EF4-FFF2-40B4-BE49-F238E27FC236}">
              <a16:creationId xmlns:a16="http://schemas.microsoft.com/office/drawing/2014/main" id="{61E46909-5E33-47EB-95E1-7FB731186CD4}"/>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5" name="テキスト ボックス 114">
          <a:extLst>
            <a:ext uri="{FF2B5EF4-FFF2-40B4-BE49-F238E27FC236}">
              <a16:creationId xmlns:a16="http://schemas.microsoft.com/office/drawing/2014/main" id="{2BE62C64-78F1-4A5C-8150-CEF4E08AB5BD}"/>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6" name="直線コネクタ 115">
          <a:extLst>
            <a:ext uri="{FF2B5EF4-FFF2-40B4-BE49-F238E27FC236}">
              <a16:creationId xmlns:a16="http://schemas.microsoft.com/office/drawing/2014/main" id="{E3AAEA3A-8161-4E70-810A-E213129F815D}"/>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17" name="直線コネクタ 116">
          <a:extLst>
            <a:ext uri="{FF2B5EF4-FFF2-40B4-BE49-F238E27FC236}">
              <a16:creationId xmlns:a16="http://schemas.microsoft.com/office/drawing/2014/main" id="{522E0574-AC70-42AF-9ECF-A8A06D7BBF0C}"/>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8" name="テキスト ボックス 117">
          <a:extLst>
            <a:ext uri="{FF2B5EF4-FFF2-40B4-BE49-F238E27FC236}">
              <a16:creationId xmlns:a16="http://schemas.microsoft.com/office/drawing/2014/main" id="{A21EE16B-BE74-43A3-ADF3-A6D0981981CA}"/>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19" name="直線コネクタ 118">
          <a:extLst>
            <a:ext uri="{FF2B5EF4-FFF2-40B4-BE49-F238E27FC236}">
              <a16:creationId xmlns:a16="http://schemas.microsoft.com/office/drawing/2014/main" id="{9B398D3A-B975-4A0A-9977-713A6E7FDAAE}"/>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20" name="テキスト ボックス 119">
          <a:extLst>
            <a:ext uri="{FF2B5EF4-FFF2-40B4-BE49-F238E27FC236}">
              <a16:creationId xmlns:a16="http://schemas.microsoft.com/office/drawing/2014/main" id="{E3780C16-A26F-4947-A8CF-CF3B2F6575B7}"/>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21" name="直線コネクタ 120">
          <a:extLst>
            <a:ext uri="{FF2B5EF4-FFF2-40B4-BE49-F238E27FC236}">
              <a16:creationId xmlns:a16="http://schemas.microsoft.com/office/drawing/2014/main" id="{1F153CE9-94D8-428C-BF26-5E8CD59DD178}"/>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2" name="テキスト ボックス 121">
          <a:extLst>
            <a:ext uri="{FF2B5EF4-FFF2-40B4-BE49-F238E27FC236}">
              <a16:creationId xmlns:a16="http://schemas.microsoft.com/office/drawing/2014/main" id="{B0007800-15B4-4785-930D-07E7C120388F}"/>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23" name="直線コネクタ 122">
          <a:extLst>
            <a:ext uri="{FF2B5EF4-FFF2-40B4-BE49-F238E27FC236}">
              <a16:creationId xmlns:a16="http://schemas.microsoft.com/office/drawing/2014/main" id="{98582A5A-0590-456B-9734-B307753F4CC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24" name="テキスト ボックス 123">
          <a:extLst>
            <a:ext uri="{FF2B5EF4-FFF2-40B4-BE49-F238E27FC236}">
              <a16:creationId xmlns:a16="http://schemas.microsoft.com/office/drawing/2014/main" id="{ABB43887-8AC5-4876-B1FA-55555E31B481}"/>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25" name="直線コネクタ 124">
          <a:extLst>
            <a:ext uri="{FF2B5EF4-FFF2-40B4-BE49-F238E27FC236}">
              <a16:creationId xmlns:a16="http://schemas.microsoft.com/office/drawing/2014/main" id="{4EDEA902-AD95-4511-AF77-163B3769B342}"/>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26" name="テキスト ボックス 125">
          <a:extLst>
            <a:ext uri="{FF2B5EF4-FFF2-40B4-BE49-F238E27FC236}">
              <a16:creationId xmlns:a16="http://schemas.microsoft.com/office/drawing/2014/main" id="{AC530C41-F54E-4184-9A72-FFA55335787F}"/>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7" name="直線コネクタ 126">
          <a:extLst>
            <a:ext uri="{FF2B5EF4-FFF2-40B4-BE49-F238E27FC236}">
              <a16:creationId xmlns:a16="http://schemas.microsoft.com/office/drawing/2014/main" id="{F880BA0F-CB7C-48C5-B6D1-DA999760644A}"/>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8" name="テキスト ボックス 127">
          <a:extLst>
            <a:ext uri="{FF2B5EF4-FFF2-40B4-BE49-F238E27FC236}">
              <a16:creationId xmlns:a16="http://schemas.microsoft.com/office/drawing/2014/main" id="{BF7C61B3-FB3E-4591-94B0-CE6648DDFC4A}"/>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9" name="【体育館・プール】&#10;一人当たり面積グラフ枠">
          <a:extLst>
            <a:ext uri="{FF2B5EF4-FFF2-40B4-BE49-F238E27FC236}">
              <a16:creationId xmlns:a16="http://schemas.microsoft.com/office/drawing/2014/main" id="{55B16876-C51C-48E0-9F75-966B8020DB27}"/>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1905</xdr:rowOff>
    </xdr:from>
    <xdr:to>
      <xdr:col>54</xdr:col>
      <xdr:colOff>189865</xdr:colOff>
      <xdr:row>64</xdr:row>
      <xdr:rowOff>72390</xdr:rowOff>
    </xdr:to>
    <xdr:cxnSp macro="">
      <xdr:nvCxnSpPr>
        <xdr:cNvPr id="130" name="直線コネクタ 129">
          <a:extLst>
            <a:ext uri="{FF2B5EF4-FFF2-40B4-BE49-F238E27FC236}">
              <a16:creationId xmlns:a16="http://schemas.microsoft.com/office/drawing/2014/main" id="{E25E446B-0783-46F6-9A61-5365A1FD8E48}"/>
            </a:ext>
          </a:extLst>
        </xdr:cNvPr>
        <xdr:cNvCxnSpPr/>
      </xdr:nvCxnSpPr>
      <xdr:spPr>
        <a:xfrm flipV="1">
          <a:off x="10476865" y="9774555"/>
          <a:ext cx="0" cy="1270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76217</xdr:rowOff>
    </xdr:from>
    <xdr:ext cx="469744" cy="259045"/>
    <xdr:sp macro="" textlink="">
      <xdr:nvSpPr>
        <xdr:cNvPr id="131" name="【体育館・プール】&#10;一人当たり面積最小値テキスト">
          <a:extLst>
            <a:ext uri="{FF2B5EF4-FFF2-40B4-BE49-F238E27FC236}">
              <a16:creationId xmlns:a16="http://schemas.microsoft.com/office/drawing/2014/main" id="{6695462C-46DA-4212-88FA-0E3792621E37}"/>
            </a:ext>
          </a:extLst>
        </xdr:cNvPr>
        <xdr:cNvSpPr txBox="1"/>
      </xdr:nvSpPr>
      <xdr:spPr>
        <a:xfrm>
          <a:off x="10515600" y="1104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72390</xdr:rowOff>
    </xdr:from>
    <xdr:to>
      <xdr:col>55</xdr:col>
      <xdr:colOff>88900</xdr:colOff>
      <xdr:row>64</xdr:row>
      <xdr:rowOff>72390</xdr:rowOff>
    </xdr:to>
    <xdr:cxnSp macro="">
      <xdr:nvCxnSpPr>
        <xdr:cNvPr id="132" name="直線コネクタ 131">
          <a:extLst>
            <a:ext uri="{FF2B5EF4-FFF2-40B4-BE49-F238E27FC236}">
              <a16:creationId xmlns:a16="http://schemas.microsoft.com/office/drawing/2014/main" id="{B7F45D06-BDE2-495F-8E60-BA775ADB8B35}"/>
            </a:ext>
          </a:extLst>
        </xdr:cNvPr>
        <xdr:cNvCxnSpPr/>
      </xdr:nvCxnSpPr>
      <xdr:spPr>
        <a:xfrm>
          <a:off x="10388600" y="1104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120032</xdr:rowOff>
    </xdr:from>
    <xdr:ext cx="469744" cy="259045"/>
    <xdr:sp macro="" textlink="">
      <xdr:nvSpPr>
        <xdr:cNvPr id="133" name="【体育館・プール】&#10;一人当たり面積最大値テキスト">
          <a:extLst>
            <a:ext uri="{FF2B5EF4-FFF2-40B4-BE49-F238E27FC236}">
              <a16:creationId xmlns:a16="http://schemas.microsoft.com/office/drawing/2014/main" id="{61B9F2DD-64A3-4F18-B424-F662663ED55F}"/>
            </a:ext>
          </a:extLst>
        </xdr:cNvPr>
        <xdr:cNvSpPr txBox="1"/>
      </xdr:nvSpPr>
      <xdr:spPr>
        <a:xfrm>
          <a:off x="10515600" y="9549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1905</xdr:rowOff>
    </xdr:from>
    <xdr:to>
      <xdr:col>55</xdr:col>
      <xdr:colOff>88900</xdr:colOff>
      <xdr:row>57</xdr:row>
      <xdr:rowOff>1905</xdr:rowOff>
    </xdr:to>
    <xdr:cxnSp macro="">
      <xdr:nvCxnSpPr>
        <xdr:cNvPr id="134" name="直線コネクタ 133">
          <a:extLst>
            <a:ext uri="{FF2B5EF4-FFF2-40B4-BE49-F238E27FC236}">
              <a16:creationId xmlns:a16="http://schemas.microsoft.com/office/drawing/2014/main" id="{CC7A11F8-5167-41DD-862D-6961BF491C98}"/>
            </a:ext>
          </a:extLst>
        </xdr:cNvPr>
        <xdr:cNvCxnSpPr/>
      </xdr:nvCxnSpPr>
      <xdr:spPr>
        <a:xfrm>
          <a:off x="10388600" y="977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123461</xdr:rowOff>
    </xdr:from>
    <xdr:ext cx="469744" cy="259045"/>
    <xdr:sp macro="" textlink="">
      <xdr:nvSpPr>
        <xdr:cNvPr id="135" name="【体育館・プール】&#10;一人当たり面積平均値テキスト">
          <a:extLst>
            <a:ext uri="{FF2B5EF4-FFF2-40B4-BE49-F238E27FC236}">
              <a16:creationId xmlns:a16="http://schemas.microsoft.com/office/drawing/2014/main" id="{4A481ACB-0157-4580-871F-DFF663D1B661}"/>
            </a:ext>
          </a:extLst>
        </xdr:cNvPr>
        <xdr:cNvSpPr txBox="1"/>
      </xdr:nvSpPr>
      <xdr:spPr>
        <a:xfrm>
          <a:off x="10515600" y="107533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145034</xdr:rowOff>
    </xdr:from>
    <xdr:to>
      <xdr:col>55</xdr:col>
      <xdr:colOff>50800</xdr:colOff>
      <xdr:row>63</xdr:row>
      <xdr:rowOff>75184</xdr:rowOff>
    </xdr:to>
    <xdr:sp macro="" textlink="">
      <xdr:nvSpPr>
        <xdr:cNvPr id="136" name="フローチャート: 判断 135">
          <a:extLst>
            <a:ext uri="{FF2B5EF4-FFF2-40B4-BE49-F238E27FC236}">
              <a16:creationId xmlns:a16="http://schemas.microsoft.com/office/drawing/2014/main" id="{A335A7E5-411B-461E-9138-65D43E9734C7}"/>
            </a:ext>
          </a:extLst>
        </xdr:cNvPr>
        <xdr:cNvSpPr/>
      </xdr:nvSpPr>
      <xdr:spPr>
        <a:xfrm>
          <a:off x="10426700" y="10774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158750</xdr:rowOff>
    </xdr:from>
    <xdr:to>
      <xdr:col>50</xdr:col>
      <xdr:colOff>165100</xdr:colOff>
      <xdr:row>63</xdr:row>
      <xdr:rowOff>88900</xdr:rowOff>
    </xdr:to>
    <xdr:sp macro="" textlink="">
      <xdr:nvSpPr>
        <xdr:cNvPr id="137" name="フローチャート: 判断 136">
          <a:extLst>
            <a:ext uri="{FF2B5EF4-FFF2-40B4-BE49-F238E27FC236}">
              <a16:creationId xmlns:a16="http://schemas.microsoft.com/office/drawing/2014/main" id="{84AE5E3A-4D7E-4712-B126-95E7A9503407}"/>
            </a:ext>
          </a:extLst>
        </xdr:cNvPr>
        <xdr:cNvSpPr/>
      </xdr:nvSpPr>
      <xdr:spPr>
        <a:xfrm>
          <a:off x="9588500" y="10788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130937</xdr:rowOff>
    </xdr:from>
    <xdr:to>
      <xdr:col>46</xdr:col>
      <xdr:colOff>38100</xdr:colOff>
      <xdr:row>63</xdr:row>
      <xdr:rowOff>61087</xdr:rowOff>
    </xdr:to>
    <xdr:sp macro="" textlink="">
      <xdr:nvSpPr>
        <xdr:cNvPr id="138" name="フローチャート: 判断 137">
          <a:extLst>
            <a:ext uri="{FF2B5EF4-FFF2-40B4-BE49-F238E27FC236}">
              <a16:creationId xmlns:a16="http://schemas.microsoft.com/office/drawing/2014/main" id="{BF531457-D11F-4D58-A093-54DA0B737407}"/>
            </a:ext>
          </a:extLst>
        </xdr:cNvPr>
        <xdr:cNvSpPr/>
      </xdr:nvSpPr>
      <xdr:spPr>
        <a:xfrm>
          <a:off x="8699500" y="10760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127508</xdr:rowOff>
    </xdr:from>
    <xdr:to>
      <xdr:col>41</xdr:col>
      <xdr:colOff>101600</xdr:colOff>
      <xdr:row>63</xdr:row>
      <xdr:rowOff>57658</xdr:rowOff>
    </xdr:to>
    <xdr:sp macro="" textlink="">
      <xdr:nvSpPr>
        <xdr:cNvPr id="139" name="フローチャート: 判断 138">
          <a:extLst>
            <a:ext uri="{FF2B5EF4-FFF2-40B4-BE49-F238E27FC236}">
              <a16:creationId xmlns:a16="http://schemas.microsoft.com/office/drawing/2014/main" id="{7A07EE5C-9091-49BA-B8A8-9CACF5DEBB30}"/>
            </a:ext>
          </a:extLst>
        </xdr:cNvPr>
        <xdr:cNvSpPr/>
      </xdr:nvSpPr>
      <xdr:spPr>
        <a:xfrm>
          <a:off x="78105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82931</xdr:rowOff>
    </xdr:from>
    <xdr:to>
      <xdr:col>36</xdr:col>
      <xdr:colOff>165100</xdr:colOff>
      <xdr:row>63</xdr:row>
      <xdr:rowOff>13081</xdr:rowOff>
    </xdr:to>
    <xdr:sp macro="" textlink="">
      <xdr:nvSpPr>
        <xdr:cNvPr id="140" name="フローチャート: 判断 139">
          <a:extLst>
            <a:ext uri="{FF2B5EF4-FFF2-40B4-BE49-F238E27FC236}">
              <a16:creationId xmlns:a16="http://schemas.microsoft.com/office/drawing/2014/main" id="{65DF040A-0BCA-4779-9795-78B31A96F41A}"/>
            </a:ext>
          </a:extLst>
        </xdr:cNvPr>
        <xdr:cNvSpPr/>
      </xdr:nvSpPr>
      <xdr:spPr>
        <a:xfrm>
          <a:off x="6921500" y="1071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B83FB50B-2234-49CD-8F0E-2230B968E1CA}"/>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5FA01296-8675-44AE-8F90-7FC9C7A4537E}"/>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BD4058CC-D14D-4637-BF8E-F1E6D9077CFC}"/>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8E5E0210-DFF5-499C-9F0F-BFEE2FC5D8A4}"/>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5" name="テキスト ボックス 144">
          <a:extLst>
            <a:ext uri="{FF2B5EF4-FFF2-40B4-BE49-F238E27FC236}">
              <a16:creationId xmlns:a16="http://schemas.microsoft.com/office/drawing/2014/main" id="{CBE2BD21-1676-48D0-A9DF-A65B857A4A84}"/>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148844</xdr:rowOff>
    </xdr:from>
    <xdr:to>
      <xdr:col>55</xdr:col>
      <xdr:colOff>50800</xdr:colOff>
      <xdr:row>62</xdr:row>
      <xdr:rowOff>78994</xdr:rowOff>
    </xdr:to>
    <xdr:sp macro="" textlink="">
      <xdr:nvSpPr>
        <xdr:cNvPr id="146" name="楕円 145">
          <a:extLst>
            <a:ext uri="{FF2B5EF4-FFF2-40B4-BE49-F238E27FC236}">
              <a16:creationId xmlns:a16="http://schemas.microsoft.com/office/drawing/2014/main" id="{3D242206-6C6E-44CC-8255-C837B93E58CF}"/>
            </a:ext>
          </a:extLst>
        </xdr:cNvPr>
        <xdr:cNvSpPr/>
      </xdr:nvSpPr>
      <xdr:spPr>
        <a:xfrm>
          <a:off x="10426700" y="1060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271</xdr:rowOff>
    </xdr:from>
    <xdr:ext cx="469744" cy="259045"/>
    <xdr:sp macro="" textlink="">
      <xdr:nvSpPr>
        <xdr:cNvPr id="147" name="【体育館・プール】&#10;一人当たり面積該当値テキスト">
          <a:extLst>
            <a:ext uri="{FF2B5EF4-FFF2-40B4-BE49-F238E27FC236}">
              <a16:creationId xmlns:a16="http://schemas.microsoft.com/office/drawing/2014/main" id="{77EC1AB7-1654-4A6B-8C1E-585A93C20DBB}"/>
            </a:ext>
          </a:extLst>
        </xdr:cNvPr>
        <xdr:cNvSpPr txBox="1"/>
      </xdr:nvSpPr>
      <xdr:spPr>
        <a:xfrm>
          <a:off x="10515600" y="10458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156845</xdr:rowOff>
    </xdr:from>
    <xdr:to>
      <xdr:col>50</xdr:col>
      <xdr:colOff>165100</xdr:colOff>
      <xdr:row>62</xdr:row>
      <xdr:rowOff>86995</xdr:rowOff>
    </xdr:to>
    <xdr:sp macro="" textlink="">
      <xdr:nvSpPr>
        <xdr:cNvPr id="148" name="楕円 147">
          <a:extLst>
            <a:ext uri="{FF2B5EF4-FFF2-40B4-BE49-F238E27FC236}">
              <a16:creationId xmlns:a16="http://schemas.microsoft.com/office/drawing/2014/main" id="{38E3EF63-7BAB-46DE-8F2E-838F2B826A1A}"/>
            </a:ext>
          </a:extLst>
        </xdr:cNvPr>
        <xdr:cNvSpPr/>
      </xdr:nvSpPr>
      <xdr:spPr>
        <a:xfrm>
          <a:off x="9588500" y="1061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28194</xdr:rowOff>
    </xdr:from>
    <xdr:to>
      <xdr:col>55</xdr:col>
      <xdr:colOff>0</xdr:colOff>
      <xdr:row>62</xdr:row>
      <xdr:rowOff>36195</xdr:rowOff>
    </xdr:to>
    <xdr:cxnSp macro="">
      <xdr:nvCxnSpPr>
        <xdr:cNvPr id="149" name="直線コネクタ 148">
          <a:extLst>
            <a:ext uri="{FF2B5EF4-FFF2-40B4-BE49-F238E27FC236}">
              <a16:creationId xmlns:a16="http://schemas.microsoft.com/office/drawing/2014/main" id="{B3BBC048-417C-4749-BB58-38BBF7D2D5E7}"/>
            </a:ext>
          </a:extLst>
        </xdr:cNvPr>
        <xdr:cNvCxnSpPr/>
      </xdr:nvCxnSpPr>
      <xdr:spPr>
        <a:xfrm flipV="1">
          <a:off x="9639300" y="10658094"/>
          <a:ext cx="8382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167132</xdr:rowOff>
    </xdr:from>
    <xdr:to>
      <xdr:col>46</xdr:col>
      <xdr:colOff>38100</xdr:colOff>
      <xdr:row>62</xdr:row>
      <xdr:rowOff>97282</xdr:rowOff>
    </xdr:to>
    <xdr:sp macro="" textlink="">
      <xdr:nvSpPr>
        <xdr:cNvPr id="150" name="楕円 149">
          <a:extLst>
            <a:ext uri="{FF2B5EF4-FFF2-40B4-BE49-F238E27FC236}">
              <a16:creationId xmlns:a16="http://schemas.microsoft.com/office/drawing/2014/main" id="{FDB4EBB9-8E51-48F3-AF15-52B41AC9837C}"/>
            </a:ext>
          </a:extLst>
        </xdr:cNvPr>
        <xdr:cNvSpPr/>
      </xdr:nvSpPr>
      <xdr:spPr>
        <a:xfrm>
          <a:off x="8699500" y="10625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36195</xdr:rowOff>
    </xdr:from>
    <xdr:to>
      <xdr:col>50</xdr:col>
      <xdr:colOff>114300</xdr:colOff>
      <xdr:row>62</xdr:row>
      <xdr:rowOff>46482</xdr:rowOff>
    </xdr:to>
    <xdr:cxnSp macro="">
      <xdr:nvCxnSpPr>
        <xdr:cNvPr id="151" name="直線コネクタ 150">
          <a:extLst>
            <a:ext uri="{FF2B5EF4-FFF2-40B4-BE49-F238E27FC236}">
              <a16:creationId xmlns:a16="http://schemas.microsoft.com/office/drawing/2014/main" id="{7563532C-A025-4E4F-93E1-E8A7A7A91A23}"/>
            </a:ext>
          </a:extLst>
        </xdr:cNvPr>
        <xdr:cNvCxnSpPr/>
      </xdr:nvCxnSpPr>
      <xdr:spPr>
        <a:xfrm flipV="1">
          <a:off x="8750300" y="10666095"/>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5969</xdr:rowOff>
    </xdr:from>
    <xdr:to>
      <xdr:col>41</xdr:col>
      <xdr:colOff>101600</xdr:colOff>
      <xdr:row>62</xdr:row>
      <xdr:rowOff>107569</xdr:rowOff>
    </xdr:to>
    <xdr:sp macro="" textlink="">
      <xdr:nvSpPr>
        <xdr:cNvPr id="152" name="楕円 151">
          <a:extLst>
            <a:ext uri="{FF2B5EF4-FFF2-40B4-BE49-F238E27FC236}">
              <a16:creationId xmlns:a16="http://schemas.microsoft.com/office/drawing/2014/main" id="{BA7CDA78-3B14-4A7D-AB97-9AA862B1578F}"/>
            </a:ext>
          </a:extLst>
        </xdr:cNvPr>
        <xdr:cNvSpPr/>
      </xdr:nvSpPr>
      <xdr:spPr>
        <a:xfrm>
          <a:off x="7810500" y="10635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46482</xdr:rowOff>
    </xdr:from>
    <xdr:to>
      <xdr:col>45</xdr:col>
      <xdr:colOff>177800</xdr:colOff>
      <xdr:row>62</xdr:row>
      <xdr:rowOff>56769</xdr:rowOff>
    </xdr:to>
    <xdr:cxnSp macro="">
      <xdr:nvCxnSpPr>
        <xdr:cNvPr id="153" name="直線コネクタ 152">
          <a:extLst>
            <a:ext uri="{FF2B5EF4-FFF2-40B4-BE49-F238E27FC236}">
              <a16:creationId xmlns:a16="http://schemas.microsoft.com/office/drawing/2014/main" id="{E7A1A3C6-24C7-4559-B98E-4442FF6DF1CE}"/>
            </a:ext>
          </a:extLst>
        </xdr:cNvPr>
        <xdr:cNvCxnSpPr/>
      </xdr:nvCxnSpPr>
      <xdr:spPr>
        <a:xfrm flipV="1">
          <a:off x="7861300" y="10676382"/>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41783</xdr:rowOff>
    </xdr:from>
    <xdr:to>
      <xdr:col>36</xdr:col>
      <xdr:colOff>165100</xdr:colOff>
      <xdr:row>62</xdr:row>
      <xdr:rowOff>143383</xdr:rowOff>
    </xdr:to>
    <xdr:sp macro="" textlink="">
      <xdr:nvSpPr>
        <xdr:cNvPr id="154" name="楕円 153">
          <a:extLst>
            <a:ext uri="{FF2B5EF4-FFF2-40B4-BE49-F238E27FC236}">
              <a16:creationId xmlns:a16="http://schemas.microsoft.com/office/drawing/2014/main" id="{C25B37BE-D2E3-42AB-84FB-1C42DEF5ADEA}"/>
            </a:ext>
          </a:extLst>
        </xdr:cNvPr>
        <xdr:cNvSpPr/>
      </xdr:nvSpPr>
      <xdr:spPr>
        <a:xfrm>
          <a:off x="6921500" y="10671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56769</xdr:rowOff>
    </xdr:from>
    <xdr:to>
      <xdr:col>41</xdr:col>
      <xdr:colOff>50800</xdr:colOff>
      <xdr:row>62</xdr:row>
      <xdr:rowOff>92583</xdr:rowOff>
    </xdr:to>
    <xdr:cxnSp macro="">
      <xdr:nvCxnSpPr>
        <xdr:cNvPr id="155" name="直線コネクタ 154">
          <a:extLst>
            <a:ext uri="{FF2B5EF4-FFF2-40B4-BE49-F238E27FC236}">
              <a16:creationId xmlns:a16="http://schemas.microsoft.com/office/drawing/2014/main" id="{90ED5AC0-435A-48EA-BD22-8ADD2836A698}"/>
            </a:ext>
          </a:extLst>
        </xdr:cNvPr>
        <xdr:cNvCxnSpPr/>
      </xdr:nvCxnSpPr>
      <xdr:spPr>
        <a:xfrm flipV="1">
          <a:off x="6972300" y="10686669"/>
          <a:ext cx="889000" cy="35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80027</xdr:rowOff>
    </xdr:from>
    <xdr:ext cx="469744" cy="259045"/>
    <xdr:sp macro="" textlink="">
      <xdr:nvSpPr>
        <xdr:cNvPr id="156" name="n_1aveValue【体育館・プール】&#10;一人当たり面積">
          <a:extLst>
            <a:ext uri="{FF2B5EF4-FFF2-40B4-BE49-F238E27FC236}">
              <a16:creationId xmlns:a16="http://schemas.microsoft.com/office/drawing/2014/main" id="{65E9AABF-C504-4F57-A7F1-A35CD1091213}"/>
            </a:ext>
          </a:extLst>
        </xdr:cNvPr>
        <xdr:cNvSpPr txBox="1"/>
      </xdr:nvSpPr>
      <xdr:spPr>
        <a:xfrm>
          <a:off x="9391727" y="1088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52214</xdr:rowOff>
    </xdr:from>
    <xdr:ext cx="469744" cy="259045"/>
    <xdr:sp macro="" textlink="">
      <xdr:nvSpPr>
        <xdr:cNvPr id="157" name="n_2aveValue【体育館・プール】&#10;一人当たり面積">
          <a:extLst>
            <a:ext uri="{FF2B5EF4-FFF2-40B4-BE49-F238E27FC236}">
              <a16:creationId xmlns:a16="http://schemas.microsoft.com/office/drawing/2014/main" id="{A6F68A05-36BE-476B-A421-A89DC835D440}"/>
            </a:ext>
          </a:extLst>
        </xdr:cNvPr>
        <xdr:cNvSpPr txBox="1"/>
      </xdr:nvSpPr>
      <xdr:spPr>
        <a:xfrm>
          <a:off x="8515427" y="10853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48785</xdr:rowOff>
    </xdr:from>
    <xdr:ext cx="469744" cy="259045"/>
    <xdr:sp macro="" textlink="">
      <xdr:nvSpPr>
        <xdr:cNvPr id="158" name="n_3aveValue【体育館・プール】&#10;一人当たり面積">
          <a:extLst>
            <a:ext uri="{FF2B5EF4-FFF2-40B4-BE49-F238E27FC236}">
              <a16:creationId xmlns:a16="http://schemas.microsoft.com/office/drawing/2014/main" id="{5813F42E-58B5-4020-8E63-D03DABA125A7}"/>
            </a:ext>
          </a:extLst>
        </xdr:cNvPr>
        <xdr:cNvSpPr txBox="1"/>
      </xdr:nvSpPr>
      <xdr:spPr>
        <a:xfrm>
          <a:off x="7626427" y="1085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4208</xdr:rowOff>
    </xdr:from>
    <xdr:ext cx="469744" cy="259045"/>
    <xdr:sp macro="" textlink="">
      <xdr:nvSpPr>
        <xdr:cNvPr id="159" name="n_4aveValue【体育館・プール】&#10;一人当たり面積">
          <a:extLst>
            <a:ext uri="{FF2B5EF4-FFF2-40B4-BE49-F238E27FC236}">
              <a16:creationId xmlns:a16="http://schemas.microsoft.com/office/drawing/2014/main" id="{5F159BFD-B24B-4D0B-90FA-EB204FD7EA81}"/>
            </a:ext>
          </a:extLst>
        </xdr:cNvPr>
        <xdr:cNvSpPr txBox="1"/>
      </xdr:nvSpPr>
      <xdr:spPr>
        <a:xfrm>
          <a:off x="6737427" y="10805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103522</xdr:rowOff>
    </xdr:from>
    <xdr:ext cx="469744" cy="259045"/>
    <xdr:sp macro="" textlink="">
      <xdr:nvSpPr>
        <xdr:cNvPr id="160" name="n_1mainValue【体育館・プール】&#10;一人当たり面積">
          <a:extLst>
            <a:ext uri="{FF2B5EF4-FFF2-40B4-BE49-F238E27FC236}">
              <a16:creationId xmlns:a16="http://schemas.microsoft.com/office/drawing/2014/main" id="{9F6A3ACB-4323-4F8F-B34F-5A6B9B31F1F5}"/>
            </a:ext>
          </a:extLst>
        </xdr:cNvPr>
        <xdr:cNvSpPr txBox="1"/>
      </xdr:nvSpPr>
      <xdr:spPr>
        <a:xfrm>
          <a:off x="9391727" y="10390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113809</xdr:rowOff>
    </xdr:from>
    <xdr:ext cx="469744" cy="259045"/>
    <xdr:sp macro="" textlink="">
      <xdr:nvSpPr>
        <xdr:cNvPr id="161" name="n_2mainValue【体育館・プール】&#10;一人当たり面積">
          <a:extLst>
            <a:ext uri="{FF2B5EF4-FFF2-40B4-BE49-F238E27FC236}">
              <a16:creationId xmlns:a16="http://schemas.microsoft.com/office/drawing/2014/main" id="{261B7CB0-7367-4A8B-9C00-F540A366FBEE}"/>
            </a:ext>
          </a:extLst>
        </xdr:cNvPr>
        <xdr:cNvSpPr txBox="1"/>
      </xdr:nvSpPr>
      <xdr:spPr>
        <a:xfrm>
          <a:off x="8515427" y="10400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124096</xdr:rowOff>
    </xdr:from>
    <xdr:ext cx="469744" cy="259045"/>
    <xdr:sp macro="" textlink="">
      <xdr:nvSpPr>
        <xdr:cNvPr id="162" name="n_3mainValue【体育館・プール】&#10;一人当たり面積">
          <a:extLst>
            <a:ext uri="{FF2B5EF4-FFF2-40B4-BE49-F238E27FC236}">
              <a16:creationId xmlns:a16="http://schemas.microsoft.com/office/drawing/2014/main" id="{E0D9D83A-C066-42CD-BCC3-DCD5EA0042F0}"/>
            </a:ext>
          </a:extLst>
        </xdr:cNvPr>
        <xdr:cNvSpPr txBox="1"/>
      </xdr:nvSpPr>
      <xdr:spPr>
        <a:xfrm>
          <a:off x="7626427" y="10411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159910</xdr:rowOff>
    </xdr:from>
    <xdr:ext cx="469744" cy="259045"/>
    <xdr:sp macro="" textlink="">
      <xdr:nvSpPr>
        <xdr:cNvPr id="163" name="n_4mainValue【体育館・プール】&#10;一人当たり面積">
          <a:extLst>
            <a:ext uri="{FF2B5EF4-FFF2-40B4-BE49-F238E27FC236}">
              <a16:creationId xmlns:a16="http://schemas.microsoft.com/office/drawing/2014/main" id="{94B1DC8C-861A-468F-84A8-C95EED2719DE}"/>
            </a:ext>
          </a:extLst>
        </xdr:cNvPr>
        <xdr:cNvSpPr txBox="1"/>
      </xdr:nvSpPr>
      <xdr:spPr>
        <a:xfrm>
          <a:off x="6737427" y="10446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4" name="正方形/長方形 163">
          <a:extLst>
            <a:ext uri="{FF2B5EF4-FFF2-40B4-BE49-F238E27FC236}">
              <a16:creationId xmlns:a16="http://schemas.microsoft.com/office/drawing/2014/main" id="{1A7FC13F-572D-4BF8-BF11-2C63ACD0BCFB}"/>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5" name="正方形/長方形 164">
          <a:extLst>
            <a:ext uri="{FF2B5EF4-FFF2-40B4-BE49-F238E27FC236}">
              <a16:creationId xmlns:a16="http://schemas.microsoft.com/office/drawing/2014/main" id="{E047D7A8-090D-46EF-8627-0F6FA8FE1F4C}"/>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6" name="正方形/長方形 165">
          <a:extLst>
            <a:ext uri="{FF2B5EF4-FFF2-40B4-BE49-F238E27FC236}">
              <a16:creationId xmlns:a16="http://schemas.microsoft.com/office/drawing/2014/main" id="{21F4D94C-389C-449E-9BB3-1C19BB89E9E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7" name="正方形/長方形 166">
          <a:extLst>
            <a:ext uri="{FF2B5EF4-FFF2-40B4-BE49-F238E27FC236}">
              <a16:creationId xmlns:a16="http://schemas.microsoft.com/office/drawing/2014/main" id="{A55AD5BB-9EE7-4DB6-8933-F07EA6A128E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8" name="正方形/長方形 167">
          <a:extLst>
            <a:ext uri="{FF2B5EF4-FFF2-40B4-BE49-F238E27FC236}">
              <a16:creationId xmlns:a16="http://schemas.microsoft.com/office/drawing/2014/main" id="{46F98F68-70FE-474B-B3CB-DCD181F54B01}"/>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9" name="正方形/長方形 168">
          <a:extLst>
            <a:ext uri="{FF2B5EF4-FFF2-40B4-BE49-F238E27FC236}">
              <a16:creationId xmlns:a16="http://schemas.microsoft.com/office/drawing/2014/main" id="{64FF0B90-86B7-4BF2-85F6-3B7EBBFDFBBC}"/>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0" name="正方形/長方形 169">
          <a:extLst>
            <a:ext uri="{FF2B5EF4-FFF2-40B4-BE49-F238E27FC236}">
              <a16:creationId xmlns:a16="http://schemas.microsoft.com/office/drawing/2014/main" id="{32E368A7-27FC-4B32-B15B-5F5893CD2D5A}"/>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1" name="正方形/長方形 170">
          <a:extLst>
            <a:ext uri="{FF2B5EF4-FFF2-40B4-BE49-F238E27FC236}">
              <a16:creationId xmlns:a16="http://schemas.microsoft.com/office/drawing/2014/main" id="{81BEEB41-3149-4934-BCD7-2C13947F4A53}"/>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72" name="正方形/長方形 171">
          <a:extLst>
            <a:ext uri="{FF2B5EF4-FFF2-40B4-BE49-F238E27FC236}">
              <a16:creationId xmlns:a16="http://schemas.microsoft.com/office/drawing/2014/main" id="{E3D2083F-C6C5-4B67-AB00-592122B2B188}"/>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73" name="正方形/長方形 172">
          <a:extLst>
            <a:ext uri="{FF2B5EF4-FFF2-40B4-BE49-F238E27FC236}">
              <a16:creationId xmlns:a16="http://schemas.microsoft.com/office/drawing/2014/main" id="{739D992D-791A-4954-8D4A-C4009C9429C7}"/>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74" name="正方形/長方形 173">
          <a:extLst>
            <a:ext uri="{FF2B5EF4-FFF2-40B4-BE49-F238E27FC236}">
              <a16:creationId xmlns:a16="http://schemas.microsoft.com/office/drawing/2014/main" id="{A344AFC9-1ADC-4F98-9900-732D15C2F7D6}"/>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75" name="正方形/長方形 174">
          <a:extLst>
            <a:ext uri="{FF2B5EF4-FFF2-40B4-BE49-F238E27FC236}">
              <a16:creationId xmlns:a16="http://schemas.microsoft.com/office/drawing/2014/main" id="{21979064-2F74-4035-A0B2-F0B622F10D9A}"/>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76" name="正方形/長方形 175">
          <a:extLst>
            <a:ext uri="{FF2B5EF4-FFF2-40B4-BE49-F238E27FC236}">
              <a16:creationId xmlns:a16="http://schemas.microsoft.com/office/drawing/2014/main" id="{923BABC8-0463-474C-959A-0F1CDB852EB6}"/>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77" name="正方形/長方形 176">
          <a:extLst>
            <a:ext uri="{FF2B5EF4-FFF2-40B4-BE49-F238E27FC236}">
              <a16:creationId xmlns:a16="http://schemas.microsoft.com/office/drawing/2014/main" id="{39835FA7-19DB-43A8-835B-C235587EFAB4}"/>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78" name="正方形/長方形 177">
          <a:extLst>
            <a:ext uri="{FF2B5EF4-FFF2-40B4-BE49-F238E27FC236}">
              <a16:creationId xmlns:a16="http://schemas.microsoft.com/office/drawing/2014/main" id="{8894FF25-E3E2-429B-86AC-2E399070FF6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79" name="正方形/長方形 178">
          <a:extLst>
            <a:ext uri="{FF2B5EF4-FFF2-40B4-BE49-F238E27FC236}">
              <a16:creationId xmlns:a16="http://schemas.microsoft.com/office/drawing/2014/main" id="{DF3A207B-8CE7-4302-A942-3D160AD056FF}"/>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80" name="正方形/長方形 179">
          <a:extLst>
            <a:ext uri="{FF2B5EF4-FFF2-40B4-BE49-F238E27FC236}">
              <a16:creationId xmlns:a16="http://schemas.microsoft.com/office/drawing/2014/main" id="{598EEFEB-8423-4FDD-9032-0D4E5DC0E4D5}"/>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81" name="正方形/長方形 180">
          <a:extLst>
            <a:ext uri="{FF2B5EF4-FFF2-40B4-BE49-F238E27FC236}">
              <a16:creationId xmlns:a16="http://schemas.microsoft.com/office/drawing/2014/main" id="{EE40C5C0-F7D0-427F-A3F4-791C7F0CB74B}"/>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82" name="正方形/長方形 181">
          <a:extLst>
            <a:ext uri="{FF2B5EF4-FFF2-40B4-BE49-F238E27FC236}">
              <a16:creationId xmlns:a16="http://schemas.microsoft.com/office/drawing/2014/main" id="{AAABB0C1-6BD1-4FFD-8219-8FCD1BF4472C}"/>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83" name="正方形/長方形 182">
          <a:extLst>
            <a:ext uri="{FF2B5EF4-FFF2-40B4-BE49-F238E27FC236}">
              <a16:creationId xmlns:a16="http://schemas.microsoft.com/office/drawing/2014/main" id="{62206F48-9270-46D5-A2F1-0906A9EC83FB}"/>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84" name="正方形/長方形 183">
          <a:extLst>
            <a:ext uri="{FF2B5EF4-FFF2-40B4-BE49-F238E27FC236}">
              <a16:creationId xmlns:a16="http://schemas.microsoft.com/office/drawing/2014/main" id="{AEE9B9B0-BE46-43BB-9222-E26FB9D71D5E}"/>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85" name="正方形/長方形 184">
          <a:extLst>
            <a:ext uri="{FF2B5EF4-FFF2-40B4-BE49-F238E27FC236}">
              <a16:creationId xmlns:a16="http://schemas.microsoft.com/office/drawing/2014/main" id="{F8EAA4BE-6940-4FC9-8B7E-4260A509ADA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86" name="正方形/長方形 185">
          <a:extLst>
            <a:ext uri="{FF2B5EF4-FFF2-40B4-BE49-F238E27FC236}">
              <a16:creationId xmlns:a16="http://schemas.microsoft.com/office/drawing/2014/main" id="{966C53E0-5EDF-48CE-A2B9-A7E0F34F9CB7}"/>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87" name="正方形/長方形 186">
          <a:extLst>
            <a:ext uri="{FF2B5EF4-FFF2-40B4-BE49-F238E27FC236}">
              <a16:creationId xmlns:a16="http://schemas.microsoft.com/office/drawing/2014/main" id="{CF6DD161-1178-493A-A2CD-31109EB87564}"/>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88" name="正方形/長方形 187">
          <a:extLst>
            <a:ext uri="{FF2B5EF4-FFF2-40B4-BE49-F238E27FC236}">
              <a16:creationId xmlns:a16="http://schemas.microsoft.com/office/drawing/2014/main" id="{7FFDE4C9-49FE-4C05-BF16-397255490A9C}"/>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89" name="正方形/長方形 188">
          <a:extLst>
            <a:ext uri="{FF2B5EF4-FFF2-40B4-BE49-F238E27FC236}">
              <a16:creationId xmlns:a16="http://schemas.microsoft.com/office/drawing/2014/main" id="{D520B508-DD9C-464E-9526-5C605F1C4589}"/>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90" name="正方形/長方形 189">
          <a:extLst>
            <a:ext uri="{FF2B5EF4-FFF2-40B4-BE49-F238E27FC236}">
              <a16:creationId xmlns:a16="http://schemas.microsoft.com/office/drawing/2014/main" id="{37F66F4C-9DD9-4265-9C8B-1DB12B65EE63}"/>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91" name="正方形/長方形 190">
          <a:extLst>
            <a:ext uri="{FF2B5EF4-FFF2-40B4-BE49-F238E27FC236}">
              <a16:creationId xmlns:a16="http://schemas.microsoft.com/office/drawing/2014/main" id="{A37C6AB5-8FC0-44AB-AE67-CC8C9C323925}"/>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92" name="正方形/長方形 191">
          <a:extLst>
            <a:ext uri="{FF2B5EF4-FFF2-40B4-BE49-F238E27FC236}">
              <a16:creationId xmlns:a16="http://schemas.microsoft.com/office/drawing/2014/main" id="{659D8E6B-582B-4BBA-A9C8-FA8E8C3EDB45}"/>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93" name="正方形/長方形 192">
          <a:extLst>
            <a:ext uri="{FF2B5EF4-FFF2-40B4-BE49-F238E27FC236}">
              <a16:creationId xmlns:a16="http://schemas.microsoft.com/office/drawing/2014/main" id="{45AFD413-5406-4CB2-84F7-24B232F32FEF}"/>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94" name="正方形/長方形 193">
          <a:extLst>
            <a:ext uri="{FF2B5EF4-FFF2-40B4-BE49-F238E27FC236}">
              <a16:creationId xmlns:a16="http://schemas.microsoft.com/office/drawing/2014/main" id="{E4A3463E-3A6C-48FD-8F57-D71C210C19A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95" name="正方形/長方形 194">
          <a:extLst>
            <a:ext uri="{FF2B5EF4-FFF2-40B4-BE49-F238E27FC236}">
              <a16:creationId xmlns:a16="http://schemas.microsoft.com/office/drawing/2014/main" id="{A4D02477-27A4-4261-B291-32CCD7A2973F}"/>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96" name="正方形/長方形 195">
          <a:extLst>
            <a:ext uri="{FF2B5EF4-FFF2-40B4-BE49-F238E27FC236}">
              <a16:creationId xmlns:a16="http://schemas.microsoft.com/office/drawing/2014/main" id="{0490A4C3-561C-438C-AD4D-53269CA14F2B}"/>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97" name="正方形/長方形 196">
          <a:extLst>
            <a:ext uri="{FF2B5EF4-FFF2-40B4-BE49-F238E27FC236}">
              <a16:creationId xmlns:a16="http://schemas.microsoft.com/office/drawing/2014/main" id="{06DC74EA-FAA7-479F-B48A-29EFEE2108C8}"/>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98" name="正方形/長方形 197">
          <a:extLst>
            <a:ext uri="{FF2B5EF4-FFF2-40B4-BE49-F238E27FC236}">
              <a16:creationId xmlns:a16="http://schemas.microsoft.com/office/drawing/2014/main" id="{04703381-80E4-417D-9A8B-B8943DCEC908}"/>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99" name="正方形/長方形 198">
          <a:extLst>
            <a:ext uri="{FF2B5EF4-FFF2-40B4-BE49-F238E27FC236}">
              <a16:creationId xmlns:a16="http://schemas.microsoft.com/office/drawing/2014/main" id="{9005355E-1BBF-41BE-AAFC-A6FE21A3D217}"/>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00" name="正方形/長方形 199">
          <a:extLst>
            <a:ext uri="{FF2B5EF4-FFF2-40B4-BE49-F238E27FC236}">
              <a16:creationId xmlns:a16="http://schemas.microsoft.com/office/drawing/2014/main" id="{3A8ADA61-4689-42B8-8024-1CCC072007E4}"/>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01" name="正方形/長方形 200">
          <a:extLst>
            <a:ext uri="{FF2B5EF4-FFF2-40B4-BE49-F238E27FC236}">
              <a16:creationId xmlns:a16="http://schemas.microsoft.com/office/drawing/2014/main" id="{F24E709D-D7E1-418A-BCDE-926E7699CD9C}"/>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02" name="正方形/長方形 201">
          <a:extLst>
            <a:ext uri="{FF2B5EF4-FFF2-40B4-BE49-F238E27FC236}">
              <a16:creationId xmlns:a16="http://schemas.microsoft.com/office/drawing/2014/main" id="{6DD1238F-0083-44E6-BF74-FD35C0326233}"/>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03" name="正方形/長方形 202">
          <a:extLst>
            <a:ext uri="{FF2B5EF4-FFF2-40B4-BE49-F238E27FC236}">
              <a16:creationId xmlns:a16="http://schemas.microsoft.com/office/drawing/2014/main" id="{2BCDDF39-D2E6-4602-A161-EAA9171D711A}"/>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04" name="テキスト ボックス 203">
          <a:extLst>
            <a:ext uri="{FF2B5EF4-FFF2-40B4-BE49-F238E27FC236}">
              <a16:creationId xmlns:a16="http://schemas.microsoft.com/office/drawing/2014/main" id="{4FE2012C-E080-4EA5-8886-A1EB951635AE}"/>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05" name="直線コネクタ 204">
          <a:extLst>
            <a:ext uri="{FF2B5EF4-FFF2-40B4-BE49-F238E27FC236}">
              <a16:creationId xmlns:a16="http://schemas.microsoft.com/office/drawing/2014/main" id="{FCC946A9-D982-4AD6-8A0B-7FBE74FE9719}"/>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06" name="テキスト ボックス 205">
          <a:extLst>
            <a:ext uri="{FF2B5EF4-FFF2-40B4-BE49-F238E27FC236}">
              <a16:creationId xmlns:a16="http://schemas.microsoft.com/office/drawing/2014/main" id="{76A7E35D-2781-4DE6-BE47-6FE2D4029B1D}"/>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207" name="直線コネクタ 206">
          <a:extLst>
            <a:ext uri="{FF2B5EF4-FFF2-40B4-BE49-F238E27FC236}">
              <a16:creationId xmlns:a16="http://schemas.microsoft.com/office/drawing/2014/main" id="{D8CB9469-95EE-4214-935B-F64A8F055CD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208" name="テキスト ボックス 207">
          <a:extLst>
            <a:ext uri="{FF2B5EF4-FFF2-40B4-BE49-F238E27FC236}">
              <a16:creationId xmlns:a16="http://schemas.microsoft.com/office/drawing/2014/main" id="{F62A3299-BF5D-4E47-A7BB-F7DB45766EF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09" name="直線コネクタ 208">
          <a:extLst>
            <a:ext uri="{FF2B5EF4-FFF2-40B4-BE49-F238E27FC236}">
              <a16:creationId xmlns:a16="http://schemas.microsoft.com/office/drawing/2014/main" id="{76F75972-7B52-49D6-964B-BA5A9E94F698}"/>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10" name="テキスト ボックス 209">
          <a:extLst>
            <a:ext uri="{FF2B5EF4-FFF2-40B4-BE49-F238E27FC236}">
              <a16:creationId xmlns:a16="http://schemas.microsoft.com/office/drawing/2014/main" id="{789AB300-210A-4A94-B66B-F38B9C9F6EF4}"/>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11" name="直線コネクタ 210">
          <a:extLst>
            <a:ext uri="{FF2B5EF4-FFF2-40B4-BE49-F238E27FC236}">
              <a16:creationId xmlns:a16="http://schemas.microsoft.com/office/drawing/2014/main" id="{E8BC86BA-2E67-4233-8D46-FD7FF0A3FAE7}"/>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12" name="テキスト ボックス 211">
          <a:extLst>
            <a:ext uri="{FF2B5EF4-FFF2-40B4-BE49-F238E27FC236}">
              <a16:creationId xmlns:a16="http://schemas.microsoft.com/office/drawing/2014/main" id="{DBB1BD94-CA49-4685-A99A-1E4A92B2F79E}"/>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13" name="直線コネクタ 212">
          <a:extLst>
            <a:ext uri="{FF2B5EF4-FFF2-40B4-BE49-F238E27FC236}">
              <a16:creationId xmlns:a16="http://schemas.microsoft.com/office/drawing/2014/main" id="{FC71BE72-05CF-478E-9A82-BF79A8DA11E5}"/>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14" name="テキスト ボックス 213">
          <a:extLst>
            <a:ext uri="{FF2B5EF4-FFF2-40B4-BE49-F238E27FC236}">
              <a16:creationId xmlns:a16="http://schemas.microsoft.com/office/drawing/2014/main" id="{3B4E19FA-D7A9-4542-96EE-8F50601DD84A}"/>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15" name="直線コネクタ 214">
          <a:extLst>
            <a:ext uri="{FF2B5EF4-FFF2-40B4-BE49-F238E27FC236}">
              <a16:creationId xmlns:a16="http://schemas.microsoft.com/office/drawing/2014/main" id="{D84007E1-A6D8-4CE7-ACC0-221640212CF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16" name="テキスト ボックス 215">
          <a:extLst>
            <a:ext uri="{FF2B5EF4-FFF2-40B4-BE49-F238E27FC236}">
              <a16:creationId xmlns:a16="http://schemas.microsoft.com/office/drawing/2014/main" id="{151118C7-63D2-46C2-A810-80082AF5007F}"/>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17" name="直線コネクタ 216">
          <a:extLst>
            <a:ext uri="{FF2B5EF4-FFF2-40B4-BE49-F238E27FC236}">
              <a16:creationId xmlns:a16="http://schemas.microsoft.com/office/drawing/2014/main" id="{D966A7AF-8270-4847-8E6E-B74C2137809A}"/>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218" name="テキスト ボックス 217">
          <a:extLst>
            <a:ext uri="{FF2B5EF4-FFF2-40B4-BE49-F238E27FC236}">
              <a16:creationId xmlns:a16="http://schemas.microsoft.com/office/drawing/2014/main" id="{8196BC53-8457-41E8-B28D-161D1644EFC6}"/>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19" name="直線コネクタ 218">
          <a:extLst>
            <a:ext uri="{FF2B5EF4-FFF2-40B4-BE49-F238E27FC236}">
              <a16:creationId xmlns:a16="http://schemas.microsoft.com/office/drawing/2014/main" id="{B80498A3-9B98-4A16-A1E7-2447B4B264E8}"/>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220" name="【一般廃棄物処理施設】&#10;有形固定資産減価償却率グラフ枠">
          <a:extLst>
            <a:ext uri="{FF2B5EF4-FFF2-40B4-BE49-F238E27FC236}">
              <a16:creationId xmlns:a16="http://schemas.microsoft.com/office/drawing/2014/main" id="{C894C54F-9FB2-46E9-BEE5-E673110331F7}"/>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43543</xdr:rowOff>
    </xdr:from>
    <xdr:to>
      <xdr:col>85</xdr:col>
      <xdr:colOff>126364</xdr:colOff>
      <xdr:row>42</xdr:row>
      <xdr:rowOff>92528</xdr:rowOff>
    </xdr:to>
    <xdr:cxnSp macro="">
      <xdr:nvCxnSpPr>
        <xdr:cNvPr id="221" name="直線コネクタ 220">
          <a:extLst>
            <a:ext uri="{FF2B5EF4-FFF2-40B4-BE49-F238E27FC236}">
              <a16:creationId xmlns:a16="http://schemas.microsoft.com/office/drawing/2014/main" id="{024B610B-22D6-4AAC-B540-1DC69BE7E7F6}"/>
            </a:ext>
          </a:extLst>
        </xdr:cNvPr>
        <xdr:cNvCxnSpPr/>
      </xdr:nvCxnSpPr>
      <xdr:spPr>
        <a:xfrm flipV="1">
          <a:off x="16318864" y="5701393"/>
          <a:ext cx="0" cy="1592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222" name="【一般廃棄物処理施設】&#10;有形固定資産減価償却率最小値テキスト">
          <a:extLst>
            <a:ext uri="{FF2B5EF4-FFF2-40B4-BE49-F238E27FC236}">
              <a16:creationId xmlns:a16="http://schemas.microsoft.com/office/drawing/2014/main" id="{55705F91-710D-424A-B90C-D244840B0E51}"/>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223" name="直線コネクタ 222">
          <a:extLst>
            <a:ext uri="{FF2B5EF4-FFF2-40B4-BE49-F238E27FC236}">
              <a16:creationId xmlns:a16="http://schemas.microsoft.com/office/drawing/2014/main" id="{70F85A4A-0401-4F61-93FE-37BBC2EEDF9A}"/>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161670</xdr:rowOff>
    </xdr:from>
    <xdr:ext cx="340478" cy="259045"/>
    <xdr:sp macro="" textlink="">
      <xdr:nvSpPr>
        <xdr:cNvPr id="224" name="【一般廃棄物処理施設】&#10;有形固定資産減価償却率最大値テキスト">
          <a:extLst>
            <a:ext uri="{FF2B5EF4-FFF2-40B4-BE49-F238E27FC236}">
              <a16:creationId xmlns:a16="http://schemas.microsoft.com/office/drawing/2014/main" id="{F54C6B3E-CEC6-4941-92B7-3CCAD75202AB}"/>
            </a:ext>
          </a:extLst>
        </xdr:cNvPr>
        <xdr:cNvSpPr txBox="1"/>
      </xdr:nvSpPr>
      <xdr:spPr>
        <a:xfrm>
          <a:off x="16357600" y="547662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43543</xdr:rowOff>
    </xdr:from>
    <xdr:to>
      <xdr:col>86</xdr:col>
      <xdr:colOff>25400</xdr:colOff>
      <xdr:row>33</xdr:row>
      <xdr:rowOff>43543</xdr:rowOff>
    </xdr:to>
    <xdr:cxnSp macro="">
      <xdr:nvCxnSpPr>
        <xdr:cNvPr id="225" name="直線コネクタ 224">
          <a:extLst>
            <a:ext uri="{FF2B5EF4-FFF2-40B4-BE49-F238E27FC236}">
              <a16:creationId xmlns:a16="http://schemas.microsoft.com/office/drawing/2014/main" id="{666B1E23-15E5-4553-A423-8255F4FB6869}"/>
            </a:ext>
          </a:extLst>
        </xdr:cNvPr>
        <xdr:cNvCxnSpPr/>
      </xdr:nvCxnSpPr>
      <xdr:spPr>
        <a:xfrm>
          <a:off x="16230600" y="5701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121393</xdr:rowOff>
    </xdr:from>
    <xdr:ext cx="405111" cy="259045"/>
    <xdr:sp macro="" textlink="">
      <xdr:nvSpPr>
        <xdr:cNvPr id="226" name="【一般廃棄物処理施設】&#10;有形固定資産減価償却率平均値テキスト">
          <a:extLst>
            <a:ext uri="{FF2B5EF4-FFF2-40B4-BE49-F238E27FC236}">
              <a16:creationId xmlns:a16="http://schemas.microsoft.com/office/drawing/2014/main" id="{95F28802-6B99-4881-8FF1-4936A3553949}"/>
            </a:ext>
          </a:extLst>
        </xdr:cNvPr>
        <xdr:cNvSpPr txBox="1"/>
      </xdr:nvSpPr>
      <xdr:spPr>
        <a:xfrm>
          <a:off x="16357600" y="64650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142966</xdr:rowOff>
    </xdr:from>
    <xdr:to>
      <xdr:col>85</xdr:col>
      <xdr:colOff>177800</xdr:colOff>
      <xdr:row>38</xdr:row>
      <xdr:rowOff>73116</xdr:rowOff>
    </xdr:to>
    <xdr:sp macro="" textlink="">
      <xdr:nvSpPr>
        <xdr:cNvPr id="227" name="フローチャート: 判断 226">
          <a:extLst>
            <a:ext uri="{FF2B5EF4-FFF2-40B4-BE49-F238E27FC236}">
              <a16:creationId xmlns:a16="http://schemas.microsoft.com/office/drawing/2014/main" id="{0FDBAEE2-9E11-4886-BBDA-075E7CCA8DFE}"/>
            </a:ext>
          </a:extLst>
        </xdr:cNvPr>
        <xdr:cNvSpPr/>
      </xdr:nvSpPr>
      <xdr:spPr>
        <a:xfrm>
          <a:off x="16268700" y="648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56424</xdr:rowOff>
    </xdr:from>
    <xdr:to>
      <xdr:col>81</xdr:col>
      <xdr:colOff>101600</xdr:colOff>
      <xdr:row>38</xdr:row>
      <xdr:rowOff>158024</xdr:rowOff>
    </xdr:to>
    <xdr:sp macro="" textlink="">
      <xdr:nvSpPr>
        <xdr:cNvPr id="228" name="フローチャート: 判断 227">
          <a:extLst>
            <a:ext uri="{FF2B5EF4-FFF2-40B4-BE49-F238E27FC236}">
              <a16:creationId xmlns:a16="http://schemas.microsoft.com/office/drawing/2014/main" id="{9D1D05A2-6E69-4AAD-9EAC-9EC23CB13169}"/>
            </a:ext>
          </a:extLst>
        </xdr:cNvPr>
        <xdr:cNvSpPr/>
      </xdr:nvSpPr>
      <xdr:spPr>
        <a:xfrm>
          <a:off x="15430500" y="657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98878</xdr:rowOff>
    </xdr:from>
    <xdr:to>
      <xdr:col>76</xdr:col>
      <xdr:colOff>165100</xdr:colOff>
      <xdr:row>39</xdr:row>
      <xdr:rowOff>29028</xdr:rowOff>
    </xdr:to>
    <xdr:sp macro="" textlink="">
      <xdr:nvSpPr>
        <xdr:cNvPr id="229" name="フローチャート: 判断 228">
          <a:extLst>
            <a:ext uri="{FF2B5EF4-FFF2-40B4-BE49-F238E27FC236}">
              <a16:creationId xmlns:a16="http://schemas.microsoft.com/office/drawing/2014/main" id="{17342E08-9E9C-4ADB-9A52-1FDFF4640B9A}"/>
            </a:ext>
          </a:extLst>
        </xdr:cNvPr>
        <xdr:cNvSpPr/>
      </xdr:nvSpPr>
      <xdr:spPr>
        <a:xfrm>
          <a:off x="14541500" y="661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90715</xdr:rowOff>
    </xdr:from>
    <xdr:to>
      <xdr:col>72</xdr:col>
      <xdr:colOff>38100</xdr:colOff>
      <xdr:row>39</xdr:row>
      <xdr:rowOff>20865</xdr:rowOff>
    </xdr:to>
    <xdr:sp macro="" textlink="">
      <xdr:nvSpPr>
        <xdr:cNvPr id="230" name="フローチャート: 判断 229">
          <a:extLst>
            <a:ext uri="{FF2B5EF4-FFF2-40B4-BE49-F238E27FC236}">
              <a16:creationId xmlns:a16="http://schemas.microsoft.com/office/drawing/2014/main" id="{3E18CEBD-E433-436F-9B85-82519646F5E4}"/>
            </a:ext>
          </a:extLst>
        </xdr:cNvPr>
        <xdr:cNvSpPr/>
      </xdr:nvSpPr>
      <xdr:spPr>
        <a:xfrm>
          <a:off x="136525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5806</xdr:rowOff>
    </xdr:from>
    <xdr:to>
      <xdr:col>67</xdr:col>
      <xdr:colOff>101600</xdr:colOff>
      <xdr:row>38</xdr:row>
      <xdr:rowOff>107406</xdr:rowOff>
    </xdr:to>
    <xdr:sp macro="" textlink="">
      <xdr:nvSpPr>
        <xdr:cNvPr id="231" name="フローチャート: 判断 230">
          <a:extLst>
            <a:ext uri="{FF2B5EF4-FFF2-40B4-BE49-F238E27FC236}">
              <a16:creationId xmlns:a16="http://schemas.microsoft.com/office/drawing/2014/main" id="{1C245450-C028-4C69-8E3D-13976AFF724E}"/>
            </a:ext>
          </a:extLst>
        </xdr:cNvPr>
        <xdr:cNvSpPr/>
      </xdr:nvSpPr>
      <xdr:spPr>
        <a:xfrm>
          <a:off x="12763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32" name="テキスト ボックス 231">
          <a:extLst>
            <a:ext uri="{FF2B5EF4-FFF2-40B4-BE49-F238E27FC236}">
              <a16:creationId xmlns:a16="http://schemas.microsoft.com/office/drawing/2014/main" id="{DEA8A17B-08EC-439B-96AE-86325CD3B2E6}"/>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33" name="テキスト ボックス 232">
          <a:extLst>
            <a:ext uri="{FF2B5EF4-FFF2-40B4-BE49-F238E27FC236}">
              <a16:creationId xmlns:a16="http://schemas.microsoft.com/office/drawing/2014/main" id="{BB711720-3287-48C5-9103-05240821AEA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34" name="テキスト ボックス 233">
          <a:extLst>
            <a:ext uri="{FF2B5EF4-FFF2-40B4-BE49-F238E27FC236}">
              <a16:creationId xmlns:a16="http://schemas.microsoft.com/office/drawing/2014/main" id="{D8DE8B31-BF98-4F4F-A876-C7F1DCFF75F8}"/>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35" name="テキスト ボックス 234">
          <a:extLst>
            <a:ext uri="{FF2B5EF4-FFF2-40B4-BE49-F238E27FC236}">
              <a16:creationId xmlns:a16="http://schemas.microsoft.com/office/drawing/2014/main" id="{760F7962-56C9-49C2-9A2F-CB8DDC8634C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36" name="テキスト ボックス 235">
          <a:extLst>
            <a:ext uri="{FF2B5EF4-FFF2-40B4-BE49-F238E27FC236}">
              <a16:creationId xmlns:a16="http://schemas.microsoft.com/office/drawing/2014/main" id="{00790D39-5848-4730-A11A-FDDFB895C76C}"/>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35197</xdr:rowOff>
    </xdr:from>
    <xdr:to>
      <xdr:col>85</xdr:col>
      <xdr:colOff>177800</xdr:colOff>
      <xdr:row>37</xdr:row>
      <xdr:rowOff>136797</xdr:rowOff>
    </xdr:to>
    <xdr:sp macro="" textlink="">
      <xdr:nvSpPr>
        <xdr:cNvPr id="237" name="楕円 236">
          <a:extLst>
            <a:ext uri="{FF2B5EF4-FFF2-40B4-BE49-F238E27FC236}">
              <a16:creationId xmlns:a16="http://schemas.microsoft.com/office/drawing/2014/main" id="{0C34BEAD-2535-4A6B-92C4-8C8F643B5570}"/>
            </a:ext>
          </a:extLst>
        </xdr:cNvPr>
        <xdr:cNvSpPr/>
      </xdr:nvSpPr>
      <xdr:spPr>
        <a:xfrm>
          <a:off x="16268700" y="6378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58074</xdr:rowOff>
    </xdr:from>
    <xdr:ext cx="405111" cy="259045"/>
    <xdr:sp macro="" textlink="">
      <xdr:nvSpPr>
        <xdr:cNvPr id="238" name="【一般廃棄物処理施設】&#10;有形固定資産減価償却率該当値テキスト">
          <a:extLst>
            <a:ext uri="{FF2B5EF4-FFF2-40B4-BE49-F238E27FC236}">
              <a16:creationId xmlns:a16="http://schemas.microsoft.com/office/drawing/2014/main" id="{447FC6EB-3651-450A-A765-4025D907A570}"/>
            </a:ext>
          </a:extLst>
        </xdr:cNvPr>
        <xdr:cNvSpPr txBox="1"/>
      </xdr:nvSpPr>
      <xdr:spPr>
        <a:xfrm>
          <a:off x="16357600" y="6230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907</xdr:rowOff>
    </xdr:from>
    <xdr:to>
      <xdr:col>81</xdr:col>
      <xdr:colOff>101600</xdr:colOff>
      <xdr:row>37</xdr:row>
      <xdr:rowOff>102507</xdr:rowOff>
    </xdr:to>
    <xdr:sp macro="" textlink="">
      <xdr:nvSpPr>
        <xdr:cNvPr id="239" name="楕円 238">
          <a:extLst>
            <a:ext uri="{FF2B5EF4-FFF2-40B4-BE49-F238E27FC236}">
              <a16:creationId xmlns:a16="http://schemas.microsoft.com/office/drawing/2014/main" id="{D9051CE2-A485-4310-823C-6759D3231E4F}"/>
            </a:ext>
          </a:extLst>
        </xdr:cNvPr>
        <xdr:cNvSpPr/>
      </xdr:nvSpPr>
      <xdr:spPr>
        <a:xfrm>
          <a:off x="15430500" y="634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51707</xdr:rowOff>
    </xdr:from>
    <xdr:to>
      <xdr:col>85</xdr:col>
      <xdr:colOff>127000</xdr:colOff>
      <xdr:row>37</xdr:row>
      <xdr:rowOff>85997</xdr:rowOff>
    </xdr:to>
    <xdr:cxnSp macro="">
      <xdr:nvCxnSpPr>
        <xdr:cNvPr id="240" name="直線コネクタ 239">
          <a:extLst>
            <a:ext uri="{FF2B5EF4-FFF2-40B4-BE49-F238E27FC236}">
              <a16:creationId xmlns:a16="http://schemas.microsoft.com/office/drawing/2014/main" id="{7016357A-5D06-486D-9D06-29B40201FAC8}"/>
            </a:ext>
          </a:extLst>
        </xdr:cNvPr>
        <xdr:cNvCxnSpPr/>
      </xdr:nvCxnSpPr>
      <xdr:spPr>
        <a:xfrm>
          <a:off x="15481300" y="6395357"/>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136434</xdr:rowOff>
    </xdr:from>
    <xdr:to>
      <xdr:col>76</xdr:col>
      <xdr:colOff>165100</xdr:colOff>
      <xdr:row>37</xdr:row>
      <xdr:rowOff>66584</xdr:rowOff>
    </xdr:to>
    <xdr:sp macro="" textlink="">
      <xdr:nvSpPr>
        <xdr:cNvPr id="241" name="楕円 240">
          <a:extLst>
            <a:ext uri="{FF2B5EF4-FFF2-40B4-BE49-F238E27FC236}">
              <a16:creationId xmlns:a16="http://schemas.microsoft.com/office/drawing/2014/main" id="{15FFCA30-F9E9-42F7-A9C7-B172B99A8A6E}"/>
            </a:ext>
          </a:extLst>
        </xdr:cNvPr>
        <xdr:cNvSpPr/>
      </xdr:nvSpPr>
      <xdr:spPr>
        <a:xfrm>
          <a:off x="14541500" y="630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15784</xdr:rowOff>
    </xdr:from>
    <xdr:to>
      <xdr:col>81</xdr:col>
      <xdr:colOff>50800</xdr:colOff>
      <xdr:row>37</xdr:row>
      <xdr:rowOff>51707</xdr:rowOff>
    </xdr:to>
    <xdr:cxnSp macro="">
      <xdr:nvCxnSpPr>
        <xdr:cNvPr id="242" name="直線コネクタ 241">
          <a:extLst>
            <a:ext uri="{FF2B5EF4-FFF2-40B4-BE49-F238E27FC236}">
              <a16:creationId xmlns:a16="http://schemas.microsoft.com/office/drawing/2014/main" id="{E0827822-EDBF-4913-A494-44ED75D84293}"/>
            </a:ext>
          </a:extLst>
        </xdr:cNvPr>
        <xdr:cNvCxnSpPr/>
      </xdr:nvCxnSpPr>
      <xdr:spPr>
        <a:xfrm>
          <a:off x="14592300" y="635943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102144</xdr:rowOff>
    </xdr:from>
    <xdr:to>
      <xdr:col>72</xdr:col>
      <xdr:colOff>38100</xdr:colOff>
      <xdr:row>37</xdr:row>
      <xdr:rowOff>32294</xdr:rowOff>
    </xdr:to>
    <xdr:sp macro="" textlink="">
      <xdr:nvSpPr>
        <xdr:cNvPr id="243" name="楕円 242">
          <a:extLst>
            <a:ext uri="{FF2B5EF4-FFF2-40B4-BE49-F238E27FC236}">
              <a16:creationId xmlns:a16="http://schemas.microsoft.com/office/drawing/2014/main" id="{56AE0622-1C4C-43B6-81AA-D6D9ECD4C828}"/>
            </a:ext>
          </a:extLst>
        </xdr:cNvPr>
        <xdr:cNvSpPr/>
      </xdr:nvSpPr>
      <xdr:spPr>
        <a:xfrm>
          <a:off x="13652500" y="627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152944</xdr:rowOff>
    </xdr:from>
    <xdr:to>
      <xdr:col>76</xdr:col>
      <xdr:colOff>114300</xdr:colOff>
      <xdr:row>37</xdr:row>
      <xdr:rowOff>15784</xdr:rowOff>
    </xdr:to>
    <xdr:cxnSp macro="">
      <xdr:nvCxnSpPr>
        <xdr:cNvPr id="244" name="直線コネクタ 243">
          <a:extLst>
            <a:ext uri="{FF2B5EF4-FFF2-40B4-BE49-F238E27FC236}">
              <a16:creationId xmlns:a16="http://schemas.microsoft.com/office/drawing/2014/main" id="{594BD24C-109A-4A5D-8164-FE68A2A0B1DE}"/>
            </a:ext>
          </a:extLst>
        </xdr:cNvPr>
        <xdr:cNvCxnSpPr/>
      </xdr:nvCxnSpPr>
      <xdr:spPr>
        <a:xfrm>
          <a:off x="13703300" y="632514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74385</xdr:rowOff>
    </xdr:from>
    <xdr:to>
      <xdr:col>67</xdr:col>
      <xdr:colOff>101600</xdr:colOff>
      <xdr:row>40</xdr:row>
      <xdr:rowOff>4535</xdr:rowOff>
    </xdr:to>
    <xdr:sp macro="" textlink="">
      <xdr:nvSpPr>
        <xdr:cNvPr id="245" name="楕円 244">
          <a:extLst>
            <a:ext uri="{FF2B5EF4-FFF2-40B4-BE49-F238E27FC236}">
              <a16:creationId xmlns:a16="http://schemas.microsoft.com/office/drawing/2014/main" id="{0A96C2F5-0E7F-4EBF-B294-4B1D7FF8A4E9}"/>
            </a:ext>
          </a:extLst>
        </xdr:cNvPr>
        <xdr:cNvSpPr/>
      </xdr:nvSpPr>
      <xdr:spPr>
        <a:xfrm>
          <a:off x="12763500" y="676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152944</xdr:rowOff>
    </xdr:from>
    <xdr:to>
      <xdr:col>71</xdr:col>
      <xdr:colOff>177800</xdr:colOff>
      <xdr:row>39</xdr:row>
      <xdr:rowOff>125185</xdr:rowOff>
    </xdr:to>
    <xdr:cxnSp macro="">
      <xdr:nvCxnSpPr>
        <xdr:cNvPr id="246" name="直線コネクタ 245">
          <a:extLst>
            <a:ext uri="{FF2B5EF4-FFF2-40B4-BE49-F238E27FC236}">
              <a16:creationId xmlns:a16="http://schemas.microsoft.com/office/drawing/2014/main" id="{2F7CCA26-72D8-4DCC-904C-EA41BBEBEDF1}"/>
            </a:ext>
          </a:extLst>
        </xdr:cNvPr>
        <xdr:cNvCxnSpPr/>
      </xdr:nvCxnSpPr>
      <xdr:spPr>
        <a:xfrm flipV="1">
          <a:off x="12814300" y="6325144"/>
          <a:ext cx="889000" cy="486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149151</xdr:rowOff>
    </xdr:from>
    <xdr:ext cx="405111" cy="259045"/>
    <xdr:sp macro="" textlink="">
      <xdr:nvSpPr>
        <xdr:cNvPr id="247" name="n_1aveValue【一般廃棄物処理施設】&#10;有形固定資産減価償却率">
          <a:extLst>
            <a:ext uri="{FF2B5EF4-FFF2-40B4-BE49-F238E27FC236}">
              <a16:creationId xmlns:a16="http://schemas.microsoft.com/office/drawing/2014/main" id="{41BCDE52-2659-4FDC-9095-E549670A9D51}"/>
            </a:ext>
          </a:extLst>
        </xdr:cNvPr>
        <xdr:cNvSpPr txBox="1"/>
      </xdr:nvSpPr>
      <xdr:spPr>
        <a:xfrm>
          <a:off x="15266044" y="666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20155</xdr:rowOff>
    </xdr:from>
    <xdr:ext cx="405111" cy="259045"/>
    <xdr:sp macro="" textlink="">
      <xdr:nvSpPr>
        <xdr:cNvPr id="248" name="n_2aveValue【一般廃棄物処理施設】&#10;有形固定資産減価償却率">
          <a:extLst>
            <a:ext uri="{FF2B5EF4-FFF2-40B4-BE49-F238E27FC236}">
              <a16:creationId xmlns:a16="http://schemas.microsoft.com/office/drawing/2014/main" id="{EECA8D2C-7A48-4DC6-AE01-DB6A6AF43684}"/>
            </a:ext>
          </a:extLst>
        </xdr:cNvPr>
        <xdr:cNvSpPr txBox="1"/>
      </xdr:nvSpPr>
      <xdr:spPr>
        <a:xfrm>
          <a:off x="14389744" y="6706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11992</xdr:rowOff>
    </xdr:from>
    <xdr:ext cx="405111" cy="259045"/>
    <xdr:sp macro="" textlink="">
      <xdr:nvSpPr>
        <xdr:cNvPr id="249" name="n_3aveValue【一般廃棄物処理施設】&#10;有形固定資産減価償却率">
          <a:extLst>
            <a:ext uri="{FF2B5EF4-FFF2-40B4-BE49-F238E27FC236}">
              <a16:creationId xmlns:a16="http://schemas.microsoft.com/office/drawing/2014/main" id="{85FDB353-F324-47E5-897E-3D6DEC7B7A07}"/>
            </a:ext>
          </a:extLst>
        </xdr:cNvPr>
        <xdr:cNvSpPr txBox="1"/>
      </xdr:nvSpPr>
      <xdr:spPr>
        <a:xfrm>
          <a:off x="13500744" y="669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123933</xdr:rowOff>
    </xdr:from>
    <xdr:ext cx="405111" cy="259045"/>
    <xdr:sp macro="" textlink="">
      <xdr:nvSpPr>
        <xdr:cNvPr id="250" name="n_4aveValue【一般廃棄物処理施設】&#10;有形固定資産減価償却率">
          <a:extLst>
            <a:ext uri="{FF2B5EF4-FFF2-40B4-BE49-F238E27FC236}">
              <a16:creationId xmlns:a16="http://schemas.microsoft.com/office/drawing/2014/main" id="{2B407417-9336-4BB5-B651-B35C56C821AD}"/>
            </a:ext>
          </a:extLst>
        </xdr:cNvPr>
        <xdr:cNvSpPr txBox="1"/>
      </xdr:nvSpPr>
      <xdr:spPr>
        <a:xfrm>
          <a:off x="12611744" y="629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119034</xdr:rowOff>
    </xdr:from>
    <xdr:ext cx="405111" cy="259045"/>
    <xdr:sp macro="" textlink="">
      <xdr:nvSpPr>
        <xdr:cNvPr id="251" name="n_1mainValue【一般廃棄物処理施設】&#10;有形固定資産減価償却率">
          <a:extLst>
            <a:ext uri="{FF2B5EF4-FFF2-40B4-BE49-F238E27FC236}">
              <a16:creationId xmlns:a16="http://schemas.microsoft.com/office/drawing/2014/main" id="{C1C9C3AA-313D-4273-8DE3-D36D8A6530F8}"/>
            </a:ext>
          </a:extLst>
        </xdr:cNvPr>
        <xdr:cNvSpPr txBox="1"/>
      </xdr:nvSpPr>
      <xdr:spPr>
        <a:xfrm>
          <a:off x="15266044" y="6119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83111</xdr:rowOff>
    </xdr:from>
    <xdr:ext cx="405111" cy="259045"/>
    <xdr:sp macro="" textlink="">
      <xdr:nvSpPr>
        <xdr:cNvPr id="252" name="n_2mainValue【一般廃棄物処理施設】&#10;有形固定資産減価償却率">
          <a:extLst>
            <a:ext uri="{FF2B5EF4-FFF2-40B4-BE49-F238E27FC236}">
              <a16:creationId xmlns:a16="http://schemas.microsoft.com/office/drawing/2014/main" id="{1555C1A5-3090-4E9D-A713-CCB4101C01C5}"/>
            </a:ext>
          </a:extLst>
        </xdr:cNvPr>
        <xdr:cNvSpPr txBox="1"/>
      </xdr:nvSpPr>
      <xdr:spPr>
        <a:xfrm>
          <a:off x="14389744" y="608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48821</xdr:rowOff>
    </xdr:from>
    <xdr:ext cx="405111" cy="259045"/>
    <xdr:sp macro="" textlink="">
      <xdr:nvSpPr>
        <xdr:cNvPr id="253" name="n_3mainValue【一般廃棄物処理施設】&#10;有形固定資産減価償却率">
          <a:extLst>
            <a:ext uri="{FF2B5EF4-FFF2-40B4-BE49-F238E27FC236}">
              <a16:creationId xmlns:a16="http://schemas.microsoft.com/office/drawing/2014/main" id="{5D73E86B-9BE0-48DC-ABF3-9AAB9FEB8F18}"/>
            </a:ext>
          </a:extLst>
        </xdr:cNvPr>
        <xdr:cNvSpPr txBox="1"/>
      </xdr:nvSpPr>
      <xdr:spPr>
        <a:xfrm>
          <a:off x="13500744" y="604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167112</xdr:rowOff>
    </xdr:from>
    <xdr:ext cx="405111" cy="259045"/>
    <xdr:sp macro="" textlink="">
      <xdr:nvSpPr>
        <xdr:cNvPr id="254" name="n_4mainValue【一般廃棄物処理施設】&#10;有形固定資産減価償却率">
          <a:extLst>
            <a:ext uri="{FF2B5EF4-FFF2-40B4-BE49-F238E27FC236}">
              <a16:creationId xmlns:a16="http://schemas.microsoft.com/office/drawing/2014/main" id="{790BFE87-9DCD-4FAF-839D-7AD6DA98CFD8}"/>
            </a:ext>
          </a:extLst>
        </xdr:cNvPr>
        <xdr:cNvSpPr txBox="1"/>
      </xdr:nvSpPr>
      <xdr:spPr>
        <a:xfrm>
          <a:off x="12611744" y="6853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55" name="正方形/長方形 254">
          <a:extLst>
            <a:ext uri="{FF2B5EF4-FFF2-40B4-BE49-F238E27FC236}">
              <a16:creationId xmlns:a16="http://schemas.microsoft.com/office/drawing/2014/main" id="{F7843FE2-FB38-43AB-8A00-047204A24157}"/>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56" name="正方形/長方形 255">
          <a:extLst>
            <a:ext uri="{FF2B5EF4-FFF2-40B4-BE49-F238E27FC236}">
              <a16:creationId xmlns:a16="http://schemas.microsoft.com/office/drawing/2014/main" id="{12092013-EA32-40F4-A7CC-69CA0A1774ED}"/>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57" name="正方形/長方形 256">
          <a:extLst>
            <a:ext uri="{FF2B5EF4-FFF2-40B4-BE49-F238E27FC236}">
              <a16:creationId xmlns:a16="http://schemas.microsoft.com/office/drawing/2014/main" id="{7979A84B-D84D-4BC7-B3B8-9CBD587BF588}"/>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58" name="正方形/長方形 257">
          <a:extLst>
            <a:ext uri="{FF2B5EF4-FFF2-40B4-BE49-F238E27FC236}">
              <a16:creationId xmlns:a16="http://schemas.microsoft.com/office/drawing/2014/main" id="{31ABDB27-F627-4918-961E-E46A99FF2779}"/>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59" name="正方形/長方形 258">
          <a:extLst>
            <a:ext uri="{FF2B5EF4-FFF2-40B4-BE49-F238E27FC236}">
              <a16:creationId xmlns:a16="http://schemas.microsoft.com/office/drawing/2014/main" id="{8AB68840-890E-466C-8CC8-2C745F77DC24}"/>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60" name="正方形/長方形 259">
          <a:extLst>
            <a:ext uri="{FF2B5EF4-FFF2-40B4-BE49-F238E27FC236}">
              <a16:creationId xmlns:a16="http://schemas.microsoft.com/office/drawing/2014/main" id="{15F50AA0-398B-4922-9EB3-C4ADE665FC6C}"/>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61" name="正方形/長方形 260">
          <a:extLst>
            <a:ext uri="{FF2B5EF4-FFF2-40B4-BE49-F238E27FC236}">
              <a16:creationId xmlns:a16="http://schemas.microsoft.com/office/drawing/2014/main" id="{743C74BB-CB34-47B0-9B34-9ACC38D1948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62" name="正方形/長方形 261">
          <a:extLst>
            <a:ext uri="{FF2B5EF4-FFF2-40B4-BE49-F238E27FC236}">
              <a16:creationId xmlns:a16="http://schemas.microsoft.com/office/drawing/2014/main" id="{17A959A3-090F-48BC-96EE-6C9CDBC83256}"/>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63" name="テキスト ボックス 262">
          <a:extLst>
            <a:ext uri="{FF2B5EF4-FFF2-40B4-BE49-F238E27FC236}">
              <a16:creationId xmlns:a16="http://schemas.microsoft.com/office/drawing/2014/main" id="{6C739639-BECC-44D6-BF1A-D8801C130FCC}"/>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64" name="直線コネクタ 263">
          <a:extLst>
            <a:ext uri="{FF2B5EF4-FFF2-40B4-BE49-F238E27FC236}">
              <a16:creationId xmlns:a16="http://schemas.microsoft.com/office/drawing/2014/main" id="{3C64270C-637F-49FE-8D62-68CAAC0D91D2}"/>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265" name="直線コネクタ 264">
          <a:extLst>
            <a:ext uri="{FF2B5EF4-FFF2-40B4-BE49-F238E27FC236}">
              <a16:creationId xmlns:a16="http://schemas.microsoft.com/office/drawing/2014/main" id="{4A94C76D-5967-4C58-B870-1EB6534D7FCB}"/>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266" name="テキスト ボックス 265">
          <a:extLst>
            <a:ext uri="{FF2B5EF4-FFF2-40B4-BE49-F238E27FC236}">
              <a16:creationId xmlns:a16="http://schemas.microsoft.com/office/drawing/2014/main" id="{2127633B-93B8-4F1E-A480-1998549DEC0F}"/>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267" name="直線コネクタ 266">
          <a:extLst>
            <a:ext uri="{FF2B5EF4-FFF2-40B4-BE49-F238E27FC236}">
              <a16:creationId xmlns:a16="http://schemas.microsoft.com/office/drawing/2014/main" id="{D2BC94B8-7ADE-4A33-B4B8-3C7AB033E19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268" name="テキスト ボックス 267">
          <a:extLst>
            <a:ext uri="{FF2B5EF4-FFF2-40B4-BE49-F238E27FC236}">
              <a16:creationId xmlns:a16="http://schemas.microsoft.com/office/drawing/2014/main" id="{CCCF7190-D955-4151-A608-1FC299D012FF}"/>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269" name="直線コネクタ 268">
          <a:extLst>
            <a:ext uri="{FF2B5EF4-FFF2-40B4-BE49-F238E27FC236}">
              <a16:creationId xmlns:a16="http://schemas.microsoft.com/office/drawing/2014/main" id="{B63E5C2A-8FEF-4914-9FA3-F51D9E4910D4}"/>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36</xdr:row>
      <xdr:rowOff>162577</xdr:rowOff>
    </xdr:from>
    <xdr:ext cx="685572" cy="259045"/>
    <xdr:sp macro="" textlink="">
      <xdr:nvSpPr>
        <xdr:cNvPr id="270" name="テキスト ボックス 269">
          <a:extLst>
            <a:ext uri="{FF2B5EF4-FFF2-40B4-BE49-F238E27FC236}">
              <a16:creationId xmlns:a16="http://schemas.microsoft.com/office/drawing/2014/main" id="{A4AA02FD-DC69-4612-8715-AC99A670121D}"/>
            </a:ext>
          </a:extLst>
        </xdr:cNvPr>
        <xdr:cNvSpPr txBox="1"/>
      </xdr:nvSpPr>
      <xdr:spPr>
        <a:xfrm>
          <a:off x="17602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271" name="直線コネクタ 270">
          <a:extLst>
            <a:ext uri="{FF2B5EF4-FFF2-40B4-BE49-F238E27FC236}">
              <a16:creationId xmlns:a16="http://schemas.microsoft.com/office/drawing/2014/main" id="{609ABABE-1708-4C76-A550-82947EA22958}"/>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124477</xdr:rowOff>
    </xdr:from>
    <xdr:ext cx="685572" cy="259045"/>
    <xdr:sp macro="" textlink="">
      <xdr:nvSpPr>
        <xdr:cNvPr id="272" name="テキスト ボックス 271">
          <a:extLst>
            <a:ext uri="{FF2B5EF4-FFF2-40B4-BE49-F238E27FC236}">
              <a16:creationId xmlns:a16="http://schemas.microsoft.com/office/drawing/2014/main" id="{B77B4A0E-D9F0-410D-AC13-FA2456398BA6}"/>
            </a:ext>
          </a:extLst>
        </xdr:cNvPr>
        <xdr:cNvSpPr txBox="1"/>
      </xdr:nvSpPr>
      <xdr:spPr>
        <a:xfrm>
          <a:off x="17602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273" name="直線コネクタ 272">
          <a:extLst>
            <a:ext uri="{FF2B5EF4-FFF2-40B4-BE49-F238E27FC236}">
              <a16:creationId xmlns:a16="http://schemas.microsoft.com/office/drawing/2014/main" id="{54F349DD-CF5D-4EB9-9B19-980A296D2D15}"/>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274" name="テキスト ボックス 273">
          <a:extLst>
            <a:ext uri="{FF2B5EF4-FFF2-40B4-BE49-F238E27FC236}">
              <a16:creationId xmlns:a16="http://schemas.microsoft.com/office/drawing/2014/main" id="{E6D17043-EA16-4A9E-9B78-0288D6CA5797}"/>
            </a:ext>
          </a:extLst>
        </xdr:cNvPr>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75" name="直線コネクタ 274">
          <a:extLst>
            <a:ext uri="{FF2B5EF4-FFF2-40B4-BE49-F238E27FC236}">
              <a16:creationId xmlns:a16="http://schemas.microsoft.com/office/drawing/2014/main" id="{73BCA5E6-CE99-4DAC-A524-EA6E35C6D721}"/>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276" name="テキスト ボックス 275">
          <a:extLst>
            <a:ext uri="{FF2B5EF4-FFF2-40B4-BE49-F238E27FC236}">
              <a16:creationId xmlns:a16="http://schemas.microsoft.com/office/drawing/2014/main" id="{E8B9D7CC-E934-4658-ACAC-03A3DCC596F9}"/>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77" name="【一般廃棄物処理施設】&#10;一人当たり有形固定資産（償却資産）額グラフ枠">
          <a:extLst>
            <a:ext uri="{FF2B5EF4-FFF2-40B4-BE49-F238E27FC236}">
              <a16:creationId xmlns:a16="http://schemas.microsoft.com/office/drawing/2014/main" id="{5BC6F146-9028-4828-ABDF-0B8934373CE6}"/>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83254</xdr:rowOff>
    </xdr:from>
    <xdr:to>
      <xdr:col>116</xdr:col>
      <xdr:colOff>62864</xdr:colOff>
      <xdr:row>42</xdr:row>
      <xdr:rowOff>37993</xdr:rowOff>
    </xdr:to>
    <xdr:cxnSp macro="">
      <xdr:nvCxnSpPr>
        <xdr:cNvPr id="278" name="直線コネクタ 277">
          <a:extLst>
            <a:ext uri="{FF2B5EF4-FFF2-40B4-BE49-F238E27FC236}">
              <a16:creationId xmlns:a16="http://schemas.microsoft.com/office/drawing/2014/main" id="{6B9D5206-2549-4B30-9D8B-F28B549DEFE9}"/>
            </a:ext>
          </a:extLst>
        </xdr:cNvPr>
        <xdr:cNvCxnSpPr/>
      </xdr:nvCxnSpPr>
      <xdr:spPr>
        <a:xfrm flipV="1">
          <a:off x="22160864" y="5741104"/>
          <a:ext cx="0" cy="1497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41820</xdr:rowOff>
    </xdr:from>
    <xdr:ext cx="378565" cy="259045"/>
    <xdr:sp macro="" textlink="">
      <xdr:nvSpPr>
        <xdr:cNvPr id="279" name="【一般廃棄物処理施設】&#10;一人当たり有形固定資産（償却資産）額最小値テキスト">
          <a:extLst>
            <a:ext uri="{FF2B5EF4-FFF2-40B4-BE49-F238E27FC236}">
              <a16:creationId xmlns:a16="http://schemas.microsoft.com/office/drawing/2014/main" id="{21C20680-5479-45B9-B760-49BE6DF4B527}"/>
            </a:ext>
          </a:extLst>
        </xdr:cNvPr>
        <xdr:cNvSpPr txBox="1"/>
      </xdr:nvSpPr>
      <xdr:spPr>
        <a:xfrm>
          <a:off x="22199600" y="7242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37993</xdr:rowOff>
    </xdr:from>
    <xdr:to>
      <xdr:col>116</xdr:col>
      <xdr:colOff>152400</xdr:colOff>
      <xdr:row>42</xdr:row>
      <xdr:rowOff>37993</xdr:rowOff>
    </xdr:to>
    <xdr:cxnSp macro="">
      <xdr:nvCxnSpPr>
        <xdr:cNvPr id="280" name="直線コネクタ 279">
          <a:extLst>
            <a:ext uri="{FF2B5EF4-FFF2-40B4-BE49-F238E27FC236}">
              <a16:creationId xmlns:a16="http://schemas.microsoft.com/office/drawing/2014/main" id="{BB723907-5FD5-483E-B5E3-8BC7F2523842}"/>
            </a:ext>
          </a:extLst>
        </xdr:cNvPr>
        <xdr:cNvCxnSpPr/>
      </xdr:nvCxnSpPr>
      <xdr:spPr>
        <a:xfrm>
          <a:off x="22072600" y="7238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29931</xdr:rowOff>
    </xdr:from>
    <xdr:ext cx="690189" cy="259045"/>
    <xdr:sp macro="" textlink="">
      <xdr:nvSpPr>
        <xdr:cNvPr id="281" name="【一般廃棄物処理施設】&#10;一人当たり有形固定資産（償却資産）額最大値テキスト">
          <a:extLst>
            <a:ext uri="{FF2B5EF4-FFF2-40B4-BE49-F238E27FC236}">
              <a16:creationId xmlns:a16="http://schemas.microsoft.com/office/drawing/2014/main" id="{7B1521E9-71AD-4CB7-AB4D-D091807F3CBD}"/>
            </a:ext>
          </a:extLst>
        </xdr:cNvPr>
        <xdr:cNvSpPr txBox="1"/>
      </xdr:nvSpPr>
      <xdr:spPr>
        <a:xfrm>
          <a:off x="22199600" y="55163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1,965,743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83254</xdr:rowOff>
    </xdr:from>
    <xdr:to>
      <xdr:col>116</xdr:col>
      <xdr:colOff>152400</xdr:colOff>
      <xdr:row>33</xdr:row>
      <xdr:rowOff>83254</xdr:rowOff>
    </xdr:to>
    <xdr:cxnSp macro="">
      <xdr:nvCxnSpPr>
        <xdr:cNvPr id="282" name="直線コネクタ 281">
          <a:extLst>
            <a:ext uri="{FF2B5EF4-FFF2-40B4-BE49-F238E27FC236}">
              <a16:creationId xmlns:a16="http://schemas.microsoft.com/office/drawing/2014/main" id="{35B26BDE-3934-44BE-9C8E-2FF0ABA50989}"/>
            </a:ext>
          </a:extLst>
        </xdr:cNvPr>
        <xdr:cNvCxnSpPr/>
      </xdr:nvCxnSpPr>
      <xdr:spPr>
        <a:xfrm>
          <a:off x="22072600" y="5741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57348</xdr:rowOff>
    </xdr:from>
    <xdr:ext cx="599010" cy="259045"/>
    <xdr:sp macro="" textlink="">
      <xdr:nvSpPr>
        <xdr:cNvPr id="283" name="【一般廃棄物処理施設】&#10;一人当たり有形固定資産（償却資産）額平均値テキスト">
          <a:extLst>
            <a:ext uri="{FF2B5EF4-FFF2-40B4-BE49-F238E27FC236}">
              <a16:creationId xmlns:a16="http://schemas.microsoft.com/office/drawing/2014/main" id="{C1F3E48B-572C-4573-BED4-6057E5D5B119}"/>
            </a:ext>
          </a:extLst>
        </xdr:cNvPr>
        <xdr:cNvSpPr txBox="1"/>
      </xdr:nvSpPr>
      <xdr:spPr>
        <a:xfrm>
          <a:off x="22199600" y="69153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34471</xdr:rowOff>
    </xdr:from>
    <xdr:to>
      <xdr:col>116</xdr:col>
      <xdr:colOff>114300</xdr:colOff>
      <xdr:row>41</xdr:row>
      <xdr:rowOff>136071</xdr:rowOff>
    </xdr:to>
    <xdr:sp macro="" textlink="">
      <xdr:nvSpPr>
        <xdr:cNvPr id="284" name="フローチャート: 判断 283">
          <a:extLst>
            <a:ext uri="{FF2B5EF4-FFF2-40B4-BE49-F238E27FC236}">
              <a16:creationId xmlns:a16="http://schemas.microsoft.com/office/drawing/2014/main" id="{2DCCD06C-7A97-475D-B02F-9819D2DA8AAC}"/>
            </a:ext>
          </a:extLst>
        </xdr:cNvPr>
        <xdr:cNvSpPr/>
      </xdr:nvSpPr>
      <xdr:spPr>
        <a:xfrm>
          <a:off x="22110700" y="706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55885</xdr:rowOff>
    </xdr:from>
    <xdr:to>
      <xdr:col>112</xdr:col>
      <xdr:colOff>38100</xdr:colOff>
      <xdr:row>41</xdr:row>
      <xdr:rowOff>157485</xdr:rowOff>
    </xdr:to>
    <xdr:sp macro="" textlink="">
      <xdr:nvSpPr>
        <xdr:cNvPr id="285" name="フローチャート: 判断 284">
          <a:extLst>
            <a:ext uri="{FF2B5EF4-FFF2-40B4-BE49-F238E27FC236}">
              <a16:creationId xmlns:a16="http://schemas.microsoft.com/office/drawing/2014/main" id="{E10D5DC3-51A8-4AD9-90DB-FC9CAEF2A1CA}"/>
            </a:ext>
          </a:extLst>
        </xdr:cNvPr>
        <xdr:cNvSpPr/>
      </xdr:nvSpPr>
      <xdr:spPr>
        <a:xfrm>
          <a:off x="21272500" y="708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68901</xdr:rowOff>
    </xdr:from>
    <xdr:to>
      <xdr:col>107</xdr:col>
      <xdr:colOff>101600</xdr:colOff>
      <xdr:row>41</xdr:row>
      <xdr:rowOff>170501</xdr:rowOff>
    </xdr:to>
    <xdr:sp macro="" textlink="">
      <xdr:nvSpPr>
        <xdr:cNvPr id="286" name="フローチャート: 判断 285">
          <a:extLst>
            <a:ext uri="{FF2B5EF4-FFF2-40B4-BE49-F238E27FC236}">
              <a16:creationId xmlns:a16="http://schemas.microsoft.com/office/drawing/2014/main" id="{3CA704F8-0C9B-481D-81D1-C993C8E7A025}"/>
            </a:ext>
          </a:extLst>
        </xdr:cNvPr>
        <xdr:cNvSpPr/>
      </xdr:nvSpPr>
      <xdr:spPr>
        <a:xfrm>
          <a:off x="20383500" y="709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62220</xdr:rowOff>
    </xdr:from>
    <xdr:to>
      <xdr:col>102</xdr:col>
      <xdr:colOff>165100</xdr:colOff>
      <xdr:row>41</xdr:row>
      <xdr:rowOff>163820</xdr:rowOff>
    </xdr:to>
    <xdr:sp macro="" textlink="">
      <xdr:nvSpPr>
        <xdr:cNvPr id="287" name="フローチャート: 判断 286">
          <a:extLst>
            <a:ext uri="{FF2B5EF4-FFF2-40B4-BE49-F238E27FC236}">
              <a16:creationId xmlns:a16="http://schemas.microsoft.com/office/drawing/2014/main" id="{5443D31D-1536-4C2E-941B-F8540881E453}"/>
            </a:ext>
          </a:extLst>
        </xdr:cNvPr>
        <xdr:cNvSpPr/>
      </xdr:nvSpPr>
      <xdr:spPr>
        <a:xfrm>
          <a:off x="19494500" y="7091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55644</xdr:rowOff>
    </xdr:from>
    <xdr:to>
      <xdr:col>98</xdr:col>
      <xdr:colOff>38100</xdr:colOff>
      <xdr:row>41</xdr:row>
      <xdr:rowOff>157244</xdr:rowOff>
    </xdr:to>
    <xdr:sp macro="" textlink="">
      <xdr:nvSpPr>
        <xdr:cNvPr id="288" name="フローチャート: 判断 287">
          <a:extLst>
            <a:ext uri="{FF2B5EF4-FFF2-40B4-BE49-F238E27FC236}">
              <a16:creationId xmlns:a16="http://schemas.microsoft.com/office/drawing/2014/main" id="{A07BA803-5895-4F9E-94D3-7CF0232CC68F}"/>
            </a:ext>
          </a:extLst>
        </xdr:cNvPr>
        <xdr:cNvSpPr/>
      </xdr:nvSpPr>
      <xdr:spPr>
        <a:xfrm>
          <a:off x="18605500" y="7085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289" name="テキスト ボックス 288">
          <a:extLst>
            <a:ext uri="{FF2B5EF4-FFF2-40B4-BE49-F238E27FC236}">
              <a16:creationId xmlns:a16="http://schemas.microsoft.com/office/drawing/2014/main" id="{F72A325D-8B1B-43AA-86AE-D54DE68E36C2}"/>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290" name="テキスト ボックス 289">
          <a:extLst>
            <a:ext uri="{FF2B5EF4-FFF2-40B4-BE49-F238E27FC236}">
              <a16:creationId xmlns:a16="http://schemas.microsoft.com/office/drawing/2014/main" id="{4719EBA6-33F2-4103-9887-B4BDFF7164AD}"/>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291" name="テキスト ボックス 290">
          <a:extLst>
            <a:ext uri="{FF2B5EF4-FFF2-40B4-BE49-F238E27FC236}">
              <a16:creationId xmlns:a16="http://schemas.microsoft.com/office/drawing/2014/main" id="{6D578D46-9201-4596-BE06-40CE563C879F}"/>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292" name="テキスト ボックス 291">
          <a:extLst>
            <a:ext uri="{FF2B5EF4-FFF2-40B4-BE49-F238E27FC236}">
              <a16:creationId xmlns:a16="http://schemas.microsoft.com/office/drawing/2014/main" id="{249E6D11-CF61-403E-8606-36132B4001FC}"/>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293" name="テキスト ボックス 292">
          <a:extLst>
            <a:ext uri="{FF2B5EF4-FFF2-40B4-BE49-F238E27FC236}">
              <a16:creationId xmlns:a16="http://schemas.microsoft.com/office/drawing/2014/main" id="{4FB4DF1F-98B5-49DE-BD26-E212644A8ECD}"/>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151959</xdr:rowOff>
    </xdr:from>
    <xdr:to>
      <xdr:col>116</xdr:col>
      <xdr:colOff>114300</xdr:colOff>
      <xdr:row>42</xdr:row>
      <xdr:rowOff>82109</xdr:rowOff>
    </xdr:to>
    <xdr:sp macro="" textlink="">
      <xdr:nvSpPr>
        <xdr:cNvPr id="294" name="楕円 293">
          <a:extLst>
            <a:ext uri="{FF2B5EF4-FFF2-40B4-BE49-F238E27FC236}">
              <a16:creationId xmlns:a16="http://schemas.microsoft.com/office/drawing/2014/main" id="{01E3133C-3C00-4DA5-A534-B7257A2902B7}"/>
            </a:ext>
          </a:extLst>
        </xdr:cNvPr>
        <xdr:cNvSpPr/>
      </xdr:nvSpPr>
      <xdr:spPr>
        <a:xfrm>
          <a:off x="22110700" y="718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66886</xdr:rowOff>
    </xdr:from>
    <xdr:ext cx="469744" cy="259045"/>
    <xdr:sp macro="" textlink="">
      <xdr:nvSpPr>
        <xdr:cNvPr id="295" name="【一般廃棄物処理施設】&#10;一人当たり有形固定資産（償却資産）額該当値テキスト">
          <a:extLst>
            <a:ext uri="{FF2B5EF4-FFF2-40B4-BE49-F238E27FC236}">
              <a16:creationId xmlns:a16="http://schemas.microsoft.com/office/drawing/2014/main" id="{8878E708-500C-4CBC-9391-72EF526C6532}"/>
            </a:ext>
          </a:extLst>
        </xdr:cNvPr>
        <xdr:cNvSpPr txBox="1"/>
      </xdr:nvSpPr>
      <xdr:spPr>
        <a:xfrm>
          <a:off x="22199600" y="7096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152099</xdr:rowOff>
    </xdr:from>
    <xdr:to>
      <xdr:col>112</xdr:col>
      <xdr:colOff>38100</xdr:colOff>
      <xdr:row>42</xdr:row>
      <xdr:rowOff>82249</xdr:rowOff>
    </xdr:to>
    <xdr:sp macro="" textlink="">
      <xdr:nvSpPr>
        <xdr:cNvPr id="296" name="楕円 295">
          <a:extLst>
            <a:ext uri="{FF2B5EF4-FFF2-40B4-BE49-F238E27FC236}">
              <a16:creationId xmlns:a16="http://schemas.microsoft.com/office/drawing/2014/main" id="{6DE9126D-E2FE-4710-9872-28F60DEAEBB1}"/>
            </a:ext>
          </a:extLst>
        </xdr:cNvPr>
        <xdr:cNvSpPr/>
      </xdr:nvSpPr>
      <xdr:spPr>
        <a:xfrm>
          <a:off x="21272500" y="7181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31309</xdr:rowOff>
    </xdr:from>
    <xdr:to>
      <xdr:col>116</xdr:col>
      <xdr:colOff>63500</xdr:colOff>
      <xdr:row>42</xdr:row>
      <xdr:rowOff>31449</xdr:rowOff>
    </xdr:to>
    <xdr:cxnSp macro="">
      <xdr:nvCxnSpPr>
        <xdr:cNvPr id="297" name="直線コネクタ 296">
          <a:extLst>
            <a:ext uri="{FF2B5EF4-FFF2-40B4-BE49-F238E27FC236}">
              <a16:creationId xmlns:a16="http://schemas.microsoft.com/office/drawing/2014/main" id="{F8A2A0FB-71EB-4DF1-B7E6-41F2FAF27362}"/>
            </a:ext>
          </a:extLst>
        </xdr:cNvPr>
        <xdr:cNvCxnSpPr/>
      </xdr:nvCxnSpPr>
      <xdr:spPr>
        <a:xfrm flipV="1">
          <a:off x="21323300" y="7232209"/>
          <a:ext cx="838200" cy="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152272</xdr:rowOff>
    </xdr:from>
    <xdr:to>
      <xdr:col>107</xdr:col>
      <xdr:colOff>101600</xdr:colOff>
      <xdr:row>42</xdr:row>
      <xdr:rowOff>82422</xdr:rowOff>
    </xdr:to>
    <xdr:sp macro="" textlink="">
      <xdr:nvSpPr>
        <xdr:cNvPr id="298" name="楕円 297">
          <a:extLst>
            <a:ext uri="{FF2B5EF4-FFF2-40B4-BE49-F238E27FC236}">
              <a16:creationId xmlns:a16="http://schemas.microsoft.com/office/drawing/2014/main" id="{58AC8C07-8BBE-4C2F-B3BC-5913E809804E}"/>
            </a:ext>
          </a:extLst>
        </xdr:cNvPr>
        <xdr:cNvSpPr/>
      </xdr:nvSpPr>
      <xdr:spPr>
        <a:xfrm>
          <a:off x="20383500" y="7181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31449</xdr:rowOff>
    </xdr:from>
    <xdr:to>
      <xdr:col>111</xdr:col>
      <xdr:colOff>177800</xdr:colOff>
      <xdr:row>42</xdr:row>
      <xdr:rowOff>31622</xdr:rowOff>
    </xdr:to>
    <xdr:cxnSp macro="">
      <xdr:nvCxnSpPr>
        <xdr:cNvPr id="299" name="直線コネクタ 298">
          <a:extLst>
            <a:ext uri="{FF2B5EF4-FFF2-40B4-BE49-F238E27FC236}">
              <a16:creationId xmlns:a16="http://schemas.microsoft.com/office/drawing/2014/main" id="{41CE29F8-E6D6-4985-ADC1-14903A6AA15B}"/>
            </a:ext>
          </a:extLst>
        </xdr:cNvPr>
        <xdr:cNvCxnSpPr/>
      </xdr:nvCxnSpPr>
      <xdr:spPr>
        <a:xfrm flipV="1">
          <a:off x="20434300" y="7232349"/>
          <a:ext cx="889000" cy="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152454</xdr:rowOff>
    </xdr:from>
    <xdr:to>
      <xdr:col>102</xdr:col>
      <xdr:colOff>165100</xdr:colOff>
      <xdr:row>42</xdr:row>
      <xdr:rowOff>82604</xdr:rowOff>
    </xdr:to>
    <xdr:sp macro="" textlink="">
      <xdr:nvSpPr>
        <xdr:cNvPr id="300" name="楕円 299">
          <a:extLst>
            <a:ext uri="{FF2B5EF4-FFF2-40B4-BE49-F238E27FC236}">
              <a16:creationId xmlns:a16="http://schemas.microsoft.com/office/drawing/2014/main" id="{EE85274D-D689-4757-8A91-108149036A1C}"/>
            </a:ext>
          </a:extLst>
        </xdr:cNvPr>
        <xdr:cNvSpPr/>
      </xdr:nvSpPr>
      <xdr:spPr>
        <a:xfrm>
          <a:off x="19494500" y="7181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31622</xdr:rowOff>
    </xdr:from>
    <xdr:to>
      <xdr:col>107</xdr:col>
      <xdr:colOff>50800</xdr:colOff>
      <xdr:row>42</xdr:row>
      <xdr:rowOff>31804</xdr:rowOff>
    </xdr:to>
    <xdr:cxnSp macro="">
      <xdr:nvCxnSpPr>
        <xdr:cNvPr id="301" name="直線コネクタ 300">
          <a:extLst>
            <a:ext uri="{FF2B5EF4-FFF2-40B4-BE49-F238E27FC236}">
              <a16:creationId xmlns:a16="http://schemas.microsoft.com/office/drawing/2014/main" id="{2DB9DAB5-390A-472A-8EE2-BEEC641359B0}"/>
            </a:ext>
          </a:extLst>
        </xdr:cNvPr>
        <xdr:cNvCxnSpPr/>
      </xdr:nvCxnSpPr>
      <xdr:spPr>
        <a:xfrm flipV="1">
          <a:off x="19545300" y="7232522"/>
          <a:ext cx="889000" cy="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127558</xdr:rowOff>
    </xdr:from>
    <xdr:to>
      <xdr:col>98</xdr:col>
      <xdr:colOff>38100</xdr:colOff>
      <xdr:row>42</xdr:row>
      <xdr:rowOff>57708</xdr:rowOff>
    </xdr:to>
    <xdr:sp macro="" textlink="">
      <xdr:nvSpPr>
        <xdr:cNvPr id="302" name="楕円 301">
          <a:extLst>
            <a:ext uri="{FF2B5EF4-FFF2-40B4-BE49-F238E27FC236}">
              <a16:creationId xmlns:a16="http://schemas.microsoft.com/office/drawing/2014/main" id="{873FF7E0-9714-455E-91D8-D6B0C4ED0596}"/>
            </a:ext>
          </a:extLst>
        </xdr:cNvPr>
        <xdr:cNvSpPr/>
      </xdr:nvSpPr>
      <xdr:spPr>
        <a:xfrm>
          <a:off x="18605500" y="7157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42</xdr:row>
      <xdr:rowOff>6908</xdr:rowOff>
    </xdr:from>
    <xdr:to>
      <xdr:col>102</xdr:col>
      <xdr:colOff>114300</xdr:colOff>
      <xdr:row>42</xdr:row>
      <xdr:rowOff>31804</xdr:rowOff>
    </xdr:to>
    <xdr:cxnSp macro="">
      <xdr:nvCxnSpPr>
        <xdr:cNvPr id="303" name="直線コネクタ 302">
          <a:extLst>
            <a:ext uri="{FF2B5EF4-FFF2-40B4-BE49-F238E27FC236}">
              <a16:creationId xmlns:a16="http://schemas.microsoft.com/office/drawing/2014/main" id="{2C1BF439-10F9-4B27-9F34-8DB8548B8891}"/>
            </a:ext>
          </a:extLst>
        </xdr:cNvPr>
        <xdr:cNvCxnSpPr/>
      </xdr:nvCxnSpPr>
      <xdr:spPr>
        <a:xfrm>
          <a:off x="18656300" y="7207808"/>
          <a:ext cx="889000" cy="24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2562</xdr:rowOff>
    </xdr:from>
    <xdr:ext cx="599010" cy="259045"/>
    <xdr:sp macro="" textlink="">
      <xdr:nvSpPr>
        <xdr:cNvPr id="304" name="n_1aveValue【一般廃棄物処理施設】&#10;一人当たり有形固定資産（償却資産）額">
          <a:extLst>
            <a:ext uri="{FF2B5EF4-FFF2-40B4-BE49-F238E27FC236}">
              <a16:creationId xmlns:a16="http://schemas.microsoft.com/office/drawing/2014/main" id="{A1D390E4-8CE8-4E17-A99E-4C376D81845F}"/>
            </a:ext>
          </a:extLst>
        </xdr:cNvPr>
        <xdr:cNvSpPr txBox="1"/>
      </xdr:nvSpPr>
      <xdr:spPr>
        <a:xfrm>
          <a:off x="21011095" y="6860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15578</xdr:rowOff>
    </xdr:from>
    <xdr:ext cx="599010" cy="259045"/>
    <xdr:sp macro="" textlink="">
      <xdr:nvSpPr>
        <xdr:cNvPr id="305" name="n_2aveValue【一般廃棄物処理施設】&#10;一人当たり有形固定資産（償却資産）額">
          <a:extLst>
            <a:ext uri="{FF2B5EF4-FFF2-40B4-BE49-F238E27FC236}">
              <a16:creationId xmlns:a16="http://schemas.microsoft.com/office/drawing/2014/main" id="{FD1DFDC3-1599-4764-95AA-3B43CDB1EB66}"/>
            </a:ext>
          </a:extLst>
        </xdr:cNvPr>
        <xdr:cNvSpPr txBox="1"/>
      </xdr:nvSpPr>
      <xdr:spPr>
        <a:xfrm>
          <a:off x="20134795" y="6873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8897</xdr:rowOff>
    </xdr:from>
    <xdr:ext cx="599010" cy="259045"/>
    <xdr:sp macro="" textlink="">
      <xdr:nvSpPr>
        <xdr:cNvPr id="306" name="n_3aveValue【一般廃棄物処理施設】&#10;一人当たり有形固定資産（償却資産）額">
          <a:extLst>
            <a:ext uri="{FF2B5EF4-FFF2-40B4-BE49-F238E27FC236}">
              <a16:creationId xmlns:a16="http://schemas.microsoft.com/office/drawing/2014/main" id="{4E3D8B64-0A8E-4347-AC8F-2D2A7EE109A6}"/>
            </a:ext>
          </a:extLst>
        </xdr:cNvPr>
        <xdr:cNvSpPr txBox="1"/>
      </xdr:nvSpPr>
      <xdr:spPr>
        <a:xfrm>
          <a:off x="19245795" y="6866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40</xdr:row>
      <xdr:rowOff>2321</xdr:rowOff>
    </xdr:from>
    <xdr:ext cx="599010" cy="259045"/>
    <xdr:sp macro="" textlink="">
      <xdr:nvSpPr>
        <xdr:cNvPr id="307" name="n_4aveValue【一般廃棄物処理施設】&#10;一人当たり有形固定資産（償却資産）額">
          <a:extLst>
            <a:ext uri="{FF2B5EF4-FFF2-40B4-BE49-F238E27FC236}">
              <a16:creationId xmlns:a16="http://schemas.microsoft.com/office/drawing/2014/main" id="{2E865B14-5EE9-4EAE-B873-E1CB463D1EBB}"/>
            </a:ext>
          </a:extLst>
        </xdr:cNvPr>
        <xdr:cNvSpPr txBox="1"/>
      </xdr:nvSpPr>
      <xdr:spPr>
        <a:xfrm>
          <a:off x="18356795" y="6860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120728</xdr:colOff>
      <xdr:row>42</xdr:row>
      <xdr:rowOff>73376</xdr:rowOff>
    </xdr:from>
    <xdr:ext cx="469744" cy="259045"/>
    <xdr:sp macro="" textlink="">
      <xdr:nvSpPr>
        <xdr:cNvPr id="308" name="n_1mainValue【一般廃棄物処理施設】&#10;一人当たり有形固定資産（償却資産）額">
          <a:extLst>
            <a:ext uri="{FF2B5EF4-FFF2-40B4-BE49-F238E27FC236}">
              <a16:creationId xmlns:a16="http://schemas.microsoft.com/office/drawing/2014/main" id="{B445B451-9264-4736-952E-6C585CE23701}"/>
            </a:ext>
          </a:extLst>
        </xdr:cNvPr>
        <xdr:cNvSpPr txBox="1"/>
      </xdr:nvSpPr>
      <xdr:spPr>
        <a:xfrm>
          <a:off x="21075728" y="7274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42</xdr:row>
      <xdr:rowOff>73549</xdr:rowOff>
    </xdr:from>
    <xdr:ext cx="469744" cy="259045"/>
    <xdr:sp macro="" textlink="">
      <xdr:nvSpPr>
        <xdr:cNvPr id="309" name="n_2mainValue【一般廃棄物処理施設】&#10;一人当たり有形固定資産（償却資産）額">
          <a:extLst>
            <a:ext uri="{FF2B5EF4-FFF2-40B4-BE49-F238E27FC236}">
              <a16:creationId xmlns:a16="http://schemas.microsoft.com/office/drawing/2014/main" id="{A16B7FE9-1815-474C-A49E-B1E7D166CA43}"/>
            </a:ext>
          </a:extLst>
        </xdr:cNvPr>
        <xdr:cNvSpPr txBox="1"/>
      </xdr:nvSpPr>
      <xdr:spPr>
        <a:xfrm>
          <a:off x="20199428" y="7274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69928</xdr:colOff>
      <xdr:row>42</xdr:row>
      <xdr:rowOff>73731</xdr:rowOff>
    </xdr:from>
    <xdr:ext cx="469744" cy="259045"/>
    <xdr:sp macro="" textlink="">
      <xdr:nvSpPr>
        <xdr:cNvPr id="310" name="n_3mainValue【一般廃棄物処理施設】&#10;一人当たり有形固定資産（償却資産）額">
          <a:extLst>
            <a:ext uri="{FF2B5EF4-FFF2-40B4-BE49-F238E27FC236}">
              <a16:creationId xmlns:a16="http://schemas.microsoft.com/office/drawing/2014/main" id="{45DCDDB2-F024-438E-8060-2F5EEF6A68C3}"/>
            </a:ext>
          </a:extLst>
        </xdr:cNvPr>
        <xdr:cNvSpPr txBox="1"/>
      </xdr:nvSpPr>
      <xdr:spPr>
        <a:xfrm>
          <a:off x="19310428" y="7274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42</xdr:row>
      <xdr:rowOff>48835</xdr:rowOff>
    </xdr:from>
    <xdr:ext cx="534377" cy="259045"/>
    <xdr:sp macro="" textlink="">
      <xdr:nvSpPr>
        <xdr:cNvPr id="311" name="n_4mainValue【一般廃棄物処理施設】&#10;一人当たり有形固定資産（償却資産）額">
          <a:extLst>
            <a:ext uri="{FF2B5EF4-FFF2-40B4-BE49-F238E27FC236}">
              <a16:creationId xmlns:a16="http://schemas.microsoft.com/office/drawing/2014/main" id="{EEA5B0C9-6834-4D6D-BB2D-764CFEA0BFF6}"/>
            </a:ext>
          </a:extLst>
        </xdr:cNvPr>
        <xdr:cNvSpPr txBox="1"/>
      </xdr:nvSpPr>
      <xdr:spPr>
        <a:xfrm>
          <a:off x="18389111" y="7249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12" name="正方形/長方形 311">
          <a:extLst>
            <a:ext uri="{FF2B5EF4-FFF2-40B4-BE49-F238E27FC236}">
              <a16:creationId xmlns:a16="http://schemas.microsoft.com/office/drawing/2014/main" id="{5517A6DF-D96E-46FE-9274-CB5545D354EF}"/>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13" name="正方形/長方形 312">
          <a:extLst>
            <a:ext uri="{FF2B5EF4-FFF2-40B4-BE49-F238E27FC236}">
              <a16:creationId xmlns:a16="http://schemas.microsoft.com/office/drawing/2014/main" id="{58F7ACEE-7274-42B7-9C3E-71B78654FC71}"/>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14" name="正方形/長方形 313">
          <a:extLst>
            <a:ext uri="{FF2B5EF4-FFF2-40B4-BE49-F238E27FC236}">
              <a16:creationId xmlns:a16="http://schemas.microsoft.com/office/drawing/2014/main" id="{37D14AC5-1AFA-4E01-AB55-3E053F4F70E5}"/>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15" name="正方形/長方形 314">
          <a:extLst>
            <a:ext uri="{FF2B5EF4-FFF2-40B4-BE49-F238E27FC236}">
              <a16:creationId xmlns:a16="http://schemas.microsoft.com/office/drawing/2014/main" id="{8A83503B-2782-4B55-BFC2-9A041AC41074}"/>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16" name="正方形/長方形 315">
          <a:extLst>
            <a:ext uri="{FF2B5EF4-FFF2-40B4-BE49-F238E27FC236}">
              <a16:creationId xmlns:a16="http://schemas.microsoft.com/office/drawing/2014/main" id="{7CEF64FE-8B9B-47CC-8FB7-8C9331FA0F73}"/>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17" name="正方形/長方形 316">
          <a:extLst>
            <a:ext uri="{FF2B5EF4-FFF2-40B4-BE49-F238E27FC236}">
              <a16:creationId xmlns:a16="http://schemas.microsoft.com/office/drawing/2014/main" id="{D1C6DBEC-D7CF-46FC-AEE9-8773F47DE728}"/>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18" name="正方形/長方形 317">
          <a:extLst>
            <a:ext uri="{FF2B5EF4-FFF2-40B4-BE49-F238E27FC236}">
              <a16:creationId xmlns:a16="http://schemas.microsoft.com/office/drawing/2014/main" id="{AAF9D76B-FE29-4D2F-8F85-90753A284B0A}"/>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19" name="正方形/長方形 318">
          <a:extLst>
            <a:ext uri="{FF2B5EF4-FFF2-40B4-BE49-F238E27FC236}">
              <a16:creationId xmlns:a16="http://schemas.microsoft.com/office/drawing/2014/main" id="{BD0596DF-15E7-4AFF-B683-1B1792F7FE89}"/>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20" name="正方形/長方形 319">
          <a:extLst>
            <a:ext uri="{FF2B5EF4-FFF2-40B4-BE49-F238E27FC236}">
              <a16:creationId xmlns:a16="http://schemas.microsoft.com/office/drawing/2014/main" id="{5A740DA7-5022-4468-85E7-5E4D0DE6439E}"/>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21" name="正方形/長方形 320">
          <a:extLst>
            <a:ext uri="{FF2B5EF4-FFF2-40B4-BE49-F238E27FC236}">
              <a16:creationId xmlns:a16="http://schemas.microsoft.com/office/drawing/2014/main" id="{1F51A765-6F4B-47F8-9F46-998319B8B986}"/>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22" name="正方形/長方形 321">
          <a:extLst>
            <a:ext uri="{FF2B5EF4-FFF2-40B4-BE49-F238E27FC236}">
              <a16:creationId xmlns:a16="http://schemas.microsoft.com/office/drawing/2014/main" id="{AC0C95B3-667B-4B51-A4A9-577D87D50499}"/>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23" name="正方形/長方形 322">
          <a:extLst>
            <a:ext uri="{FF2B5EF4-FFF2-40B4-BE49-F238E27FC236}">
              <a16:creationId xmlns:a16="http://schemas.microsoft.com/office/drawing/2014/main" id="{2D95A302-2819-49A8-85D5-C75E1938FDB1}"/>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24" name="正方形/長方形 323">
          <a:extLst>
            <a:ext uri="{FF2B5EF4-FFF2-40B4-BE49-F238E27FC236}">
              <a16:creationId xmlns:a16="http://schemas.microsoft.com/office/drawing/2014/main" id="{4612A3FC-8A18-4D0B-9E6C-3F79671FBA93}"/>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25" name="正方形/長方形 324">
          <a:extLst>
            <a:ext uri="{FF2B5EF4-FFF2-40B4-BE49-F238E27FC236}">
              <a16:creationId xmlns:a16="http://schemas.microsoft.com/office/drawing/2014/main" id="{E0E32287-3EA0-4E05-B065-B5D479F025E4}"/>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26" name="正方形/長方形 325">
          <a:extLst>
            <a:ext uri="{FF2B5EF4-FFF2-40B4-BE49-F238E27FC236}">
              <a16:creationId xmlns:a16="http://schemas.microsoft.com/office/drawing/2014/main" id="{35810121-1384-4954-9991-9155BC887FBA}"/>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27" name="正方形/長方形 326">
          <a:extLst>
            <a:ext uri="{FF2B5EF4-FFF2-40B4-BE49-F238E27FC236}">
              <a16:creationId xmlns:a16="http://schemas.microsoft.com/office/drawing/2014/main" id="{C2C5C3AA-E6D1-40D5-A49E-69286166909C}"/>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28" name="正方形/長方形 327">
          <a:extLst>
            <a:ext uri="{FF2B5EF4-FFF2-40B4-BE49-F238E27FC236}">
              <a16:creationId xmlns:a16="http://schemas.microsoft.com/office/drawing/2014/main" id="{8EC86A13-B0F4-40BB-8C37-AE286EF8E3CC}"/>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29" name="正方形/長方形 328">
          <a:extLst>
            <a:ext uri="{FF2B5EF4-FFF2-40B4-BE49-F238E27FC236}">
              <a16:creationId xmlns:a16="http://schemas.microsoft.com/office/drawing/2014/main" id="{CF9EFED3-3EAF-4454-82C0-450DC08CFEA9}"/>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30" name="正方形/長方形 329">
          <a:extLst>
            <a:ext uri="{FF2B5EF4-FFF2-40B4-BE49-F238E27FC236}">
              <a16:creationId xmlns:a16="http://schemas.microsoft.com/office/drawing/2014/main" id="{F2D73206-D661-4E04-A0BF-1E34729B9542}"/>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31" name="正方形/長方形 330">
          <a:extLst>
            <a:ext uri="{FF2B5EF4-FFF2-40B4-BE49-F238E27FC236}">
              <a16:creationId xmlns:a16="http://schemas.microsoft.com/office/drawing/2014/main" id="{FBA6F92C-3BB6-4FDA-B507-056DBCB79B94}"/>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32" name="正方形/長方形 331">
          <a:extLst>
            <a:ext uri="{FF2B5EF4-FFF2-40B4-BE49-F238E27FC236}">
              <a16:creationId xmlns:a16="http://schemas.microsoft.com/office/drawing/2014/main" id="{F172F40E-B3EA-469C-812D-5EE5848AE148}"/>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33" name="正方形/長方形 332">
          <a:extLst>
            <a:ext uri="{FF2B5EF4-FFF2-40B4-BE49-F238E27FC236}">
              <a16:creationId xmlns:a16="http://schemas.microsoft.com/office/drawing/2014/main" id="{7C55176C-41B3-4568-BCCA-120D4D5DCE47}"/>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34" name="正方形/長方形 333">
          <a:extLst>
            <a:ext uri="{FF2B5EF4-FFF2-40B4-BE49-F238E27FC236}">
              <a16:creationId xmlns:a16="http://schemas.microsoft.com/office/drawing/2014/main" id="{BDC41E03-446B-44B0-A443-D665B7807711}"/>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35" name="正方形/長方形 334">
          <a:extLst>
            <a:ext uri="{FF2B5EF4-FFF2-40B4-BE49-F238E27FC236}">
              <a16:creationId xmlns:a16="http://schemas.microsoft.com/office/drawing/2014/main" id="{4DF78069-2D8A-4ED7-9086-AC82F536BD81}"/>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36" name="テキスト ボックス 335">
          <a:extLst>
            <a:ext uri="{FF2B5EF4-FFF2-40B4-BE49-F238E27FC236}">
              <a16:creationId xmlns:a16="http://schemas.microsoft.com/office/drawing/2014/main" id="{818983E0-EAA6-4AD3-9AAF-87C87BBB6A0F}"/>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37" name="直線コネクタ 336">
          <a:extLst>
            <a:ext uri="{FF2B5EF4-FFF2-40B4-BE49-F238E27FC236}">
              <a16:creationId xmlns:a16="http://schemas.microsoft.com/office/drawing/2014/main" id="{31F7F9A6-742D-4493-A646-1B93AE10E24E}"/>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338" name="テキスト ボックス 337">
          <a:extLst>
            <a:ext uri="{FF2B5EF4-FFF2-40B4-BE49-F238E27FC236}">
              <a16:creationId xmlns:a16="http://schemas.microsoft.com/office/drawing/2014/main" id="{1AD33495-84E4-4D3F-A1A9-4CF93D9E00CC}"/>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339" name="直線コネクタ 338">
          <a:extLst>
            <a:ext uri="{FF2B5EF4-FFF2-40B4-BE49-F238E27FC236}">
              <a16:creationId xmlns:a16="http://schemas.microsoft.com/office/drawing/2014/main" id="{F2945FD0-A854-401C-ABE9-EAE0A96710E3}"/>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340" name="テキスト ボックス 339">
          <a:extLst>
            <a:ext uri="{FF2B5EF4-FFF2-40B4-BE49-F238E27FC236}">
              <a16:creationId xmlns:a16="http://schemas.microsoft.com/office/drawing/2014/main" id="{D7948FD8-144C-4C09-8412-8FB5A1EA7FCE}"/>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341" name="直線コネクタ 340">
          <a:extLst>
            <a:ext uri="{FF2B5EF4-FFF2-40B4-BE49-F238E27FC236}">
              <a16:creationId xmlns:a16="http://schemas.microsoft.com/office/drawing/2014/main" id="{A06C91DD-BA34-4C07-AB1C-A0A73E7031E8}"/>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342" name="テキスト ボックス 341">
          <a:extLst>
            <a:ext uri="{FF2B5EF4-FFF2-40B4-BE49-F238E27FC236}">
              <a16:creationId xmlns:a16="http://schemas.microsoft.com/office/drawing/2014/main" id="{90756BA1-2DAE-40CA-9596-E3E1947E8D3A}"/>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343" name="直線コネクタ 342">
          <a:extLst>
            <a:ext uri="{FF2B5EF4-FFF2-40B4-BE49-F238E27FC236}">
              <a16:creationId xmlns:a16="http://schemas.microsoft.com/office/drawing/2014/main" id="{430E80A4-1DB2-4096-88D4-A26E9BDB617C}"/>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344" name="テキスト ボックス 343">
          <a:extLst>
            <a:ext uri="{FF2B5EF4-FFF2-40B4-BE49-F238E27FC236}">
              <a16:creationId xmlns:a16="http://schemas.microsoft.com/office/drawing/2014/main" id="{9AC1F74B-2C92-41CE-9050-01E0CBE58661}"/>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345" name="直線コネクタ 344">
          <a:extLst>
            <a:ext uri="{FF2B5EF4-FFF2-40B4-BE49-F238E27FC236}">
              <a16:creationId xmlns:a16="http://schemas.microsoft.com/office/drawing/2014/main" id="{693F043E-A749-4C12-9DB8-4BCE23213ADB}"/>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346" name="テキスト ボックス 345">
          <a:extLst>
            <a:ext uri="{FF2B5EF4-FFF2-40B4-BE49-F238E27FC236}">
              <a16:creationId xmlns:a16="http://schemas.microsoft.com/office/drawing/2014/main" id="{DF7A3BF2-1CBA-4953-9712-ABCCD363646C}"/>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347" name="直線コネクタ 346">
          <a:extLst>
            <a:ext uri="{FF2B5EF4-FFF2-40B4-BE49-F238E27FC236}">
              <a16:creationId xmlns:a16="http://schemas.microsoft.com/office/drawing/2014/main" id="{582AE529-77C4-4CE7-BF08-D09D7684BFBF}"/>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348" name="テキスト ボックス 347">
          <a:extLst>
            <a:ext uri="{FF2B5EF4-FFF2-40B4-BE49-F238E27FC236}">
              <a16:creationId xmlns:a16="http://schemas.microsoft.com/office/drawing/2014/main" id="{C403406A-47A3-44E4-8586-F18E64CBF3CB}"/>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349" name="直線コネクタ 348">
          <a:extLst>
            <a:ext uri="{FF2B5EF4-FFF2-40B4-BE49-F238E27FC236}">
              <a16:creationId xmlns:a16="http://schemas.microsoft.com/office/drawing/2014/main" id="{16AD6264-24B3-48FE-B5FD-D974B32D75F6}"/>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350" name="テキスト ボックス 349">
          <a:extLst>
            <a:ext uri="{FF2B5EF4-FFF2-40B4-BE49-F238E27FC236}">
              <a16:creationId xmlns:a16="http://schemas.microsoft.com/office/drawing/2014/main" id="{0BA88862-83D0-4E7E-B833-A7F3E9C24135}"/>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51" name="直線コネクタ 350">
          <a:extLst>
            <a:ext uri="{FF2B5EF4-FFF2-40B4-BE49-F238E27FC236}">
              <a16:creationId xmlns:a16="http://schemas.microsoft.com/office/drawing/2014/main" id="{20AEAE59-C84E-4E97-B488-07E8EEA1EB6F}"/>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352" name="【消防施設】&#10;有形固定資産減価償却率グラフ枠">
          <a:extLst>
            <a:ext uri="{FF2B5EF4-FFF2-40B4-BE49-F238E27FC236}">
              <a16:creationId xmlns:a16="http://schemas.microsoft.com/office/drawing/2014/main" id="{C3168E59-2DB7-46B2-8C47-2DB2359B0BBE}"/>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87086</xdr:rowOff>
    </xdr:from>
    <xdr:to>
      <xdr:col>85</xdr:col>
      <xdr:colOff>126364</xdr:colOff>
      <xdr:row>86</xdr:row>
      <xdr:rowOff>168729</xdr:rowOff>
    </xdr:to>
    <xdr:cxnSp macro="">
      <xdr:nvCxnSpPr>
        <xdr:cNvPr id="353" name="直線コネクタ 352">
          <a:extLst>
            <a:ext uri="{FF2B5EF4-FFF2-40B4-BE49-F238E27FC236}">
              <a16:creationId xmlns:a16="http://schemas.microsoft.com/office/drawing/2014/main" id="{928F28CC-43FA-4ED1-A9AD-B0E36279DE5B}"/>
            </a:ext>
          </a:extLst>
        </xdr:cNvPr>
        <xdr:cNvCxnSpPr/>
      </xdr:nvCxnSpPr>
      <xdr:spPr>
        <a:xfrm flipV="1">
          <a:off x="16318864" y="13460186"/>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354" name="【消防施設】&#10;有形固定資産減価償却率最小値テキスト">
          <a:extLst>
            <a:ext uri="{FF2B5EF4-FFF2-40B4-BE49-F238E27FC236}">
              <a16:creationId xmlns:a16="http://schemas.microsoft.com/office/drawing/2014/main" id="{8065632B-17AC-4DEF-9DF6-88BBE353F86A}"/>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355" name="直線コネクタ 354">
          <a:extLst>
            <a:ext uri="{FF2B5EF4-FFF2-40B4-BE49-F238E27FC236}">
              <a16:creationId xmlns:a16="http://schemas.microsoft.com/office/drawing/2014/main" id="{9CF095BE-770C-4B34-ADB1-75D9B8A2EF06}"/>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33763</xdr:rowOff>
    </xdr:from>
    <xdr:ext cx="405111" cy="259045"/>
    <xdr:sp macro="" textlink="">
      <xdr:nvSpPr>
        <xdr:cNvPr id="356" name="【消防施設】&#10;有形固定資産減価償却率最大値テキスト">
          <a:extLst>
            <a:ext uri="{FF2B5EF4-FFF2-40B4-BE49-F238E27FC236}">
              <a16:creationId xmlns:a16="http://schemas.microsoft.com/office/drawing/2014/main" id="{7979E40B-6767-4023-9CA3-A82F8304EE1E}"/>
            </a:ext>
          </a:extLst>
        </xdr:cNvPr>
        <xdr:cNvSpPr txBox="1"/>
      </xdr:nvSpPr>
      <xdr:spPr>
        <a:xfrm>
          <a:off x="16357600" y="13235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87086</xdr:rowOff>
    </xdr:from>
    <xdr:to>
      <xdr:col>86</xdr:col>
      <xdr:colOff>25400</xdr:colOff>
      <xdr:row>78</xdr:row>
      <xdr:rowOff>87086</xdr:rowOff>
    </xdr:to>
    <xdr:cxnSp macro="">
      <xdr:nvCxnSpPr>
        <xdr:cNvPr id="357" name="直線コネクタ 356">
          <a:extLst>
            <a:ext uri="{FF2B5EF4-FFF2-40B4-BE49-F238E27FC236}">
              <a16:creationId xmlns:a16="http://schemas.microsoft.com/office/drawing/2014/main" id="{591D7746-37C2-400E-835B-4651D97BB2F0}"/>
            </a:ext>
          </a:extLst>
        </xdr:cNvPr>
        <xdr:cNvCxnSpPr/>
      </xdr:nvCxnSpPr>
      <xdr:spPr>
        <a:xfrm>
          <a:off x="16230600" y="134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137540</xdr:rowOff>
    </xdr:from>
    <xdr:ext cx="405111" cy="259045"/>
    <xdr:sp macro="" textlink="">
      <xdr:nvSpPr>
        <xdr:cNvPr id="358" name="【消防施設】&#10;有形固定資産減価償却率平均値テキスト">
          <a:extLst>
            <a:ext uri="{FF2B5EF4-FFF2-40B4-BE49-F238E27FC236}">
              <a16:creationId xmlns:a16="http://schemas.microsoft.com/office/drawing/2014/main" id="{6F08DF4A-9802-4B28-8220-053B482B7619}"/>
            </a:ext>
          </a:extLst>
        </xdr:cNvPr>
        <xdr:cNvSpPr txBox="1"/>
      </xdr:nvSpPr>
      <xdr:spPr>
        <a:xfrm>
          <a:off x="16357600" y="140249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114663</xdr:rowOff>
    </xdr:from>
    <xdr:to>
      <xdr:col>85</xdr:col>
      <xdr:colOff>177800</xdr:colOff>
      <xdr:row>83</xdr:row>
      <xdr:rowOff>44813</xdr:rowOff>
    </xdr:to>
    <xdr:sp macro="" textlink="">
      <xdr:nvSpPr>
        <xdr:cNvPr id="359" name="フローチャート: 判断 358">
          <a:extLst>
            <a:ext uri="{FF2B5EF4-FFF2-40B4-BE49-F238E27FC236}">
              <a16:creationId xmlns:a16="http://schemas.microsoft.com/office/drawing/2014/main" id="{61AEB64C-ECE1-412C-B435-6E10E7236A1C}"/>
            </a:ext>
          </a:extLst>
        </xdr:cNvPr>
        <xdr:cNvSpPr/>
      </xdr:nvSpPr>
      <xdr:spPr>
        <a:xfrm>
          <a:off x="162687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119562</xdr:rowOff>
    </xdr:from>
    <xdr:to>
      <xdr:col>81</xdr:col>
      <xdr:colOff>101600</xdr:colOff>
      <xdr:row>83</xdr:row>
      <xdr:rowOff>49712</xdr:rowOff>
    </xdr:to>
    <xdr:sp macro="" textlink="">
      <xdr:nvSpPr>
        <xdr:cNvPr id="360" name="フローチャート: 判断 359">
          <a:extLst>
            <a:ext uri="{FF2B5EF4-FFF2-40B4-BE49-F238E27FC236}">
              <a16:creationId xmlns:a16="http://schemas.microsoft.com/office/drawing/2014/main" id="{9B23C893-B638-4EF0-95EA-C0BE5218356B}"/>
            </a:ext>
          </a:extLst>
        </xdr:cNvPr>
        <xdr:cNvSpPr/>
      </xdr:nvSpPr>
      <xdr:spPr>
        <a:xfrm>
          <a:off x="154305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147320</xdr:rowOff>
    </xdr:from>
    <xdr:to>
      <xdr:col>76</xdr:col>
      <xdr:colOff>165100</xdr:colOff>
      <xdr:row>83</xdr:row>
      <xdr:rowOff>77470</xdr:rowOff>
    </xdr:to>
    <xdr:sp macro="" textlink="">
      <xdr:nvSpPr>
        <xdr:cNvPr id="361" name="フローチャート: 判断 360">
          <a:extLst>
            <a:ext uri="{FF2B5EF4-FFF2-40B4-BE49-F238E27FC236}">
              <a16:creationId xmlns:a16="http://schemas.microsoft.com/office/drawing/2014/main" id="{02BD7C9D-B0E8-490C-9E03-056B2450C1F3}"/>
            </a:ext>
          </a:extLst>
        </xdr:cNvPr>
        <xdr:cNvSpPr/>
      </xdr:nvSpPr>
      <xdr:spPr>
        <a:xfrm>
          <a:off x="14541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135889</xdr:rowOff>
    </xdr:from>
    <xdr:to>
      <xdr:col>72</xdr:col>
      <xdr:colOff>38100</xdr:colOff>
      <xdr:row>83</xdr:row>
      <xdr:rowOff>66039</xdr:rowOff>
    </xdr:to>
    <xdr:sp macro="" textlink="">
      <xdr:nvSpPr>
        <xdr:cNvPr id="362" name="フローチャート: 判断 361">
          <a:extLst>
            <a:ext uri="{FF2B5EF4-FFF2-40B4-BE49-F238E27FC236}">
              <a16:creationId xmlns:a16="http://schemas.microsoft.com/office/drawing/2014/main" id="{C23BBFF5-8E0A-4296-859A-3C6B843D3B3F}"/>
            </a:ext>
          </a:extLst>
        </xdr:cNvPr>
        <xdr:cNvSpPr/>
      </xdr:nvSpPr>
      <xdr:spPr>
        <a:xfrm>
          <a:off x="13652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111398</xdr:rowOff>
    </xdr:from>
    <xdr:to>
      <xdr:col>67</xdr:col>
      <xdr:colOff>101600</xdr:colOff>
      <xdr:row>83</xdr:row>
      <xdr:rowOff>41548</xdr:rowOff>
    </xdr:to>
    <xdr:sp macro="" textlink="">
      <xdr:nvSpPr>
        <xdr:cNvPr id="363" name="フローチャート: 判断 362">
          <a:extLst>
            <a:ext uri="{FF2B5EF4-FFF2-40B4-BE49-F238E27FC236}">
              <a16:creationId xmlns:a16="http://schemas.microsoft.com/office/drawing/2014/main" id="{2FCA363F-4556-4E06-8B1C-35ED40A0DF79}"/>
            </a:ext>
          </a:extLst>
        </xdr:cNvPr>
        <xdr:cNvSpPr/>
      </xdr:nvSpPr>
      <xdr:spPr>
        <a:xfrm>
          <a:off x="12763500" y="141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364" name="テキスト ボックス 363">
          <a:extLst>
            <a:ext uri="{FF2B5EF4-FFF2-40B4-BE49-F238E27FC236}">
              <a16:creationId xmlns:a16="http://schemas.microsoft.com/office/drawing/2014/main" id="{BC4CDC36-85DE-4117-A46E-A2B4034747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65" name="テキスト ボックス 364">
          <a:extLst>
            <a:ext uri="{FF2B5EF4-FFF2-40B4-BE49-F238E27FC236}">
              <a16:creationId xmlns:a16="http://schemas.microsoft.com/office/drawing/2014/main" id="{F7D01809-B34E-4BB9-A6A4-D4B0628641A1}"/>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66" name="テキスト ボックス 365">
          <a:extLst>
            <a:ext uri="{FF2B5EF4-FFF2-40B4-BE49-F238E27FC236}">
              <a16:creationId xmlns:a16="http://schemas.microsoft.com/office/drawing/2014/main" id="{DE5B2EC5-CF99-40C6-9C15-FF973F269F2E}"/>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67" name="テキスト ボックス 366">
          <a:extLst>
            <a:ext uri="{FF2B5EF4-FFF2-40B4-BE49-F238E27FC236}">
              <a16:creationId xmlns:a16="http://schemas.microsoft.com/office/drawing/2014/main" id="{2F630931-F17E-46FE-BF44-961B165B2DDA}"/>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68" name="テキスト ボックス 367">
          <a:extLst>
            <a:ext uri="{FF2B5EF4-FFF2-40B4-BE49-F238E27FC236}">
              <a16:creationId xmlns:a16="http://schemas.microsoft.com/office/drawing/2014/main" id="{D11CA7B9-D079-475D-A1BD-F6BC7F60D1E9}"/>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55880</xdr:rowOff>
    </xdr:from>
    <xdr:to>
      <xdr:col>85</xdr:col>
      <xdr:colOff>177800</xdr:colOff>
      <xdr:row>83</xdr:row>
      <xdr:rowOff>157480</xdr:rowOff>
    </xdr:to>
    <xdr:sp macro="" textlink="">
      <xdr:nvSpPr>
        <xdr:cNvPr id="369" name="楕円 368">
          <a:extLst>
            <a:ext uri="{FF2B5EF4-FFF2-40B4-BE49-F238E27FC236}">
              <a16:creationId xmlns:a16="http://schemas.microsoft.com/office/drawing/2014/main" id="{565A7FAB-DFE9-4DE6-AFD8-2B1F23D9906F}"/>
            </a:ext>
          </a:extLst>
        </xdr:cNvPr>
        <xdr:cNvSpPr/>
      </xdr:nvSpPr>
      <xdr:spPr>
        <a:xfrm>
          <a:off x="16268700" y="1428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34307</xdr:rowOff>
    </xdr:from>
    <xdr:ext cx="405111" cy="259045"/>
    <xdr:sp macro="" textlink="">
      <xdr:nvSpPr>
        <xdr:cNvPr id="370" name="【消防施設】&#10;有形固定資産減価償却率該当値テキスト">
          <a:extLst>
            <a:ext uri="{FF2B5EF4-FFF2-40B4-BE49-F238E27FC236}">
              <a16:creationId xmlns:a16="http://schemas.microsoft.com/office/drawing/2014/main" id="{D7D2329E-99E8-4816-ACB0-410047D2A42D}"/>
            </a:ext>
          </a:extLst>
        </xdr:cNvPr>
        <xdr:cNvSpPr txBox="1"/>
      </xdr:nvSpPr>
      <xdr:spPr>
        <a:xfrm>
          <a:off x="16357600" y="1426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24856</xdr:rowOff>
    </xdr:from>
    <xdr:to>
      <xdr:col>81</xdr:col>
      <xdr:colOff>101600</xdr:colOff>
      <xdr:row>83</xdr:row>
      <xdr:rowOff>126456</xdr:rowOff>
    </xdr:to>
    <xdr:sp macro="" textlink="">
      <xdr:nvSpPr>
        <xdr:cNvPr id="371" name="楕円 370">
          <a:extLst>
            <a:ext uri="{FF2B5EF4-FFF2-40B4-BE49-F238E27FC236}">
              <a16:creationId xmlns:a16="http://schemas.microsoft.com/office/drawing/2014/main" id="{32B0CA89-8B70-4D5A-A3CB-F68F2633E22E}"/>
            </a:ext>
          </a:extLst>
        </xdr:cNvPr>
        <xdr:cNvSpPr/>
      </xdr:nvSpPr>
      <xdr:spPr>
        <a:xfrm>
          <a:off x="15430500" y="1425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75656</xdr:rowOff>
    </xdr:from>
    <xdr:to>
      <xdr:col>85</xdr:col>
      <xdr:colOff>127000</xdr:colOff>
      <xdr:row>83</xdr:row>
      <xdr:rowOff>106680</xdr:rowOff>
    </xdr:to>
    <xdr:cxnSp macro="">
      <xdr:nvCxnSpPr>
        <xdr:cNvPr id="372" name="直線コネクタ 371">
          <a:extLst>
            <a:ext uri="{FF2B5EF4-FFF2-40B4-BE49-F238E27FC236}">
              <a16:creationId xmlns:a16="http://schemas.microsoft.com/office/drawing/2014/main" id="{95262510-4273-4196-95AE-26F8EF29198C}"/>
            </a:ext>
          </a:extLst>
        </xdr:cNvPr>
        <xdr:cNvCxnSpPr/>
      </xdr:nvCxnSpPr>
      <xdr:spPr>
        <a:xfrm>
          <a:off x="15481300" y="14306006"/>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163649</xdr:rowOff>
    </xdr:from>
    <xdr:to>
      <xdr:col>76</xdr:col>
      <xdr:colOff>165100</xdr:colOff>
      <xdr:row>83</xdr:row>
      <xdr:rowOff>93799</xdr:rowOff>
    </xdr:to>
    <xdr:sp macro="" textlink="">
      <xdr:nvSpPr>
        <xdr:cNvPr id="373" name="楕円 372">
          <a:extLst>
            <a:ext uri="{FF2B5EF4-FFF2-40B4-BE49-F238E27FC236}">
              <a16:creationId xmlns:a16="http://schemas.microsoft.com/office/drawing/2014/main" id="{D0B40F6D-55B7-45E7-9479-F0B3421D789F}"/>
            </a:ext>
          </a:extLst>
        </xdr:cNvPr>
        <xdr:cNvSpPr/>
      </xdr:nvSpPr>
      <xdr:spPr>
        <a:xfrm>
          <a:off x="14541500" y="1422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42999</xdr:rowOff>
    </xdr:from>
    <xdr:to>
      <xdr:col>81</xdr:col>
      <xdr:colOff>50800</xdr:colOff>
      <xdr:row>83</xdr:row>
      <xdr:rowOff>75656</xdr:rowOff>
    </xdr:to>
    <xdr:cxnSp macro="">
      <xdr:nvCxnSpPr>
        <xdr:cNvPr id="374" name="直線コネクタ 373">
          <a:extLst>
            <a:ext uri="{FF2B5EF4-FFF2-40B4-BE49-F238E27FC236}">
              <a16:creationId xmlns:a16="http://schemas.microsoft.com/office/drawing/2014/main" id="{294F62BB-9564-4A64-BA45-8FB447770D9D}"/>
            </a:ext>
          </a:extLst>
        </xdr:cNvPr>
        <xdr:cNvCxnSpPr/>
      </xdr:nvCxnSpPr>
      <xdr:spPr>
        <a:xfrm>
          <a:off x="14592300" y="1427334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129358</xdr:rowOff>
    </xdr:from>
    <xdr:to>
      <xdr:col>72</xdr:col>
      <xdr:colOff>38100</xdr:colOff>
      <xdr:row>83</xdr:row>
      <xdr:rowOff>59508</xdr:rowOff>
    </xdr:to>
    <xdr:sp macro="" textlink="">
      <xdr:nvSpPr>
        <xdr:cNvPr id="375" name="楕円 374">
          <a:extLst>
            <a:ext uri="{FF2B5EF4-FFF2-40B4-BE49-F238E27FC236}">
              <a16:creationId xmlns:a16="http://schemas.microsoft.com/office/drawing/2014/main" id="{959A2CBF-8BBB-4CF5-927D-3AC4B39F9204}"/>
            </a:ext>
          </a:extLst>
        </xdr:cNvPr>
        <xdr:cNvSpPr/>
      </xdr:nvSpPr>
      <xdr:spPr>
        <a:xfrm>
          <a:off x="13652500" y="14188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8708</xdr:rowOff>
    </xdr:from>
    <xdr:to>
      <xdr:col>76</xdr:col>
      <xdr:colOff>114300</xdr:colOff>
      <xdr:row>83</xdr:row>
      <xdr:rowOff>42999</xdr:rowOff>
    </xdr:to>
    <xdr:cxnSp macro="">
      <xdr:nvCxnSpPr>
        <xdr:cNvPr id="376" name="直線コネクタ 375">
          <a:extLst>
            <a:ext uri="{FF2B5EF4-FFF2-40B4-BE49-F238E27FC236}">
              <a16:creationId xmlns:a16="http://schemas.microsoft.com/office/drawing/2014/main" id="{3F802244-8FB0-47F4-9C7E-83B553457D62}"/>
            </a:ext>
          </a:extLst>
        </xdr:cNvPr>
        <xdr:cNvCxnSpPr/>
      </xdr:nvCxnSpPr>
      <xdr:spPr>
        <a:xfrm>
          <a:off x="13703300" y="14239058"/>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111398</xdr:rowOff>
    </xdr:from>
    <xdr:to>
      <xdr:col>67</xdr:col>
      <xdr:colOff>101600</xdr:colOff>
      <xdr:row>83</xdr:row>
      <xdr:rowOff>41548</xdr:rowOff>
    </xdr:to>
    <xdr:sp macro="" textlink="">
      <xdr:nvSpPr>
        <xdr:cNvPr id="377" name="楕円 376">
          <a:extLst>
            <a:ext uri="{FF2B5EF4-FFF2-40B4-BE49-F238E27FC236}">
              <a16:creationId xmlns:a16="http://schemas.microsoft.com/office/drawing/2014/main" id="{1C15AEBB-C82C-403A-978E-DDEC0865580F}"/>
            </a:ext>
          </a:extLst>
        </xdr:cNvPr>
        <xdr:cNvSpPr/>
      </xdr:nvSpPr>
      <xdr:spPr>
        <a:xfrm>
          <a:off x="12763500" y="1417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162198</xdr:rowOff>
    </xdr:from>
    <xdr:to>
      <xdr:col>71</xdr:col>
      <xdr:colOff>177800</xdr:colOff>
      <xdr:row>83</xdr:row>
      <xdr:rowOff>8708</xdr:rowOff>
    </xdr:to>
    <xdr:cxnSp macro="">
      <xdr:nvCxnSpPr>
        <xdr:cNvPr id="378" name="直線コネクタ 377">
          <a:extLst>
            <a:ext uri="{FF2B5EF4-FFF2-40B4-BE49-F238E27FC236}">
              <a16:creationId xmlns:a16="http://schemas.microsoft.com/office/drawing/2014/main" id="{0C4709A8-7C89-43CA-B392-BBEE963DD3D4}"/>
            </a:ext>
          </a:extLst>
        </xdr:cNvPr>
        <xdr:cNvCxnSpPr/>
      </xdr:nvCxnSpPr>
      <xdr:spPr>
        <a:xfrm>
          <a:off x="12814300" y="14221098"/>
          <a:ext cx="889000" cy="17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66239</xdr:rowOff>
    </xdr:from>
    <xdr:ext cx="405111" cy="259045"/>
    <xdr:sp macro="" textlink="">
      <xdr:nvSpPr>
        <xdr:cNvPr id="379" name="n_1aveValue【消防施設】&#10;有形固定資産減価償却率">
          <a:extLst>
            <a:ext uri="{FF2B5EF4-FFF2-40B4-BE49-F238E27FC236}">
              <a16:creationId xmlns:a16="http://schemas.microsoft.com/office/drawing/2014/main" id="{E6080BF2-EC20-479A-80CC-EEE2C6CA03D1}"/>
            </a:ext>
          </a:extLst>
        </xdr:cNvPr>
        <xdr:cNvSpPr txBox="1"/>
      </xdr:nvSpPr>
      <xdr:spPr>
        <a:xfrm>
          <a:off x="15266044" y="13953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93997</xdr:rowOff>
    </xdr:from>
    <xdr:ext cx="405111" cy="259045"/>
    <xdr:sp macro="" textlink="">
      <xdr:nvSpPr>
        <xdr:cNvPr id="380" name="n_2aveValue【消防施設】&#10;有形固定資産減価償却率">
          <a:extLst>
            <a:ext uri="{FF2B5EF4-FFF2-40B4-BE49-F238E27FC236}">
              <a16:creationId xmlns:a16="http://schemas.microsoft.com/office/drawing/2014/main" id="{BFDADFDD-64EC-40B1-8D7D-DF2EF94292D2}"/>
            </a:ext>
          </a:extLst>
        </xdr:cNvPr>
        <xdr:cNvSpPr txBox="1"/>
      </xdr:nvSpPr>
      <xdr:spPr>
        <a:xfrm>
          <a:off x="14389744"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57166</xdr:rowOff>
    </xdr:from>
    <xdr:ext cx="405111" cy="259045"/>
    <xdr:sp macro="" textlink="">
      <xdr:nvSpPr>
        <xdr:cNvPr id="381" name="n_3aveValue【消防施設】&#10;有形固定資産減価償却率">
          <a:extLst>
            <a:ext uri="{FF2B5EF4-FFF2-40B4-BE49-F238E27FC236}">
              <a16:creationId xmlns:a16="http://schemas.microsoft.com/office/drawing/2014/main" id="{5B1242B8-5C94-4EE2-8C5A-3EE078702C00}"/>
            </a:ext>
          </a:extLst>
        </xdr:cNvPr>
        <xdr:cNvSpPr txBox="1"/>
      </xdr:nvSpPr>
      <xdr:spPr>
        <a:xfrm>
          <a:off x="135007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32675</xdr:rowOff>
    </xdr:from>
    <xdr:ext cx="405111" cy="259045"/>
    <xdr:sp macro="" textlink="">
      <xdr:nvSpPr>
        <xdr:cNvPr id="382" name="n_4aveValue【消防施設】&#10;有形固定資産減価償却率">
          <a:extLst>
            <a:ext uri="{FF2B5EF4-FFF2-40B4-BE49-F238E27FC236}">
              <a16:creationId xmlns:a16="http://schemas.microsoft.com/office/drawing/2014/main" id="{47767C00-C3DB-4DAE-B190-54A23273D57C}"/>
            </a:ext>
          </a:extLst>
        </xdr:cNvPr>
        <xdr:cNvSpPr txBox="1"/>
      </xdr:nvSpPr>
      <xdr:spPr>
        <a:xfrm>
          <a:off x="12611744" y="14263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117583</xdr:rowOff>
    </xdr:from>
    <xdr:ext cx="405111" cy="259045"/>
    <xdr:sp macro="" textlink="">
      <xdr:nvSpPr>
        <xdr:cNvPr id="383" name="n_1mainValue【消防施設】&#10;有形固定資産減価償却率">
          <a:extLst>
            <a:ext uri="{FF2B5EF4-FFF2-40B4-BE49-F238E27FC236}">
              <a16:creationId xmlns:a16="http://schemas.microsoft.com/office/drawing/2014/main" id="{6332F55C-45CB-49B5-A41C-870BD4828E07}"/>
            </a:ext>
          </a:extLst>
        </xdr:cNvPr>
        <xdr:cNvSpPr txBox="1"/>
      </xdr:nvSpPr>
      <xdr:spPr>
        <a:xfrm>
          <a:off x="15266044" y="1434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84926</xdr:rowOff>
    </xdr:from>
    <xdr:ext cx="405111" cy="259045"/>
    <xdr:sp macro="" textlink="">
      <xdr:nvSpPr>
        <xdr:cNvPr id="384" name="n_2mainValue【消防施設】&#10;有形固定資産減価償却率">
          <a:extLst>
            <a:ext uri="{FF2B5EF4-FFF2-40B4-BE49-F238E27FC236}">
              <a16:creationId xmlns:a16="http://schemas.microsoft.com/office/drawing/2014/main" id="{B6114DF2-A937-4BCC-ADF6-1485E4EFB0A0}"/>
            </a:ext>
          </a:extLst>
        </xdr:cNvPr>
        <xdr:cNvSpPr txBox="1"/>
      </xdr:nvSpPr>
      <xdr:spPr>
        <a:xfrm>
          <a:off x="14389744" y="1431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76035</xdr:rowOff>
    </xdr:from>
    <xdr:ext cx="405111" cy="259045"/>
    <xdr:sp macro="" textlink="">
      <xdr:nvSpPr>
        <xdr:cNvPr id="385" name="n_3mainValue【消防施設】&#10;有形固定資産減価償却率">
          <a:extLst>
            <a:ext uri="{FF2B5EF4-FFF2-40B4-BE49-F238E27FC236}">
              <a16:creationId xmlns:a16="http://schemas.microsoft.com/office/drawing/2014/main" id="{CB689C4B-57E4-4CB6-A917-E44EB40BA0E1}"/>
            </a:ext>
          </a:extLst>
        </xdr:cNvPr>
        <xdr:cNvSpPr txBox="1"/>
      </xdr:nvSpPr>
      <xdr:spPr>
        <a:xfrm>
          <a:off x="13500744" y="1396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58075</xdr:rowOff>
    </xdr:from>
    <xdr:ext cx="405111" cy="259045"/>
    <xdr:sp macro="" textlink="">
      <xdr:nvSpPr>
        <xdr:cNvPr id="386" name="n_4mainValue【消防施設】&#10;有形固定資産減価償却率">
          <a:extLst>
            <a:ext uri="{FF2B5EF4-FFF2-40B4-BE49-F238E27FC236}">
              <a16:creationId xmlns:a16="http://schemas.microsoft.com/office/drawing/2014/main" id="{7C16B383-F1B8-49AD-BA8F-29A8B4EBF576}"/>
            </a:ext>
          </a:extLst>
        </xdr:cNvPr>
        <xdr:cNvSpPr txBox="1"/>
      </xdr:nvSpPr>
      <xdr:spPr>
        <a:xfrm>
          <a:off x="12611744" y="13945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87" name="正方形/長方形 386">
          <a:extLst>
            <a:ext uri="{FF2B5EF4-FFF2-40B4-BE49-F238E27FC236}">
              <a16:creationId xmlns:a16="http://schemas.microsoft.com/office/drawing/2014/main" id="{EC357539-0EF2-464D-8987-64844472D1F9}"/>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88" name="正方形/長方形 387">
          <a:extLst>
            <a:ext uri="{FF2B5EF4-FFF2-40B4-BE49-F238E27FC236}">
              <a16:creationId xmlns:a16="http://schemas.microsoft.com/office/drawing/2014/main" id="{CD3BBF69-16F3-467E-87F6-A48B8B3877B2}"/>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89" name="正方形/長方形 388">
          <a:extLst>
            <a:ext uri="{FF2B5EF4-FFF2-40B4-BE49-F238E27FC236}">
              <a16:creationId xmlns:a16="http://schemas.microsoft.com/office/drawing/2014/main" id="{3A4FC369-3C7D-4A95-A6EF-4040F6B7467D}"/>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90" name="正方形/長方形 389">
          <a:extLst>
            <a:ext uri="{FF2B5EF4-FFF2-40B4-BE49-F238E27FC236}">
              <a16:creationId xmlns:a16="http://schemas.microsoft.com/office/drawing/2014/main" id="{FEA8F988-B358-49A0-82FA-848B8287D97C}"/>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91" name="正方形/長方形 390">
          <a:extLst>
            <a:ext uri="{FF2B5EF4-FFF2-40B4-BE49-F238E27FC236}">
              <a16:creationId xmlns:a16="http://schemas.microsoft.com/office/drawing/2014/main" id="{6AF44CCB-FFD1-46B7-B6F1-570857B4582B}"/>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92" name="正方形/長方形 391">
          <a:extLst>
            <a:ext uri="{FF2B5EF4-FFF2-40B4-BE49-F238E27FC236}">
              <a16:creationId xmlns:a16="http://schemas.microsoft.com/office/drawing/2014/main" id="{9D4BE1B7-415E-41CC-84F7-5A4EFAFB381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93" name="正方形/長方形 392">
          <a:extLst>
            <a:ext uri="{FF2B5EF4-FFF2-40B4-BE49-F238E27FC236}">
              <a16:creationId xmlns:a16="http://schemas.microsoft.com/office/drawing/2014/main" id="{9E78E84B-1C6C-4179-804E-783D738D6B3A}"/>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94" name="正方形/長方形 393">
          <a:extLst>
            <a:ext uri="{FF2B5EF4-FFF2-40B4-BE49-F238E27FC236}">
              <a16:creationId xmlns:a16="http://schemas.microsoft.com/office/drawing/2014/main" id="{E4E9CE93-596F-4469-BEB3-5A473649BFFB}"/>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395" name="テキスト ボックス 394">
          <a:extLst>
            <a:ext uri="{FF2B5EF4-FFF2-40B4-BE49-F238E27FC236}">
              <a16:creationId xmlns:a16="http://schemas.microsoft.com/office/drawing/2014/main" id="{DA92918C-6829-4BE9-AE3B-C69D2FD4C38B}"/>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396" name="直線コネクタ 395">
          <a:extLst>
            <a:ext uri="{FF2B5EF4-FFF2-40B4-BE49-F238E27FC236}">
              <a16:creationId xmlns:a16="http://schemas.microsoft.com/office/drawing/2014/main" id="{88F24B4F-D22D-48CD-8D52-C8088F30FC11}"/>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397" name="直線コネクタ 396">
          <a:extLst>
            <a:ext uri="{FF2B5EF4-FFF2-40B4-BE49-F238E27FC236}">
              <a16:creationId xmlns:a16="http://schemas.microsoft.com/office/drawing/2014/main" id="{077F11A4-C7C3-430D-BC61-1D068629BC21}"/>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398" name="テキスト ボックス 397">
          <a:extLst>
            <a:ext uri="{FF2B5EF4-FFF2-40B4-BE49-F238E27FC236}">
              <a16:creationId xmlns:a16="http://schemas.microsoft.com/office/drawing/2014/main" id="{CBD743E2-FE54-42DB-B5FA-01D0F6AFF9F4}"/>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399" name="直線コネクタ 398">
          <a:extLst>
            <a:ext uri="{FF2B5EF4-FFF2-40B4-BE49-F238E27FC236}">
              <a16:creationId xmlns:a16="http://schemas.microsoft.com/office/drawing/2014/main" id="{5372F765-C48B-47A1-B4E1-178B542FECCE}"/>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400" name="テキスト ボックス 399">
          <a:extLst>
            <a:ext uri="{FF2B5EF4-FFF2-40B4-BE49-F238E27FC236}">
              <a16:creationId xmlns:a16="http://schemas.microsoft.com/office/drawing/2014/main" id="{5BB32D48-D5CF-4191-A15D-2FCFA6D43B8C}"/>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401" name="直線コネクタ 400">
          <a:extLst>
            <a:ext uri="{FF2B5EF4-FFF2-40B4-BE49-F238E27FC236}">
              <a16:creationId xmlns:a16="http://schemas.microsoft.com/office/drawing/2014/main" id="{565EB23D-6F8A-4496-B5CC-E033A0882094}"/>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402" name="テキスト ボックス 401">
          <a:extLst>
            <a:ext uri="{FF2B5EF4-FFF2-40B4-BE49-F238E27FC236}">
              <a16:creationId xmlns:a16="http://schemas.microsoft.com/office/drawing/2014/main" id="{FFACAB7D-0524-4E4F-A9CF-8CA493D37664}"/>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403" name="直線コネクタ 402">
          <a:extLst>
            <a:ext uri="{FF2B5EF4-FFF2-40B4-BE49-F238E27FC236}">
              <a16:creationId xmlns:a16="http://schemas.microsoft.com/office/drawing/2014/main" id="{DA6766A9-A81E-4AEE-B8B4-3A938650052C}"/>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404" name="テキスト ボックス 403">
          <a:extLst>
            <a:ext uri="{FF2B5EF4-FFF2-40B4-BE49-F238E27FC236}">
              <a16:creationId xmlns:a16="http://schemas.microsoft.com/office/drawing/2014/main" id="{F61AFD5E-1738-4271-B684-EF1398F742D2}"/>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05" name="直線コネクタ 404">
          <a:extLst>
            <a:ext uri="{FF2B5EF4-FFF2-40B4-BE49-F238E27FC236}">
              <a16:creationId xmlns:a16="http://schemas.microsoft.com/office/drawing/2014/main" id="{39FEB875-9393-4AF1-9E52-C9F5BB67059D}"/>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06" name="テキスト ボックス 405">
          <a:extLst>
            <a:ext uri="{FF2B5EF4-FFF2-40B4-BE49-F238E27FC236}">
              <a16:creationId xmlns:a16="http://schemas.microsoft.com/office/drawing/2014/main" id="{C1158BAF-FC53-4190-B3D9-86C9BFF687D7}"/>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07" name="【消防施設】&#10;一人当たり面積グラフ枠">
          <a:extLst>
            <a:ext uri="{FF2B5EF4-FFF2-40B4-BE49-F238E27FC236}">
              <a16:creationId xmlns:a16="http://schemas.microsoft.com/office/drawing/2014/main" id="{205DA084-9009-45F3-A581-23CC6BC55256}"/>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58674</xdr:rowOff>
    </xdr:from>
    <xdr:to>
      <xdr:col>116</xdr:col>
      <xdr:colOff>62864</xdr:colOff>
      <xdr:row>86</xdr:row>
      <xdr:rowOff>17526</xdr:rowOff>
    </xdr:to>
    <xdr:cxnSp macro="">
      <xdr:nvCxnSpPr>
        <xdr:cNvPr id="408" name="直線コネクタ 407">
          <a:extLst>
            <a:ext uri="{FF2B5EF4-FFF2-40B4-BE49-F238E27FC236}">
              <a16:creationId xmlns:a16="http://schemas.microsoft.com/office/drawing/2014/main" id="{D9ADDC4A-B386-468E-9E65-DF507E53A666}"/>
            </a:ext>
          </a:extLst>
        </xdr:cNvPr>
        <xdr:cNvCxnSpPr/>
      </xdr:nvCxnSpPr>
      <xdr:spPr>
        <a:xfrm flipV="1">
          <a:off x="22160864" y="13603224"/>
          <a:ext cx="0" cy="115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21353</xdr:rowOff>
    </xdr:from>
    <xdr:ext cx="469744" cy="259045"/>
    <xdr:sp macro="" textlink="">
      <xdr:nvSpPr>
        <xdr:cNvPr id="409" name="【消防施設】&#10;一人当たり面積最小値テキスト">
          <a:extLst>
            <a:ext uri="{FF2B5EF4-FFF2-40B4-BE49-F238E27FC236}">
              <a16:creationId xmlns:a16="http://schemas.microsoft.com/office/drawing/2014/main" id="{1296AD07-3DE4-41E4-8169-26E780FE1CA1}"/>
            </a:ext>
          </a:extLst>
        </xdr:cNvPr>
        <xdr:cNvSpPr txBox="1"/>
      </xdr:nvSpPr>
      <xdr:spPr>
        <a:xfrm>
          <a:off x="22199600" y="14766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17526</xdr:rowOff>
    </xdr:from>
    <xdr:to>
      <xdr:col>116</xdr:col>
      <xdr:colOff>152400</xdr:colOff>
      <xdr:row>86</xdr:row>
      <xdr:rowOff>17526</xdr:rowOff>
    </xdr:to>
    <xdr:cxnSp macro="">
      <xdr:nvCxnSpPr>
        <xdr:cNvPr id="410" name="直線コネクタ 409">
          <a:extLst>
            <a:ext uri="{FF2B5EF4-FFF2-40B4-BE49-F238E27FC236}">
              <a16:creationId xmlns:a16="http://schemas.microsoft.com/office/drawing/2014/main" id="{B711C598-2C83-4F58-B9D4-3397AD9237D7}"/>
            </a:ext>
          </a:extLst>
        </xdr:cNvPr>
        <xdr:cNvCxnSpPr/>
      </xdr:nvCxnSpPr>
      <xdr:spPr>
        <a:xfrm>
          <a:off x="22072600" y="14762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5351</xdr:rowOff>
    </xdr:from>
    <xdr:ext cx="469744" cy="259045"/>
    <xdr:sp macro="" textlink="">
      <xdr:nvSpPr>
        <xdr:cNvPr id="411" name="【消防施設】&#10;一人当たり面積最大値テキスト">
          <a:extLst>
            <a:ext uri="{FF2B5EF4-FFF2-40B4-BE49-F238E27FC236}">
              <a16:creationId xmlns:a16="http://schemas.microsoft.com/office/drawing/2014/main" id="{D7A0F7F9-F1C7-4D6A-94D1-8A4F2261D207}"/>
            </a:ext>
          </a:extLst>
        </xdr:cNvPr>
        <xdr:cNvSpPr txBox="1"/>
      </xdr:nvSpPr>
      <xdr:spPr>
        <a:xfrm>
          <a:off x="22199600" y="13378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58674</xdr:rowOff>
    </xdr:from>
    <xdr:to>
      <xdr:col>116</xdr:col>
      <xdr:colOff>152400</xdr:colOff>
      <xdr:row>79</xdr:row>
      <xdr:rowOff>58674</xdr:rowOff>
    </xdr:to>
    <xdr:cxnSp macro="">
      <xdr:nvCxnSpPr>
        <xdr:cNvPr id="412" name="直線コネクタ 411">
          <a:extLst>
            <a:ext uri="{FF2B5EF4-FFF2-40B4-BE49-F238E27FC236}">
              <a16:creationId xmlns:a16="http://schemas.microsoft.com/office/drawing/2014/main" id="{9F84E8F5-815C-46EB-BC98-16F7E3E266AB}"/>
            </a:ext>
          </a:extLst>
        </xdr:cNvPr>
        <xdr:cNvCxnSpPr/>
      </xdr:nvCxnSpPr>
      <xdr:spPr>
        <a:xfrm>
          <a:off x="22072600" y="13603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125747</xdr:rowOff>
    </xdr:from>
    <xdr:ext cx="469744" cy="259045"/>
    <xdr:sp macro="" textlink="">
      <xdr:nvSpPr>
        <xdr:cNvPr id="413" name="【消防施設】&#10;一人当たり面積平均値テキスト">
          <a:extLst>
            <a:ext uri="{FF2B5EF4-FFF2-40B4-BE49-F238E27FC236}">
              <a16:creationId xmlns:a16="http://schemas.microsoft.com/office/drawing/2014/main" id="{5E02A0AF-01A1-4EAD-B792-F1C41BC14BF0}"/>
            </a:ext>
          </a:extLst>
        </xdr:cNvPr>
        <xdr:cNvSpPr txBox="1"/>
      </xdr:nvSpPr>
      <xdr:spPr>
        <a:xfrm>
          <a:off x="22199600" y="14356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147320</xdr:rowOff>
    </xdr:from>
    <xdr:to>
      <xdr:col>116</xdr:col>
      <xdr:colOff>114300</xdr:colOff>
      <xdr:row>84</xdr:row>
      <xdr:rowOff>77470</xdr:rowOff>
    </xdr:to>
    <xdr:sp macro="" textlink="">
      <xdr:nvSpPr>
        <xdr:cNvPr id="414" name="フローチャート: 判断 413">
          <a:extLst>
            <a:ext uri="{FF2B5EF4-FFF2-40B4-BE49-F238E27FC236}">
              <a16:creationId xmlns:a16="http://schemas.microsoft.com/office/drawing/2014/main" id="{7E752449-2B2D-4979-90A6-0E9A93E73D46}"/>
            </a:ext>
          </a:extLst>
        </xdr:cNvPr>
        <xdr:cNvSpPr/>
      </xdr:nvSpPr>
      <xdr:spPr>
        <a:xfrm>
          <a:off x="22110700" y="1437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5587</xdr:rowOff>
    </xdr:from>
    <xdr:to>
      <xdr:col>112</xdr:col>
      <xdr:colOff>38100</xdr:colOff>
      <xdr:row>84</xdr:row>
      <xdr:rowOff>107187</xdr:rowOff>
    </xdr:to>
    <xdr:sp macro="" textlink="">
      <xdr:nvSpPr>
        <xdr:cNvPr id="415" name="フローチャート: 判断 414">
          <a:extLst>
            <a:ext uri="{FF2B5EF4-FFF2-40B4-BE49-F238E27FC236}">
              <a16:creationId xmlns:a16="http://schemas.microsoft.com/office/drawing/2014/main" id="{5BBBD8A4-F2E2-400C-A8F1-ED9F6C1235F5}"/>
            </a:ext>
          </a:extLst>
        </xdr:cNvPr>
        <xdr:cNvSpPr/>
      </xdr:nvSpPr>
      <xdr:spPr>
        <a:xfrm>
          <a:off x="21272500" y="1440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7874</xdr:rowOff>
    </xdr:from>
    <xdr:to>
      <xdr:col>107</xdr:col>
      <xdr:colOff>101600</xdr:colOff>
      <xdr:row>84</xdr:row>
      <xdr:rowOff>109474</xdr:rowOff>
    </xdr:to>
    <xdr:sp macro="" textlink="">
      <xdr:nvSpPr>
        <xdr:cNvPr id="416" name="フローチャート: 判断 415">
          <a:extLst>
            <a:ext uri="{FF2B5EF4-FFF2-40B4-BE49-F238E27FC236}">
              <a16:creationId xmlns:a16="http://schemas.microsoft.com/office/drawing/2014/main" id="{8748D5B5-BA84-43A7-A277-1AB31C52C503}"/>
            </a:ext>
          </a:extLst>
        </xdr:cNvPr>
        <xdr:cNvSpPr/>
      </xdr:nvSpPr>
      <xdr:spPr>
        <a:xfrm>
          <a:off x="20383500" y="1440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1015</xdr:rowOff>
    </xdr:from>
    <xdr:to>
      <xdr:col>102</xdr:col>
      <xdr:colOff>165100</xdr:colOff>
      <xdr:row>84</xdr:row>
      <xdr:rowOff>102615</xdr:rowOff>
    </xdr:to>
    <xdr:sp macro="" textlink="">
      <xdr:nvSpPr>
        <xdr:cNvPr id="417" name="フローチャート: 判断 416">
          <a:extLst>
            <a:ext uri="{FF2B5EF4-FFF2-40B4-BE49-F238E27FC236}">
              <a16:creationId xmlns:a16="http://schemas.microsoft.com/office/drawing/2014/main" id="{9E5EEE44-66D5-4561-92C2-A302BC851F05}"/>
            </a:ext>
          </a:extLst>
        </xdr:cNvPr>
        <xdr:cNvSpPr/>
      </xdr:nvSpPr>
      <xdr:spPr>
        <a:xfrm>
          <a:off x="19494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10161</xdr:rowOff>
    </xdr:from>
    <xdr:to>
      <xdr:col>98</xdr:col>
      <xdr:colOff>38100</xdr:colOff>
      <xdr:row>84</xdr:row>
      <xdr:rowOff>111761</xdr:rowOff>
    </xdr:to>
    <xdr:sp macro="" textlink="">
      <xdr:nvSpPr>
        <xdr:cNvPr id="418" name="フローチャート: 判断 417">
          <a:extLst>
            <a:ext uri="{FF2B5EF4-FFF2-40B4-BE49-F238E27FC236}">
              <a16:creationId xmlns:a16="http://schemas.microsoft.com/office/drawing/2014/main" id="{C0A8F694-9DA0-476A-842F-97DE396D2E21}"/>
            </a:ext>
          </a:extLst>
        </xdr:cNvPr>
        <xdr:cNvSpPr/>
      </xdr:nvSpPr>
      <xdr:spPr>
        <a:xfrm>
          <a:off x="186055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19" name="テキスト ボックス 418">
          <a:extLst>
            <a:ext uri="{FF2B5EF4-FFF2-40B4-BE49-F238E27FC236}">
              <a16:creationId xmlns:a16="http://schemas.microsoft.com/office/drawing/2014/main" id="{3731681D-CE45-4767-B8E1-CA14F1D79C14}"/>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20" name="テキスト ボックス 419">
          <a:extLst>
            <a:ext uri="{FF2B5EF4-FFF2-40B4-BE49-F238E27FC236}">
              <a16:creationId xmlns:a16="http://schemas.microsoft.com/office/drawing/2014/main" id="{3BFEFF5D-34EB-4655-91F0-2F91E92B4F07}"/>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21" name="テキスト ボックス 420">
          <a:extLst>
            <a:ext uri="{FF2B5EF4-FFF2-40B4-BE49-F238E27FC236}">
              <a16:creationId xmlns:a16="http://schemas.microsoft.com/office/drawing/2014/main" id="{2A36391B-F879-495A-89D4-A4641E8A8149}"/>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22" name="テキスト ボックス 421">
          <a:extLst>
            <a:ext uri="{FF2B5EF4-FFF2-40B4-BE49-F238E27FC236}">
              <a16:creationId xmlns:a16="http://schemas.microsoft.com/office/drawing/2014/main" id="{3B4195B6-182B-430E-B515-94D3ACD56DCE}"/>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23" name="テキスト ボックス 422">
          <a:extLst>
            <a:ext uri="{FF2B5EF4-FFF2-40B4-BE49-F238E27FC236}">
              <a16:creationId xmlns:a16="http://schemas.microsoft.com/office/drawing/2014/main" id="{C5ED91F1-ED23-470A-B723-69F56A65DF0D}"/>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131318</xdr:rowOff>
    </xdr:from>
    <xdr:to>
      <xdr:col>116</xdr:col>
      <xdr:colOff>114300</xdr:colOff>
      <xdr:row>82</xdr:row>
      <xdr:rowOff>61468</xdr:rowOff>
    </xdr:to>
    <xdr:sp macro="" textlink="">
      <xdr:nvSpPr>
        <xdr:cNvPr id="424" name="楕円 423">
          <a:extLst>
            <a:ext uri="{FF2B5EF4-FFF2-40B4-BE49-F238E27FC236}">
              <a16:creationId xmlns:a16="http://schemas.microsoft.com/office/drawing/2014/main" id="{88F82CC3-2713-41F7-9E65-62D60EEFAF8F}"/>
            </a:ext>
          </a:extLst>
        </xdr:cNvPr>
        <xdr:cNvSpPr/>
      </xdr:nvSpPr>
      <xdr:spPr>
        <a:xfrm>
          <a:off x="22110700" y="1401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154195</xdr:rowOff>
    </xdr:from>
    <xdr:ext cx="469744" cy="259045"/>
    <xdr:sp macro="" textlink="">
      <xdr:nvSpPr>
        <xdr:cNvPr id="425" name="【消防施設】&#10;一人当たり面積該当値テキスト">
          <a:extLst>
            <a:ext uri="{FF2B5EF4-FFF2-40B4-BE49-F238E27FC236}">
              <a16:creationId xmlns:a16="http://schemas.microsoft.com/office/drawing/2014/main" id="{17B975AE-99F1-46CF-AFE1-2D39CB068949}"/>
            </a:ext>
          </a:extLst>
        </xdr:cNvPr>
        <xdr:cNvSpPr txBox="1"/>
      </xdr:nvSpPr>
      <xdr:spPr>
        <a:xfrm>
          <a:off x="22199600" y="13870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145035</xdr:rowOff>
    </xdr:from>
    <xdr:to>
      <xdr:col>112</xdr:col>
      <xdr:colOff>38100</xdr:colOff>
      <xdr:row>82</xdr:row>
      <xdr:rowOff>75185</xdr:rowOff>
    </xdr:to>
    <xdr:sp macro="" textlink="">
      <xdr:nvSpPr>
        <xdr:cNvPr id="426" name="楕円 425">
          <a:extLst>
            <a:ext uri="{FF2B5EF4-FFF2-40B4-BE49-F238E27FC236}">
              <a16:creationId xmlns:a16="http://schemas.microsoft.com/office/drawing/2014/main" id="{F75C8019-F257-467E-8C5D-E3E04625914F}"/>
            </a:ext>
          </a:extLst>
        </xdr:cNvPr>
        <xdr:cNvSpPr/>
      </xdr:nvSpPr>
      <xdr:spPr>
        <a:xfrm>
          <a:off x="21272500" y="1403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10668</xdr:rowOff>
    </xdr:from>
    <xdr:to>
      <xdr:col>116</xdr:col>
      <xdr:colOff>63500</xdr:colOff>
      <xdr:row>82</xdr:row>
      <xdr:rowOff>24385</xdr:rowOff>
    </xdr:to>
    <xdr:cxnSp macro="">
      <xdr:nvCxnSpPr>
        <xdr:cNvPr id="427" name="直線コネクタ 426">
          <a:extLst>
            <a:ext uri="{FF2B5EF4-FFF2-40B4-BE49-F238E27FC236}">
              <a16:creationId xmlns:a16="http://schemas.microsoft.com/office/drawing/2014/main" id="{37A4E8AC-E768-410F-BA34-8EF46650146F}"/>
            </a:ext>
          </a:extLst>
        </xdr:cNvPr>
        <xdr:cNvCxnSpPr/>
      </xdr:nvCxnSpPr>
      <xdr:spPr>
        <a:xfrm flipV="1">
          <a:off x="21323300" y="14069568"/>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163322</xdr:rowOff>
    </xdr:from>
    <xdr:to>
      <xdr:col>107</xdr:col>
      <xdr:colOff>101600</xdr:colOff>
      <xdr:row>82</xdr:row>
      <xdr:rowOff>93472</xdr:rowOff>
    </xdr:to>
    <xdr:sp macro="" textlink="">
      <xdr:nvSpPr>
        <xdr:cNvPr id="428" name="楕円 427">
          <a:extLst>
            <a:ext uri="{FF2B5EF4-FFF2-40B4-BE49-F238E27FC236}">
              <a16:creationId xmlns:a16="http://schemas.microsoft.com/office/drawing/2014/main" id="{48D3DBDE-D3DC-4AE0-B659-29133A3B1A86}"/>
            </a:ext>
          </a:extLst>
        </xdr:cNvPr>
        <xdr:cNvSpPr/>
      </xdr:nvSpPr>
      <xdr:spPr>
        <a:xfrm>
          <a:off x="20383500" y="1405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24385</xdr:rowOff>
    </xdr:from>
    <xdr:to>
      <xdr:col>111</xdr:col>
      <xdr:colOff>177800</xdr:colOff>
      <xdr:row>82</xdr:row>
      <xdr:rowOff>42672</xdr:rowOff>
    </xdr:to>
    <xdr:cxnSp macro="">
      <xdr:nvCxnSpPr>
        <xdr:cNvPr id="429" name="直線コネクタ 428">
          <a:extLst>
            <a:ext uri="{FF2B5EF4-FFF2-40B4-BE49-F238E27FC236}">
              <a16:creationId xmlns:a16="http://schemas.microsoft.com/office/drawing/2014/main" id="{7C35F901-46F9-4BD3-B46C-BB23A2F47ECC}"/>
            </a:ext>
          </a:extLst>
        </xdr:cNvPr>
        <xdr:cNvCxnSpPr/>
      </xdr:nvCxnSpPr>
      <xdr:spPr>
        <a:xfrm flipV="1">
          <a:off x="20434300" y="14083285"/>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12446</xdr:rowOff>
    </xdr:from>
    <xdr:to>
      <xdr:col>102</xdr:col>
      <xdr:colOff>165100</xdr:colOff>
      <xdr:row>82</xdr:row>
      <xdr:rowOff>114046</xdr:rowOff>
    </xdr:to>
    <xdr:sp macro="" textlink="">
      <xdr:nvSpPr>
        <xdr:cNvPr id="430" name="楕円 429">
          <a:extLst>
            <a:ext uri="{FF2B5EF4-FFF2-40B4-BE49-F238E27FC236}">
              <a16:creationId xmlns:a16="http://schemas.microsoft.com/office/drawing/2014/main" id="{8915EB96-40D5-4AC4-B197-20E6D4C7D779}"/>
            </a:ext>
          </a:extLst>
        </xdr:cNvPr>
        <xdr:cNvSpPr/>
      </xdr:nvSpPr>
      <xdr:spPr>
        <a:xfrm>
          <a:off x="19494500" y="14071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42672</xdr:rowOff>
    </xdr:from>
    <xdr:to>
      <xdr:col>107</xdr:col>
      <xdr:colOff>50800</xdr:colOff>
      <xdr:row>82</xdr:row>
      <xdr:rowOff>63246</xdr:rowOff>
    </xdr:to>
    <xdr:cxnSp macro="">
      <xdr:nvCxnSpPr>
        <xdr:cNvPr id="431" name="直線コネクタ 430">
          <a:extLst>
            <a:ext uri="{FF2B5EF4-FFF2-40B4-BE49-F238E27FC236}">
              <a16:creationId xmlns:a16="http://schemas.microsoft.com/office/drawing/2014/main" id="{31CCFB58-B6B6-4099-995C-72F9B5DCC305}"/>
            </a:ext>
          </a:extLst>
        </xdr:cNvPr>
        <xdr:cNvCxnSpPr/>
      </xdr:nvCxnSpPr>
      <xdr:spPr>
        <a:xfrm flipV="1">
          <a:off x="19545300" y="14101572"/>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26163</xdr:rowOff>
    </xdr:from>
    <xdr:to>
      <xdr:col>98</xdr:col>
      <xdr:colOff>38100</xdr:colOff>
      <xdr:row>82</xdr:row>
      <xdr:rowOff>127763</xdr:rowOff>
    </xdr:to>
    <xdr:sp macro="" textlink="">
      <xdr:nvSpPr>
        <xdr:cNvPr id="432" name="楕円 431">
          <a:extLst>
            <a:ext uri="{FF2B5EF4-FFF2-40B4-BE49-F238E27FC236}">
              <a16:creationId xmlns:a16="http://schemas.microsoft.com/office/drawing/2014/main" id="{EC9F7443-B262-434D-A2CA-8F86E4B6D14D}"/>
            </a:ext>
          </a:extLst>
        </xdr:cNvPr>
        <xdr:cNvSpPr/>
      </xdr:nvSpPr>
      <xdr:spPr>
        <a:xfrm>
          <a:off x="18605500" y="1408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63246</xdr:rowOff>
    </xdr:from>
    <xdr:to>
      <xdr:col>102</xdr:col>
      <xdr:colOff>114300</xdr:colOff>
      <xdr:row>82</xdr:row>
      <xdr:rowOff>76963</xdr:rowOff>
    </xdr:to>
    <xdr:cxnSp macro="">
      <xdr:nvCxnSpPr>
        <xdr:cNvPr id="433" name="直線コネクタ 432">
          <a:extLst>
            <a:ext uri="{FF2B5EF4-FFF2-40B4-BE49-F238E27FC236}">
              <a16:creationId xmlns:a16="http://schemas.microsoft.com/office/drawing/2014/main" id="{7B449030-DC56-4690-AB04-F2B9F264E127}"/>
            </a:ext>
          </a:extLst>
        </xdr:cNvPr>
        <xdr:cNvCxnSpPr/>
      </xdr:nvCxnSpPr>
      <xdr:spPr>
        <a:xfrm flipV="1">
          <a:off x="18656300" y="14122146"/>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98314</xdr:rowOff>
    </xdr:from>
    <xdr:ext cx="469744" cy="259045"/>
    <xdr:sp macro="" textlink="">
      <xdr:nvSpPr>
        <xdr:cNvPr id="434" name="n_1aveValue【消防施設】&#10;一人当たり面積">
          <a:extLst>
            <a:ext uri="{FF2B5EF4-FFF2-40B4-BE49-F238E27FC236}">
              <a16:creationId xmlns:a16="http://schemas.microsoft.com/office/drawing/2014/main" id="{48635CEF-5BC4-4C4C-8AAC-13F76A53E39E}"/>
            </a:ext>
          </a:extLst>
        </xdr:cNvPr>
        <xdr:cNvSpPr txBox="1"/>
      </xdr:nvSpPr>
      <xdr:spPr>
        <a:xfrm>
          <a:off x="21075727" y="14500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100601</xdr:rowOff>
    </xdr:from>
    <xdr:ext cx="469744" cy="259045"/>
    <xdr:sp macro="" textlink="">
      <xdr:nvSpPr>
        <xdr:cNvPr id="435" name="n_2aveValue【消防施設】&#10;一人当たり面積">
          <a:extLst>
            <a:ext uri="{FF2B5EF4-FFF2-40B4-BE49-F238E27FC236}">
              <a16:creationId xmlns:a16="http://schemas.microsoft.com/office/drawing/2014/main" id="{9AAADA75-7FED-4CCC-9FA9-B6D6921B91A9}"/>
            </a:ext>
          </a:extLst>
        </xdr:cNvPr>
        <xdr:cNvSpPr txBox="1"/>
      </xdr:nvSpPr>
      <xdr:spPr>
        <a:xfrm>
          <a:off x="20199427" y="14502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93742</xdr:rowOff>
    </xdr:from>
    <xdr:ext cx="469744" cy="259045"/>
    <xdr:sp macro="" textlink="">
      <xdr:nvSpPr>
        <xdr:cNvPr id="436" name="n_3aveValue【消防施設】&#10;一人当たり面積">
          <a:extLst>
            <a:ext uri="{FF2B5EF4-FFF2-40B4-BE49-F238E27FC236}">
              <a16:creationId xmlns:a16="http://schemas.microsoft.com/office/drawing/2014/main" id="{D9341480-702E-44AC-AC4D-18123BF01CC3}"/>
            </a:ext>
          </a:extLst>
        </xdr:cNvPr>
        <xdr:cNvSpPr txBox="1"/>
      </xdr:nvSpPr>
      <xdr:spPr>
        <a:xfrm>
          <a:off x="19310427" y="1449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102888</xdr:rowOff>
    </xdr:from>
    <xdr:ext cx="469744" cy="259045"/>
    <xdr:sp macro="" textlink="">
      <xdr:nvSpPr>
        <xdr:cNvPr id="437" name="n_4aveValue【消防施設】&#10;一人当たり面積">
          <a:extLst>
            <a:ext uri="{FF2B5EF4-FFF2-40B4-BE49-F238E27FC236}">
              <a16:creationId xmlns:a16="http://schemas.microsoft.com/office/drawing/2014/main" id="{D33C1DC3-9E42-4C27-95D3-F941E15E52D8}"/>
            </a:ext>
          </a:extLst>
        </xdr:cNvPr>
        <xdr:cNvSpPr txBox="1"/>
      </xdr:nvSpPr>
      <xdr:spPr>
        <a:xfrm>
          <a:off x="18421427" y="1450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91712</xdr:rowOff>
    </xdr:from>
    <xdr:ext cx="469744" cy="259045"/>
    <xdr:sp macro="" textlink="">
      <xdr:nvSpPr>
        <xdr:cNvPr id="438" name="n_1mainValue【消防施設】&#10;一人当たり面積">
          <a:extLst>
            <a:ext uri="{FF2B5EF4-FFF2-40B4-BE49-F238E27FC236}">
              <a16:creationId xmlns:a16="http://schemas.microsoft.com/office/drawing/2014/main" id="{AE96F8BF-3E7A-4D43-8AD0-E8DF027FE2C9}"/>
            </a:ext>
          </a:extLst>
        </xdr:cNvPr>
        <xdr:cNvSpPr txBox="1"/>
      </xdr:nvSpPr>
      <xdr:spPr>
        <a:xfrm>
          <a:off x="21075727" y="13807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109999</xdr:rowOff>
    </xdr:from>
    <xdr:ext cx="469744" cy="259045"/>
    <xdr:sp macro="" textlink="">
      <xdr:nvSpPr>
        <xdr:cNvPr id="439" name="n_2mainValue【消防施設】&#10;一人当たり面積">
          <a:extLst>
            <a:ext uri="{FF2B5EF4-FFF2-40B4-BE49-F238E27FC236}">
              <a16:creationId xmlns:a16="http://schemas.microsoft.com/office/drawing/2014/main" id="{0933626E-B691-4F46-8B6F-1889D901A29E}"/>
            </a:ext>
          </a:extLst>
        </xdr:cNvPr>
        <xdr:cNvSpPr txBox="1"/>
      </xdr:nvSpPr>
      <xdr:spPr>
        <a:xfrm>
          <a:off x="20199427" y="13825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130573</xdr:rowOff>
    </xdr:from>
    <xdr:ext cx="469744" cy="259045"/>
    <xdr:sp macro="" textlink="">
      <xdr:nvSpPr>
        <xdr:cNvPr id="440" name="n_3mainValue【消防施設】&#10;一人当たり面積">
          <a:extLst>
            <a:ext uri="{FF2B5EF4-FFF2-40B4-BE49-F238E27FC236}">
              <a16:creationId xmlns:a16="http://schemas.microsoft.com/office/drawing/2014/main" id="{CE0CC046-6B40-46B8-A4C8-98977DFC6B9A}"/>
            </a:ext>
          </a:extLst>
        </xdr:cNvPr>
        <xdr:cNvSpPr txBox="1"/>
      </xdr:nvSpPr>
      <xdr:spPr>
        <a:xfrm>
          <a:off x="19310427" y="13846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144290</xdr:rowOff>
    </xdr:from>
    <xdr:ext cx="469744" cy="259045"/>
    <xdr:sp macro="" textlink="">
      <xdr:nvSpPr>
        <xdr:cNvPr id="441" name="n_4mainValue【消防施設】&#10;一人当たり面積">
          <a:extLst>
            <a:ext uri="{FF2B5EF4-FFF2-40B4-BE49-F238E27FC236}">
              <a16:creationId xmlns:a16="http://schemas.microsoft.com/office/drawing/2014/main" id="{035B4DF5-607D-41A4-A525-CFA43ED8A766}"/>
            </a:ext>
          </a:extLst>
        </xdr:cNvPr>
        <xdr:cNvSpPr txBox="1"/>
      </xdr:nvSpPr>
      <xdr:spPr>
        <a:xfrm>
          <a:off x="18421427" y="13860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42" name="正方形/長方形 441">
          <a:extLst>
            <a:ext uri="{FF2B5EF4-FFF2-40B4-BE49-F238E27FC236}">
              <a16:creationId xmlns:a16="http://schemas.microsoft.com/office/drawing/2014/main" id="{9E3094B1-314F-4BB1-A9E3-24C75FC94A53}"/>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43" name="正方形/長方形 442">
          <a:extLst>
            <a:ext uri="{FF2B5EF4-FFF2-40B4-BE49-F238E27FC236}">
              <a16:creationId xmlns:a16="http://schemas.microsoft.com/office/drawing/2014/main" id="{041C5796-7213-49C1-B30E-174A45892E76}"/>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44" name="正方形/長方形 443">
          <a:extLst>
            <a:ext uri="{FF2B5EF4-FFF2-40B4-BE49-F238E27FC236}">
              <a16:creationId xmlns:a16="http://schemas.microsoft.com/office/drawing/2014/main" id="{76A0AA84-9A8A-4D54-AADA-13D33F589FC1}"/>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45" name="正方形/長方形 444">
          <a:extLst>
            <a:ext uri="{FF2B5EF4-FFF2-40B4-BE49-F238E27FC236}">
              <a16:creationId xmlns:a16="http://schemas.microsoft.com/office/drawing/2014/main" id="{29143290-4A70-4FF7-8BFB-6FC822EC917C}"/>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46" name="正方形/長方形 445">
          <a:extLst>
            <a:ext uri="{FF2B5EF4-FFF2-40B4-BE49-F238E27FC236}">
              <a16:creationId xmlns:a16="http://schemas.microsoft.com/office/drawing/2014/main" id="{4FB5F22C-45B3-4D46-8C36-886CD05542A8}"/>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47" name="正方形/長方形 446">
          <a:extLst>
            <a:ext uri="{FF2B5EF4-FFF2-40B4-BE49-F238E27FC236}">
              <a16:creationId xmlns:a16="http://schemas.microsoft.com/office/drawing/2014/main" id="{06CAC23A-512B-48DD-878A-837EA70487BB}"/>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48" name="正方形/長方形 447">
          <a:extLst>
            <a:ext uri="{FF2B5EF4-FFF2-40B4-BE49-F238E27FC236}">
              <a16:creationId xmlns:a16="http://schemas.microsoft.com/office/drawing/2014/main" id="{401A8336-1FA7-4094-BB08-6FA7E3EDA711}"/>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49" name="正方形/長方形 448">
          <a:extLst>
            <a:ext uri="{FF2B5EF4-FFF2-40B4-BE49-F238E27FC236}">
              <a16:creationId xmlns:a16="http://schemas.microsoft.com/office/drawing/2014/main" id="{DC590D06-ABC4-4E95-85FA-96E0A0B6E1C4}"/>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50" name="テキスト ボックス 449">
          <a:extLst>
            <a:ext uri="{FF2B5EF4-FFF2-40B4-BE49-F238E27FC236}">
              <a16:creationId xmlns:a16="http://schemas.microsoft.com/office/drawing/2014/main" id="{E2501BFA-96D1-47FA-9D6D-725B454754EB}"/>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51" name="直線コネクタ 450">
          <a:extLst>
            <a:ext uri="{FF2B5EF4-FFF2-40B4-BE49-F238E27FC236}">
              <a16:creationId xmlns:a16="http://schemas.microsoft.com/office/drawing/2014/main" id="{A6F15CC3-E2D1-45F0-9B8B-76C8D6D92DE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452" name="テキスト ボックス 451">
          <a:extLst>
            <a:ext uri="{FF2B5EF4-FFF2-40B4-BE49-F238E27FC236}">
              <a16:creationId xmlns:a16="http://schemas.microsoft.com/office/drawing/2014/main" id="{8DB28208-CFB4-4482-8153-F7BF807E6196}"/>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453" name="直線コネクタ 452">
          <a:extLst>
            <a:ext uri="{FF2B5EF4-FFF2-40B4-BE49-F238E27FC236}">
              <a16:creationId xmlns:a16="http://schemas.microsoft.com/office/drawing/2014/main" id="{EEB48C47-77E9-4696-B75B-BF1EA4E52C07}"/>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454" name="テキスト ボックス 453">
          <a:extLst>
            <a:ext uri="{FF2B5EF4-FFF2-40B4-BE49-F238E27FC236}">
              <a16:creationId xmlns:a16="http://schemas.microsoft.com/office/drawing/2014/main" id="{F92FBA78-5244-4476-BFC6-CC086D3D7E13}"/>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455" name="直線コネクタ 454">
          <a:extLst>
            <a:ext uri="{FF2B5EF4-FFF2-40B4-BE49-F238E27FC236}">
              <a16:creationId xmlns:a16="http://schemas.microsoft.com/office/drawing/2014/main" id="{A594813E-D138-400E-B207-0CDDB1B7436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456" name="テキスト ボックス 455">
          <a:extLst>
            <a:ext uri="{FF2B5EF4-FFF2-40B4-BE49-F238E27FC236}">
              <a16:creationId xmlns:a16="http://schemas.microsoft.com/office/drawing/2014/main" id="{0FBF6D60-E367-411B-9169-EB0B7AC56629}"/>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457" name="直線コネクタ 456">
          <a:extLst>
            <a:ext uri="{FF2B5EF4-FFF2-40B4-BE49-F238E27FC236}">
              <a16:creationId xmlns:a16="http://schemas.microsoft.com/office/drawing/2014/main" id="{8194418E-D252-42BD-9221-7E1501F1F218}"/>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458" name="テキスト ボックス 457">
          <a:extLst>
            <a:ext uri="{FF2B5EF4-FFF2-40B4-BE49-F238E27FC236}">
              <a16:creationId xmlns:a16="http://schemas.microsoft.com/office/drawing/2014/main" id="{FA551439-33F1-42F4-8C1F-624D1923F1C2}"/>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459" name="直線コネクタ 458">
          <a:extLst>
            <a:ext uri="{FF2B5EF4-FFF2-40B4-BE49-F238E27FC236}">
              <a16:creationId xmlns:a16="http://schemas.microsoft.com/office/drawing/2014/main" id="{2B86B130-F1F8-40B3-A406-2A59E67F0F9B}"/>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460" name="テキスト ボックス 459">
          <a:extLst>
            <a:ext uri="{FF2B5EF4-FFF2-40B4-BE49-F238E27FC236}">
              <a16:creationId xmlns:a16="http://schemas.microsoft.com/office/drawing/2014/main" id="{42BA94C0-A3B5-4F5C-BEA6-3C602C221EA2}"/>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461" name="直線コネクタ 460">
          <a:extLst>
            <a:ext uri="{FF2B5EF4-FFF2-40B4-BE49-F238E27FC236}">
              <a16:creationId xmlns:a16="http://schemas.microsoft.com/office/drawing/2014/main" id="{31DD6E15-C60A-4EAA-BCC7-AED87E5623C3}"/>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462" name="テキスト ボックス 461">
          <a:extLst>
            <a:ext uri="{FF2B5EF4-FFF2-40B4-BE49-F238E27FC236}">
              <a16:creationId xmlns:a16="http://schemas.microsoft.com/office/drawing/2014/main" id="{2510AA0B-AD05-4AF2-8159-9CC3F879F6A3}"/>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63" name="直線コネクタ 462">
          <a:extLst>
            <a:ext uri="{FF2B5EF4-FFF2-40B4-BE49-F238E27FC236}">
              <a16:creationId xmlns:a16="http://schemas.microsoft.com/office/drawing/2014/main" id="{30D9A35C-4D18-4994-B957-BE295E4E35F5}"/>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64" name="【庁舎】&#10;有形固定資産減価償却率グラフ枠">
          <a:extLst>
            <a:ext uri="{FF2B5EF4-FFF2-40B4-BE49-F238E27FC236}">
              <a16:creationId xmlns:a16="http://schemas.microsoft.com/office/drawing/2014/main" id="{22EEEC2E-C5C8-4C87-AE87-C8872307A204}"/>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465" name="直線コネクタ 464">
          <a:extLst>
            <a:ext uri="{FF2B5EF4-FFF2-40B4-BE49-F238E27FC236}">
              <a16:creationId xmlns:a16="http://schemas.microsoft.com/office/drawing/2014/main" id="{8338173C-33D0-4DEA-82A7-485BD0DB1274}"/>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466" name="【庁舎】&#10;有形固定資産減価償却率最小値テキスト">
          <a:extLst>
            <a:ext uri="{FF2B5EF4-FFF2-40B4-BE49-F238E27FC236}">
              <a16:creationId xmlns:a16="http://schemas.microsoft.com/office/drawing/2014/main" id="{13B98E61-A576-426B-BEB0-96B487E49B79}"/>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467" name="直線コネクタ 466">
          <a:extLst>
            <a:ext uri="{FF2B5EF4-FFF2-40B4-BE49-F238E27FC236}">
              <a16:creationId xmlns:a16="http://schemas.microsoft.com/office/drawing/2014/main" id="{5EF25496-8DEB-4499-A00D-16E8FA23A8CD}"/>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468" name="【庁舎】&#10;有形固定資産減価償却率最大値テキスト">
          <a:extLst>
            <a:ext uri="{FF2B5EF4-FFF2-40B4-BE49-F238E27FC236}">
              <a16:creationId xmlns:a16="http://schemas.microsoft.com/office/drawing/2014/main" id="{95952FA6-D202-4BC8-9783-14A94A5758FE}"/>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469" name="直線コネクタ 468">
          <a:extLst>
            <a:ext uri="{FF2B5EF4-FFF2-40B4-BE49-F238E27FC236}">
              <a16:creationId xmlns:a16="http://schemas.microsoft.com/office/drawing/2014/main" id="{0E6CBF18-B7A7-4B6D-8D10-1F4D52C53181}"/>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127016</xdr:rowOff>
    </xdr:from>
    <xdr:ext cx="405111" cy="259045"/>
    <xdr:sp macro="" textlink="">
      <xdr:nvSpPr>
        <xdr:cNvPr id="470" name="【庁舎】&#10;有形固定資産減価償却率平均値テキスト">
          <a:extLst>
            <a:ext uri="{FF2B5EF4-FFF2-40B4-BE49-F238E27FC236}">
              <a16:creationId xmlns:a16="http://schemas.microsoft.com/office/drawing/2014/main" id="{7C8C970E-FA2B-46E1-A96C-2800378FCB1A}"/>
            </a:ext>
          </a:extLst>
        </xdr:cNvPr>
        <xdr:cNvSpPr txBox="1"/>
      </xdr:nvSpPr>
      <xdr:spPr>
        <a:xfrm>
          <a:off x="16357600" y="17614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104139</xdr:rowOff>
    </xdr:from>
    <xdr:to>
      <xdr:col>85</xdr:col>
      <xdr:colOff>177800</xdr:colOff>
      <xdr:row>104</xdr:row>
      <xdr:rowOff>34289</xdr:rowOff>
    </xdr:to>
    <xdr:sp macro="" textlink="">
      <xdr:nvSpPr>
        <xdr:cNvPr id="471" name="フローチャート: 判断 470">
          <a:extLst>
            <a:ext uri="{FF2B5EF4-FFF2-40B4-BE49-F238E27FC236}">
              <a16:creationId xmlns:a16="http://schemas.microsoft.com/office/drawing/2014/main" id="{D6D56867-FACB-46DE-86C0-FED7ACC62F32}"/>
            </a:ext>
          </a:extLst>
        </xdr:cNvPr>
        <xdr:cNvSpPr/>
      </xdr:nvSpPr>
      <xdr:spPr>
        <a:xfrm>
          <a:off x="16268700" y="17763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128270</xdr:rowOff>
    </xdr:from>
    <xdr:to>
      <xdr:col>81</xdr:col>
      <xdr:colOff>101600</xdr:colOff>
      <xdr:row>104</xdr:row>
      <xdr:rowOff>58420</xdr:rowOff>
    </xdr:to>
    <xdr:sp macro="" textlink="">
      <xdr:nvSpPr>
        <xdr:cNvPr id="472" name="フローチャート: 判断 471">
          <a:extLst>
            <a:ext uri="{FF2B5EF4-FFF2-40B4-BE49-F238E27FC236}">
              <a16:creationId xmlns:a16="http://schemas.microsoft.com/office/drawing/2014/main" id="{794315C0-B3CF-4584-923C-5E1A840EF139}"/>
            </a:ext>
          </a:extLst>
        </xdr:cNvPr>
        <xdr:cNvSpPr/>
      </xdr:nvSpPr>
      <xdr:spPr>
        <a:xfrm>
          <a:off x="15430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162561</xdr:rowOff>
    </xdr:from>
    <xdr:to>
      <xdr:col>76</xdr:col>
      <xdr:colOff>165100</xdr:colOff>
      <xdr:row>104</xdr:row>
      <xdr:rowOff>92711</xdr:rowOff>
    </xdr:to>
    <xdr:sp macro="" textlink="">
      <xdr:nvSpPr>
        <xdr:cNvPr id="473" name="フローチャート: 判断 472">
          <a:extLst>
            <a:ext uri="{FF2B5EF4-FFF2-40B4-BE49-F238E27FC236}">
              <a16:creationId xmlns:a16="http://schemas.microsoft.com/office/drawing/2014/main" id="{A48A227F-8BCA-4788-BE7C-F428A2D7F028}"/>
            </a:ext>
          </a:extLst>
        </xdr:cNvPr>
        <xdr:cNvSpPr/>
      </xdr:nvSpPr>
      <xdr:spPr>
        <a:xfrm>
          <a:off x="14541500" y="1782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125730</xdr:rowOff>
    </xdr:from>
    <xdr:to>
      <xdr:col>72</xdr:col>
      <xdr:colOff>38100</xdr:colOff>
      <xdr:row>104</xdr:row>
      <xdr:rowOff>55880</xdr:rowOff>
    </xdr:to>
    <xdr:sp macro="" textlink="">
      <xdr:nvSpPr>
        <xdr:cNvPr id="474" name="フローチャート: 判断 473">
          <a:extLst>
            <a:ext uri="{FF2B5EF4-FFF2-40B4-BE49-F238E27FC236}">
              <a16:creationId xmlns:a16="http://schemas.microsoft.com/office/drawing/2014/main" id="{2344982C-7EBE-43C0-B764-337E0D401C3E}"/>
            </a:ext>
          </a:extLst>
        </xdr:cNvPr>
        <xdr:cNvSpPr/>
      </xdr:nvSpPr>
      <xdr:spPr>
        <a:xfrm>
          <a:off x="13652500" y="1778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143511</xdr:rowOff>
    </xdr:from>
    <xdr:to>
      <xdr:col>67</xdr:col>
      <xdr:colOff>101600</xdr:colOff>
      <xdr:row>104</xdr:row>
      <xdr:rowOff>73661</xdr:rowOff>
    </xdr:to>
    <xdr:sp macro="" textlink="">
      <xdr:nvSpPr>
        <xdr:cNvPr id="475" name="フローチャート: 判断 474">
          <a:extLst>
            <a:ext uri="{FF2B5EF4-FFF2-40B4-BE49-F238E27FC236}">
              <a16:creationId xmlns:a16="http://schemas.microsoft.com/office/drawing/2014/main" id="{B5D80321-16C9-449B-88E5-4BFF0F041956}"/>
            </a:ext>
          </a:extLst>
        </xdr:cNvPr>
        <xdr:cNvSpPr/>
      </xdr:nvSpPr>
      <xdr:spPr>
        <a:xfrm>
          <a:off x="12763500" y="1780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92390449-0BEE-4B87-9572-5F7124A1E88D}"/>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4CCB4BF2-620B-4661-89B0-E5C5EF77F1D7}"/>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78" name="テキスト ボックス 477">
          <a:extLst>
            <a:ext uri="{FF2B5EF4-FFF2-40B4-BE49-F238E27FC236}">
              <a16:creationId xmlns:a16="http://schemas.microsoft.com/office/drawing/2014/main" id="{73B23040-262B-4160-B1E4-0B2E4D6B69D3}"/>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79" name="テキスト ボックス 478">
          <a:extLst>
            <a:ext uri="{FF2B5EF4-FFF2-40B4-BE49-F238E27FC236}">
              <a16:creationId xmlns:a16="http://schemas.microsoft.com/office/drawing/2014/main" id="{AF6E4BEB-80DB-40FE-8CD0-18EB1BEEB5A1}"/>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80" name="テキスト ボックス 479">
          <a:extLst>
            <a:ext uri="{FF2B5EF4-FFF2-40B4-BE49-F238E27FC236}">
              <a16:creationId xmlns:a16="http://schemas.microsoft.com/office/drawing/2014/main" id="{7A02A281-95FB-42D1-92ED-2101DCF29CC8}"/>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57150</xdr:rowOff>
    </xdr:from>
    <xdr:to>
      <xdr:col>85</xdr:col>
      <xdr:colOff>177800</xdr:colOff>
      <xdr:row>105</xdr:row>
      <xdr:rowOff>158750</xdr:rowOff>
    </xdr:to>
    <xdr:sp macro="" textlink="">
      <xdr:nvSpPr>
        <xdr:cNvPr id="481" name="楕円 480">
          <a:extLst>
            <a:ext uri="{FF2B5EF4-FFF2-40B4-BE49-F238E27FC236}">
              <a16:creationId xmlns:a16="http://schemas.microsoft.com/office/drawing/2014/main" id="{23249325-72F4-4730-8BBF-6002ADF4C9B9}"/>
            </a:ext>
          </a:extLst>
        </xdr:cNvPr>
        <xdr:cNvSpPr/>
      </xdr:nvSpPr>
      <xdr:spPr>
        <a:xfrm>
          <a:off x="16268700" y="1805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35577</xdr:rowOff>
    </xdr:from>
    <xdr:ext cx="405111" cy="259045"/>
    <xdr:sp macro="" textlink="">
      <xdr:nvSpPr>
        <xdr:cNvPr id="482" name="【庁舎】&#10;有形固定資産減価償却率該当値テキスト">
          <a:extLst>
            <a:ext uri="{FF2B5EF4-FFF2-40B4-BE49-F238E27FC236}">
              <a16:creationId xmlns:a16="http://schemas.microsoft.com/office/drawing/2014/main" id="{8566C5C2-5398-435A-A122-BDEEF69D533B}"/>
            </a:ext>
          </a:extLst>
        </xdr:cNvPr>
        <xdr:cNvSpPr txBox="1"/>
      </xdr:nvSpPr>
      <xdr:spPr>
        <a:xfrm>
          <a:off x="16357600" y="18037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31750</xdr:rowOff>
    </xdr:from>
    <xdr:to>
      <xdr:col>81</xdr:col>
      <xdr:colOff>101600</xdr:colOff>
      <xdr:row>105</xdr:row>
      <xdr:rowOff>133350</xdr:rowOff>
    </xdr:to>
    <xdr:sp macro="" textlink="">
      <xdr:nvSpPr>
        <xdr:cNvPr id="483" name="楕円 482">
          <a:extLst>
            <a:ext uri="{FF2B5EF4-FFF2-40B4-BE49-F238E27FC236}">
              <a16:creationId xmlns:a16="http://schemas.microsoft.com/office/drawing/2014/main" id="{EDA91A77-FF06-4347-B83E-CF6ED976041C}"/>
            </a:ext>
          </a:extLst>
        </xdr:cNvPr>
        <xdr:cNvSpPr/>
      </xdr:nvSpPr>
      <xdr:spPr>
        <a:xfrm>
          <a:off x="15430500" y="1803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82550</xdr:rowOff>
    </xdr:from>
    <xdr:to>
      <xdr:col>85</xdr:col>
      <xdr:colOff>127000</xdr:colOff>
      <xdr:row>105</xdr:row>
      <xdr:rowOff>107950</xdr:rowOff>
    </xdr:to>
    <xdr:cxnSp macro="">
      <xdr:nvCxnSpPr>
        <xdr:cNvPr id="484" name="直線コネクタ 483">
          <a:extLst>
            <a:ext uri="{FF2B5EF4-FFF2-40B4-BE49-F238E27FC236}">
              <a16:creationId xmlns:a16="http://schemas.microsoft.com/office/drawing/2014/main" id="{EA30652F-DFF2-435F-B961-AB5A137E170F}"/>
            </a:ext>
          </a:extLst>
        </xdr:cNvPr>
        <xdr:cNvCxnSpPr/>
      </xdr:nvCxnSpPr>
      <xdr:spPr>
        <a:xfrm>
          <a:off x="15481300" y="180848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6350</xdr:rowOff>
    </xdr:from>
    <xdr:to>
      <xdr:col>76</xdr:col>
      <xdr:colOff>165100</xdr:colOff>
      <xdr:row>105</xdr:row>
      <xdr:rowOff>107950</xdr:rowOff>
    </xdr:to>
    <xdr:sp macro="" textlink="">
      <xdr:nvSpPr>
        <xdr:cNvPr id="485" name="楕円 484">
          <a:extLst>
            <a:ext uri="{FF2B5EF4-FFF2-40B4-BE49-F238E27FC236}">
              <a16:creationId xmlns:a16="http://schemas.microsoft.com/office/drawing/2014/main" id="{5F35D4EA-7D02-4262-A9C7-174B1D99F829}"/>
            </a:ext>
          </a:extLst>
        </xdr:cNvPr>
        <xdr:cNvSpPr/>
      </xdr:nvSpPr>
      <xdr:spPr>
        <a:xfrm>
          <a:off x="14541500" y="1800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57150</xdr:rowOff>
    </xdr:from>
    <xdr:to>
      <xdr:col>81</xdr:col>
      <xdr:colOff>50800</xdr:colOff>
      <xdr:row>105</xdr:row>
      <xdr:rowOff>82550</xdr:rowOff>
    </xdr:to>
    <xdr:cxnSp macro="">
      <xdr:nvCxnSpPr>
        <xdr:cNvPr id="486" name="直線コネクタ 485">
          <a:extLst>
            <a:ext uri="{FF2B5EF4-FFF2-40B4-BE49-F238E27FC236}">
              <a16:creationId xmlns:a16="http://schemas.microsoft.com/office/drawing/2014/main" id="{1CDB841E-8D83-48A3-A465-E7F9AEFA2280}"/>
            </a:ext>
          </a:extLst>
        </xdr:cNvPr>
        <xdr:cNvCxnSpPr/>
      </xdr:nvCxnSpPr>
      <xdr:spPr>
        <a:xfrm>
          <a:off x="14592300" y="18059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152400</xdr:rowOff>
    </xdr:from>
    <xdr:to>
      <xdr:col>72</xdr:col>
      <xdr:colOff>38100</xdr:colOff>
      <xdr:row>105</xdr:row>
      <xdr:rowOff>82550</xdr:rowOff>
    </xdr:to>
    <xdr:sp macro="" textlink="">
      <xdr:nvSpPr>
        <xdr:cNvPr id="487" name="楕円 486">
          <a:extLst>
            <a:ext uri="{FF2B5EF4-FFF2-40B4-BE49-F238E27FC236}">
              <a16:creationId xmlns:a16="http://schemas.microsoft.com/office/drawing/2014/main" id="{DCDE6B91-515A-46D0-B5BC-D563F51AF0E8}"/>
            </a:ext>
          </a:extLst>
        </xdr:cNvPr>
        <xdr:cNvSpPr/>
      </xdr:nvSpPr>
      <xdr:spPr>
        <a:xfrm>
          <a:off x="13652500" y="1798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31750</xdr:rowOff>
    </xdr:from>
    <xdr:to>
      <xdr:col>76</xdr:col>
      <xdr:colOff>114300</xdr:colOff>
      <xdr:row>105</xdr:row>
      <xdr:rowOff>57150</xdr:rowOff>
    </xdr:to>
    <xdr:cxnSp macro="">
      <xdr:nvCxnSpPr>
        <xdr:cNvPr id="488" name="直線コネクタ 487">
          <a:extLst>
            <a:ext uri="{FF2B5EF4-FFF2-40B4-BE49-F238E27FC236}">
              <a16:creationId xmlns:a16="http://schemas.microsoft.com/office/drawing/2014/main" id="{8D3EA4A6-FB28-461E-A21B-0B97CB1B46D9}"/>
            </a:ext>
          </a:extLst>
        </xdr:cNvPr>
        <xdr:cNvCxnSpPr/>
      </xdr:nvCxnSpPr>
      <xdr:spPr>
        <a:xfrm>
          <a:off x="13703300" y="18034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127000</xdr:rowOff>
    </xdr:from>
    <xdr:to>
      <xdr:col>67</xdr:col>
      <xdr:colOff>101600</xdr:colOff>
      <xdr:row>105</xdr:row>
      <xdr:rowOff>57150</xdr:rowOff>
    </xdr:to>
    <xdr:sp macro="" textlink="">
      <xdr:nvSpPr>
        <xdr:cNvPr id="489" name="楕円 488">
          <a:extLst>
            <a:ext uri="{FF2B5EF4-FFF2-40B4-BE49-F238E27FC236}">
              <a16:creationId xmlns:a16="http://schemas.microsoft.com/office/drawing/2014/main" id="{57FB6957-17C4-46E5-9E0F-14969A3E8A6D}"/>
            </a:ext>
          </a:extLst>
        </xdr:cNvPr>
        <xdr:cNvSpPr/>
      </xdr:nvSpPr>
      <xdr:spPr>
        <a:xfrm>
          <a:off x="12763500" y="1795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6350</xdr:rowOff>
    </xdr:from>
    <xdr:to>
      <xdr:col>71</xdr:col>
      <xdr:colOff>177800</xdr:colOff>
      <xdr:row>105</xdr:row>
      <xdr:rowOff>31750</xdr:rowOff>
    </xdr:to>
    <xdr:cxnSp macro="">
      <xdr:nvCxnSpPr>
        <xdr:cNvPr id="490" name="直線コネクタ 489">
          <a:extLst>
            <a:ext uri="{FF2B5EF4-FFF2-40B4-BE49-F238E27FC236}">
              <a16:creationId xmlns:a16="http://schemas.microsoft.com/office/drawing/2014/main" id="{F6D3C86A-5943-4321-9E1B-18CDF02A2E7B}"/>
            </a:ext>
          </a:extLst>
        </xdr:cNvPr>
        <xdr:cNvCxnSpPr/>
      </xdr:nvCxnSpPr>
      <xdr:spPr>
        <a:xfrm>
          <a:off x="12814300" y="18008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74947</xdr:rowOff>
    </xdr:from>
    <xdr:ext cx="405111" cy="259045"/>
    <xdr:sp macro="" textlink="">
      <xdr:nvSpPr>
        <xdr:cNvPr id="491" name="n_1aveValue【庁舎】&#10;有形固定資産減価償却率">
          <a:extLst>
            <a:ext uri="{FF2B5EF4-FFF2-40B4-BE49-F238E27FC236}">
              <a16:creationId xmlns:a16="http://schemas.microsoft.com/office/drawing/2014/main" id="{28280E6F-F65F-4F45-82E6-8C99BB442974}"/>
            </a:ext>
          </a:extLst>
        </xdr:cNvPr>
        <xdr:cNvSpPr txBox="1"/>
      </xdr:nvSpPr>
      <xdr:spPr>
        <a:xfrm>
          <a:off x="15266044" y="1756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109238</xdr:rowOff>
    </xdr:from>
    <xdr:ext cx="405111" cy="259045"/>
    <xdr:sp macro="" textlink="">
      <xdr:nvSpPr>
        <xdr:cNvPr id="492" name="n_2aveValue【庁舎】&#10;有形固定資産減価償却率">
          <a:extLst>
            <a:ext uri="{FF2B5EF4-FFF2-40B4-BE49-F238E27FC236}">
              <a16:creationId xmlns:a16="http://schemas.microsoft.com/office/drawing/2014/main" id="{0159D5B4-685C-4559-AE6C-A120C4F491D3}"/>
            </a:ext>
          </a:extLst>
        </xdr:cNvPr>
        <xdr:cNvSpPr txBox="1"/>
      </xdr:nvSpPr>
      <xdr:spPr>
        <a:xfrm>
          <a:off x="14389744" y="1759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72407</xdr:rowOff>
    </xdr:from>
    <xdr:ext cx="405111" cy="259045"/>
    <xdr:sp macro="" textlink="">
      <xdr:nvSpPr>
        <xdr:cNvPr id="493" name="n_3aveValue【庁舎】&#10;有形固定資産減価償却率">
          <a:extLst>
            <a:ext uri="{FF2B5EF4-FFF2-40B4-BE49-F238E27FC236}">
              <a16:creationId xmlns:a16="http://schemas.microsoft.com/office/drawing/2014/main" id="{65ECD94F-0DA6-4D41-9CDC-E66D89A96E36}"/>
            </a:ext>
          </a:extLst>
        </xdr:cNvPr>
        <xdr:cNvSpPr txBox="1"/>
      </xdr:nvSpPr>
      <xdr:spPr>
        <a:xfrm>
          <a:off x="13500744" y="17560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90188</xdr:rowOff>
    </xdr:from>
    <xdr:ext cx="405111" cy="259045"/>
    <xdr:sp macro="" textlink="">
      <xdr:nvSpPr>
        <xdr:cNvPr id="494" name="n_4aveValue【庁舎】&#10;有形固定資産減価償却率">
          <a:extLst>
            <a:ext uri="{FF2B5EF4-FFF2-40B4-BE49-F238E27FC236}">
              <a16:creationId xmlns:a16="http://schemas.microsoft.com/office/drawing/2014/main" id="{9E0E4007-A7D5-41D9-A647-F3DEFD227B00}"/>
            </a:ext>
          </a:extLst>
        </xdr:cNvPr>
        <xdr:cNvSpPr txBox="1"/>
      </xdr:nvSpPr>
      <xdr:spPr>
        <a:xfrm>
          <a:off x="12611744" y="1757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124477</xdr:rowOff>
    </xdr:from>
    <xdr:ext cx="405111" cy="259045"/>
    <xdr:sp macro="" textlink="">
      <xdr:nvSpPr>
        <xdr:cNvPr id="495" name="n_1mainValue【庁舎】&#10;有形固定資産減価償却率">
          <a:extLst>
            <a:ext uri="{FF2B5EF4-FFF2-40B4-BE49-F238E27FC236}">
              <a16:creationId xmlns:a16="http://schemas.microsoft.com/office/drawing/2014/main" id="{B67B305F-AAD4-47CF-97F4-671A457092FB}"/>
            </a:ext>
          </a:extLst>
        </xdr:cNvPr>
        <xdr:cNvSpPr txBox="1"/>
      </xdr:nvSpPr>
      <xdr:spPr>
        <a:xfrm>
          <a:off x="15266044" y="18126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99077</xdr:rowOff>
    </xdr:from>
    <xdr:ext cx="405111" cy="259045"/>
    <xdr:sp macro="" textlink="">
      <xdr:nvSpPr>
        <xdr:cNvPr id="496" name="n_2mainValue【庁舎】&#10;有形固定資産減価償却率">
          <a:extLst>
            <a:ext uri="{FF2B5EF4-FFF2-40B4-BE49-F238E27FC236}">
              <a16:creationId xmlns:a16="http://schemas.microsoft.com/office/drawing/2014/main" id="{A9CFA037-B6A3-4718-B02A-EE4C7661C8F8}"/>
            </a:ext>
          </a:extLst>
        </xdr:cNvPr>
        <xdr:cNvSpPr txBox="1"/>
      </xdr:nvSpPr>
      <xdr:spPr>
        <a:xfrm>
          <a:off x="14389744" y="1810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73677</xdr:rowOff>
    </xdr:from>
    <xdr:ext cx="405111" cy="259045"/>
    <xdr:sp macro="" textlink="">
      <xdr:nvSpPr>
        <xdr:cNvPr id="497" name="n_3mainValue【庁舎】&#10;有形固定資産減価償却率">
          <a:extLst>
            <a:ext uri="{FF2B5EF4-FFF2-40B4-BE49-F238E27FC236}">
              <a16:creationId xmlns:a16="http://schemas.microsoft.com/office/drawing/2014/main" id="{F4D9DBF3-BDED-49AF-BA9C-3A930E73D9C0}"/>
            </a:ext>
          </a:extLst>
        </xdr:cNvPr>
        <xdr:cNvSpPr txBox="1"/>
      </xdr:nvSpPr>
      <xdr:spPr>
        <a:xfrm>
          <a:off x="13500744" y="18075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48277</xdr:rowOff>
    </xdr:from>
    <xdr:ext cx="405111" cy="259045"/>
    <xdr:sp macro="" textlink="">
      <xdr:nvSpPr>
        <xdr:cNvPr id="498" name="n_4mainValue【庁舎】&#10;有形固定資産減価償却率">
          <a:extLst>
            <a:ext uri="{FF2B5EF4-FFF2-40B4-BE49-F238E27FC236}">
              <a16:creationId xmlns:a16="http://schemas.microsoft.com/office/drawing/2014/main" id="{D0332FDC-1787-428D-BB05-6EB6D8D7336D}"/>
            </a:ext>
          </a:extLst>
        </xdr:cNvPr>
        <xdr:cNvSpPr txBox="1"/>
      </xdr:nvSpPr>
      <xdr:spPr>
        <a:xfrm>
          <a:off x="12611744" y="18050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99" name="正方形/長方形 498">
          <a:extLst>
            <a:ext uri="{FF2B5EF4-FFF2-40B4-BE49-F238E27FC236}">
              <a16:creationId xmlns:a16="http://schemas.microsoft.com/office/drawing/2014/main" id="{9E3DF81A-190C-43E9-BF7A-DB8F8D03B7ED}"/>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00" name="正方形/長方形 499">
          <a:extLst>
            <a:ext uri="{FF2B5EF4-FFF2-40B4-BE49-F238E27FC236}">
              <a16:creationId xmlns:a16="http://schemas.microsoft.com/office/drawing/2014/main" id="{F3D6A6FD-48B4-4079-9F85-B7DFC6C9301E}"/>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01" name="正方形/長方形 500">
          <a:extLst>
            <a:ext uri="{FF2B5EF4-FFF2-40B4-BE49-F238E27FC236}">
              <a16:creationId xmlns:a16="http://schemas.microsoft.com/office/drawing/2014/main" id="{E92FF682-F2F5-4933-87C2-D0747D0D423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02" name="正方形/長方形 501">
          <a:extLst>
            <a:ext uri="{FF2B5EF4-FFF2-40B4-BE49-F238E27FC236}">
              <a16:creationId xmlns:a16="http://schemas.microsoft.com/office/drawing/2014/main" id="{46A13896-6A90-4225-9ECD-CF60D03F8B83}"/>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03" name="正方形/長方形 502">
          <a:extLst>
            <a:ext uri="{FF2B5EF4-FFF2-40B4-BE49-F238E27FC236}">
              <a16:creationId xmlns:a16="http://schemas.microsoft.com/office/drawing/2014/main" id="{226D077A-073F-4912-8691-CD563FB20121}"/>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04" name="正方形/長方形 503">
          <a:extLst>
            <a:ext uri="{FF2B5EF4-FFF2-40B4-BE49-F238E27FC236}">
              <a16:creationId xmlns:a16="http://schemas.microsoft.com/office/drawing/2014/main" id="{FA67160A-9054-4176-960A-EE2E2EF3D618}"/>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05" name="正方形/長方形 504">
          <a:extLst>
            <a:ext uri="{FF2B5EF4-FFF2-40B4-BE49-F238E27FC236}">
              <a16:creationId xmlns:a16="http://schemas.microsoft.com/office/drawing/2014/main" id="{EE1B75CE-9E4A-4518-AC46-C10B6C01C62A}"/>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06" name="正方形/長方形 505">
          <a:extLst>
            <a:ext uri="{FF2B5EF4-FFF2-40B4-BE49-F238E27FC236}">
              <a16:creationId xmlns:a16="http://schemas.microsoft.com/office/drawing/2014/main" id="{32A51F27-81F0-46F4-B7CB-40C3C004E2B6}"/>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07" name="テキスト ボックス 506">
          <a:extLst>
            <a:ext uri="{FF2B5EF4-FFF2-40B4-BE49-F238E27FC236}">
              <a16:creationId xmlns:a16="http://schemas.microsoft.com/office/drawing/2014/main" id="{4ED2CF4B-329B-4585-9573-E50163468D18}"/>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08" name="直線コネクタ 507">
          <a:extLst>
            <a:ext uri="{FF2B5EF4-FFF2-40B4-BE49-F238E27FC236}">
              <a16:creationId xmlns:a16="http://schemas.microsoft.com/office/drawing/2014/main" id="{CC911A5F-1DD0-4B97-84A1-C01D24646F06}"/>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09" name="直線コネクタ 508">
          <a:extLst>
            <a:ext uri="{FF2B5EF4-FFF2-40B4-BE49-F238E27FC236}">
              <a16:creationId xmlns:a16="http://schemas.microsoft.com/office/drawing/2014/main" id="{58EC7E22-32A6-434F-8A64-8EA171526CCA}"/>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10" name="テキスト ボックス 509">
          <a:extLst>
            <a:ext uri="{FF2B5EF4-FFF2-40B4-BE49-F238E27FC236}">
              <a16:creationId xmlns:a16="http://schemas.microsoft.com/office/drawing/2014/main" id="{77AECD23-51FD-4C8B-880E-C8BAE699D9E3}"/>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11" name="直線コネクタ 510">
          <a:extLst>
            <a:ext uri="{FF2B5EF4-FFF2-40B4-BE49-F238E27FC236}">
              <a16:creationId xmlns:a16="http://schemas.microsoft.com/office/drawing/2014/main" id="{20C9D49B-EB55-4F55-A348-D0D43A98C1E5}"/>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12" name="テキスト ボックス 511">
          <a:extLst>
            <a:ext uri="{FF2B5EF4-FFF2-40B4-BE49-F238E27FC236}">
              <a16:creationId xmlns:a16="http://schemas.microsoft.com/office/drawing/2014/main" id="{94A66F77-06EC-40EF-A069-FD71D8DBB989}"/>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13" name="直線コネクタ 512">
          <a:extLst>
            <a:ext uri="{FF2B5EF4-FFF2-40B4-BE49-F238E27FC236}">
              <a16:creationId xmlns:a16="http://schemas.microsoft.com/office/drawing/2014/main" id="{C4468543-D23F-4785-9219-39B03734B609}"/>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14" name="テキスト ボックス 513">
          <a:extLst>
            <a:ext uri="{FF2B5EF4-FFF2-40B4-BE49-F238E27FC236}">
              <a16:creationId xmlns:a16="http://schemas.microsoft.com/office/drawing/2014/main" id="{857E4810-A75A-4B59-B9CB-CF8962EFC046}"/>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15" name="直線コネクタ 514">
          <a:extLst>
            <a:ext uri="{FF2B5EF4-FFF2-40B4-BE49-F238E27FC236}">
              <a16:creationId xmlns:a16="http://schemas.microsoft.com/office/drawing/2014/main" id="{E50013E4-980C-4002-BEFA-BE69BED2E3B5}"/>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16" name="テキスト ボックス 515">
          <a:extLst>
            <a:ext uri="{FF2B5EF4-FFF2-40B4-BE49-F238E27FC236}">
              <a16:creationId xmlns:a16="http://schemas.microsoft.com/office/drawing/2014/main" id="{6C47BEC7-CC5E-4EB4-8347-412DE91B0409}"/>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17" name="直線コネクタ 516">
          <a:extLst>
            <a:ext uri="{FF2B5EF4-FFF2-40B4-BE49-F238E27FC236}">
              <a16:creationId xmlns:a16="http://schemas.microsoft.com/office/drawing/2014/main" id="{402D48FE-AD96-4CBD-AF2A-A4EB7D6F236E}"/>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18" name="テキスト ボックス 517">
          <a:extLst>
            <a:ext uri="{FF2B5EF4-FFF2-40B4-BE49-F238E27FC236}">
              <a16:creationId xmlns:a16="http://schemas.microsoft.com/office/drawing/2014/main" id="{9EAD4FA4-5067-49A2-BA22-D0F5BFECF616}"/>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19" name="直線コネクタ 518">
          <a:extLst>
            <a:ext uri="{FF2B5EF4-FFF2-40B4-BE49-F238E27FC236}">
              <a16:creationId xmlns:a16="http://schemas.microsoft.com/office/drawing/2014/main" id="{40646029-B617-482F-860A-05B9C353423B}"/>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20" name="テキスト ボックス 519">
          <a:extLst>
            <a:ext uri="{FF2B5EF4-FFF2-40B4-BE49-F238E27FC236}">
              <a16:creationId xmlns:a16="http://schemas.microsoft.com/office/drawing/2014/main" id="{AE0A0465-B70A-49E2-BE67-5B658D06183D}"/>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21" name="直線コネクタ 520">
          <a:extLst>
            <a:ext uri="{FF2B5EF4-FFF2-40B4-BE49-F238E27FC236}">
              <a16:creationId xmlns:a16="http://schemas.microsoft.com/office/drawing/2014/main" id="{47F41745-9551-4316-A9F7-0F5ACDE1C37F}"/>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22" name="テキスト ボックス 521">
          <a:extLst>
            <a:ext uri="{FF2B5EF4-FFF2-40B4-BE49-F238E27FC236}">
              <a16:creationId xmlns:a16="http://schemas.microsoft.com/office/drawing/2014/main" id="{CB2975D9-3F90-41B3-8735-838DC452B641}"/>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23" name="【庁舎】&#10;一人当たり面積グラフ枠">
          <a:extLst>
            <a:ext uri="{FF2B5EF4-FFF2-40B4-BE49-F238E27FC236}">
              <a16:creationId xmlns:a16="http://schemas.microsoft.com/office/drawing/2014/main" id="{FF3EE687-E982-44DD-BC74-5DFA9D2F0642}"/>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134982</xdr:rowOff>
    </xdr:from>
    <xdr:to>
      <xdr:col>116</xdr:col>
      <xdr:colOff>62864</xdr:colOff>
      <xdr:row>107</xdr:row>
      <xdr:rowOff>159476</xdr:rowOff>
    </xdr:to>
    <xdr:cxnSp macro="">
      <xdr:nvCxnSpPr>
        <xdr:cNvPr id="524" name="直線コネクタ 523">
          <a:extLst>
            <a:ext uri="{FF2B5EF4-FFF2-40B4-BE49-F238E27FC236}">
              <a16:creationId xmlns:a16="http://schemas.microsoft.com/office/drawing/2014/main" id="{3CC89215-E03A-44F8-816B-208672ACAA3A}"/>
            </a:ext>
          </a:extLst>
        </xdr:cNvPr>
        <xdr:cNvCxnSpPr/>
      </xdr:nvCxnSpPr>
      <xdr:spPr>
        <a:xfrm flipV="1">
          <a:off x="22160864" y="17279982"/>
          <a:ext cx="0" cy="1224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163303</xdr:rowOff>
    </xdr:from>
    <xdr:ext cx="469744" cy="259045"/>
    <xdr:sp macro="" textlink="">
      <xdr:nvSpPr>
        <xdr:cNvPr id="525" name="【庁舎】&#10;一人当たり面積最小値テキスト">
          <a:extLst>
            <a:ext uri="{FF2B5EF4-FFF2-40B4-BE49-F238E27FC236}">
              <a16:creationId xmlns:a16="http://schemas.microsoft.com/office/drawing/2014/main" id="{74310F6F-CD7F-4452-B4E9-1B7FB7DDB4D6}"/>
            </a:ext>
          </a:extLst>
        </xdr:cNvPr>
        <xdr:cNvSpPr txBox="1"/>
      </xdr:nvSpPr>
      <xdr:spPr>
        <a:xfrm>
          <a:off x="22199600" y="18508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159476</xdr:rowOff>
    </xdr:from>
    <xdr:to>
      <xdr:col>116</xdr:col>
      <xdr:colOff>152400</xdr:colOff>
      <xdr:row>107</xdr:row>
      <xdr:rowOff>159476</xdr:rowOff>
    </xdr:to>
    <xdr:cxnSp macro="">
      <xdr:nvCxnSpPr>
        <xdr:cNvPr id="526" name="直線コネクタ 525">
          <a:extLst>
            <a:ext uri="{FF2B5EF4-FFF2-40B4-BE49-F238E27FC236}">
              <a16:creationId xmlns:a16="http://schemas.microsoft.com/office/drawing/2014/main" id="{9B19DC37-E0F6-4787-949F-8D8B295DF469}"/>
            </a:ext>
          </a:extLst>
        </xdr:cNvPr>
        <xdr:cNvCxnSpPr/>
      </xdr:nvCxnSpPr>
      <xdr:spPr>
        <a:xfrm>
          <a:off x="22072600" y="1850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81659</xdr:rowOff>
    </xdr:from>
    <xdr:ext cx="469744" cy="259045"/>
    <xdr:sp macro="" textlink="">
      <xdr:nvSpPr>
        <xdr:cNvPr id="527" name="【庁舎】&#10;一人当たり面積最大値テキスト">
          <a:extLst>
            <a:ext uri="{FF2B5EF4-FFF2-40B4-BE49-F238E27FC236}">
              <a16:creationId xmlns:a16="http://schemas.microsoft.com/office/drawing/2014/main" id="{D1A3C2D4-B2DD-4305-BEC9-89E6CAAC664A}"/>
            </a:ext>
          </a:extLst>
        </xdr:cNvPr>
        <xdr:cNvSpPr txBox="1"/>
      </xdr:nvSpPr>
      <xdr:spPr>
        <a:xfrm>
          <a:off x="22199600" y="1705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134982</xdr:rowOff>
    </xdr:from>
    <xdr:to>
      <xdr:col>116</xdr:col>
      <xdr:colOff>152400</xdr:colOff>
      <xdr:row>100</xdr:row>
      <xdr:rowOff>134982</xdr:rowOff>
    </xdr:to>
    <xdr:cxnSp macro="">
      <xdr:nvCxnSpPr>
        <xdr:cNvPr id="528" name="直線コネクタ 527">
          <a:extLst>
            <a:ext uri="{FF2B5EF4-FFF2-40B4-BE49-F238E27FC236}">
              <a16:creationId xmlns:a16="http://schemas.microsoft.com/office/drawing/2014/main" id="{826AC8B7-65DC-4298-BAB0-0103E0E678B7}"/>
            </a:ext>
          </a:extLst>
        </xdr:cNvPr>
        <xdr:cNvCxnSpPr/>
      </xdr:nvCxnSpPr>
      <xdr:spPr>
        <a:xfrm>
          <a:off x="22072600" y="17279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23965</xdr:rowOff>
    </xdr:from>
    <xdr:ext cx="469744" cy="259045"/>
    <xdr:sp macro="" textlink="">
      <xdr:nvSpPr>
        <xdr:cNvPr id="529" name="【庁舎】&#10;一人当たり面積平均値テキスト">
          <a:extLst>
            <a:ext uri="{FF2B5EF4-FFF2-40B4-BE49-F238E27FC236}">
              <a16:creationId xmlns:a16="http://schemas.microsoft.com/office/drawing/2014/main" id="{C466EE2E-F6BB-4D1B-B37B-2CC755D3DEF5}"/>
            </a:ext>
          </a:extLst>
        </xdr:cNvPr>
        <xdr:cNvSpPr txBox="1"/>
      </xdr:nvSpPr>
      <xdr:spPr>
        <a:xfrm>
          <a:off x="22199600" y="180262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45538</xdr:rowOff>
    </xdr:from>
    <xdr:to>
      <xdr:col>116</xdr:col>
      <xdr:colOff>114300</xdr:colOff>
      <xdr:row>105</xdr:row>
      <xdr:rowOff>147138</xdr:rowOff>
    </xdr:to>
    <xdr:sp macro="" textlink="">
      <xdr:nvSpPr>
        <xdr:cNvPr id="530" name="フローチャート: 判断 529">
          <a:extLst>
            <a:ext uri="{FF2B5EF4-FFF2-40B4-BE49-F238E27FC236}">
              <a16:creationId xmlns:a16="http://schemas.microsoft.com/office/drawing/2014/main" id="{FACEB084-7393-4D5B-B242-540A67E352B8}"/>
            </a:ext>
          </a:extLst>
        </xdr:cNvPr>
        <xdr:cNvSpPr/>
      </xdr:nvSpPr>
      <xdr:spPr>
        <a:xfrm>
          <a:off x="22110700" y="18047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60779</xdr:rowOff>
    </xdr:from>
    <xdr:to>
      <xdr:col>112</xdr:col>
      <xdr:colOff>38100</xdr:colOff>
      <xdr:row>105</xdr:row>
      <xdr:rowOff>162379</xdr:rowOff>
    </xdr:to>
    <xdr:sp macro="" textlink="">
      <xdr:nvSpPr>
        <xdr:cNvPr id="531" name="フローチャート: 判断 530">
          <a:extLst>
            <a:ext uri="{FF2B5EF4-FFF2-40B4-BE49-F238E27FC236}">
              <a16:creationId xmlns:a16="http://schemas.microsoft.com/office/drawing/2014/main" id="{C3A4ACA4-DDFA-4B7F-9545-7C16BF5251FF}"/>
            </a:ext>
          </a:extLst>
        </xdr:cNvPr>
        <xdr:cNvSpPr/>
      </xdr:nvSpPr>
      <xdr:spPr>
        <a:xfrm>
          <a:off x="21272500" y="1806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110852</xdr:rowOff>
    </xdr:from>
    <xdr:to>
      <xdr:col>107</xdr:col>
      <xdr:colOff>101600</xdr:colOff>
      <xdr:row>106</xdr:row>
      <xdr:rowOff>41002</xdr:rowOff>
    </xdr:to>
    <xdr:sp macro="" textlink="">
      <xdr:nvSpPr>
        <xdr:cNvPr id="532" name="フローチャート: 判断 531">
          <a:extLst>
            <a:ext uri="{FF2B5EF4-FFF2-40B4-BE49-F238E27FC236}">
              <a16:creationId xmlns:a16="http://schemas.microsoft.com/office/drawing/2014/main" id="{7FC193BD-BD75-4B5B-9A0F-55E458FCC62B}"/>
            </a:ext>
          </a:extLst>
        </xdr:cNvPr>
        <xdr:cNvSpPr/>
      </xdr:nvSpPr>
      <xdr:spPr>
        <a:xfrm>
          <a:off x="20383500" y="18113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98879</xdr:rowOff>
    </xdr:from>
    <xdr:to>
      <xdr:col>102</xdr:col>
      <xdr:colOff>165100</xdr:colOff>
      <xdr:row>106</xdr:row>
      <xdr:rowOff>29029</xdr:rowOff>
    </xdr:to>
    <xdr:sp macro="" textlink="">
      <xdr:nvSpPr>
        <xdr:cNvPr id="533" name="フローチャート: 判断 532">
          <a:extLst>
            <a:ext uri="{FF2B5EF4-FFF2-40B4-BE49-F238E27FC236}">
              <a16:creationId xmlns:a16="http://schemas.microsoft.com/office/drawing/2014/main" id="{B21DDE17-FC3E-4A62-9735-2BDC218B665D}"/>
            </a:ext>
          </a:extLst>
        </xdr:cNvPr>
        <xdr:cNvSpPr/>
      </xdr:nvSpPr>
      <xdr:spPr>
        <a:xfrm>
          <a:off x="19494500" y="1810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112486</xdr:rowOff>
    </xdr:from>
    <xdr:to>
      <xdr:col>98</xdr:col>
      <xdr:colOff>38100</xdr:colOff>
      <xdr:row>105</xdr:row>
      <xdr:rowOff>42636</xdr:rowOff>
    </xdr:to>
    <xdr:sp macro="" textlink="">
      <xdr:nvSpPr>
        <xdr:cNvPr id="534" name="フローチャート: 判断 533">
          <a:extLst>
            <a:ext uri="{FF2B5EF4-FFF2-40B4-BE49-F238E27FC236}">
              <a16:creationId xmlns:a16="http://schemas.microsoft.com/office/drawing/2014/main" id="{8E9BE586-6098-4DE6-AA87-A4F449024A1C}"/>
            </a:ext>
          </a:extLst>
        </xdr:cNvPr>
        <xdr:cNvSpPr/>
      </xdr:nvSpPr>
      <xdr:spPr>
        <a:xfrm>
          <a:off x="18605500" y="1794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35" name="テキスト ボックス 534">
          <a:extLst>
            <a:ext uri="{FF2B5EF4-FFF2-40B4-BE49-F238E27FC236}">
              <a16:creationId xmlns:a16="http://schemas.microsoft.com/office/drawing/2014/main" id="{371BF3D2-6E0A-432F-AB8A-9413CA3CF605}"/>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36" name="テキスト ボックス 535">
          <a:extLst>
            <a:ext uri="{FF2B5EF4-FFF2-40B4-BE49-F238E27FC236}">
              <a16:creationId xmlns:a16="http://schemas.microsoft.com/office/drawing/2014/main" id="{38E7D0AC-2E3E-4878-8718-44E6E0F7A2C9}"/>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37" name="テキスト ボックス 536">
          <a:extLst>
            <a:ext uri="{FF2B5EF4-FFF2-40B4-BE49-F238E27FC236}">
              <a16:creationId xmlns:a16="http://schemas.microsoft.com/office/drawing/2014/main" id="{17E2C260-5C53-4002-B173-55C74A8400E6}"/>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38" name="テキスト ボックス 537">
          <a:extLst>
            <a:ext uri="{FF2B5EF4-FFF2-40B4-BE49-F238E27FC236}">
              <a16:creationId xmlns:a16="http://schemas.microsoft.com/office/drawing/2014/main" id="{1FC37914-95C2-4404-AFFE-CFC855266ADE}"/>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39" name="テキスト ボックス 538">
          <a:extLst>
            <a:ext uri="{FF2B5EF4-FFF2-40B4-BE49-F238E27FC236}">
              <a16:creationId xmlns:a16="http://schemas.microsoft.com/office/drawing/2014/main" id="{E5AB04A4-72B3-4AA6-8DB6-5BBB1DBE4704}"/>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166914</xdr:rowOff>
    </xdr:from>
    <xdr:to>
      <xdr:col>116</xdr:col>
      <xdr:colOff>114300</xdr:colOff>
      <xdr:row>103</xdr:row>
      <xdr:rowOff>97064</xdr:rowOff>
    </xdr:to>
    <xdr:sp macro="" textlink="">
      <xdr:nvSpPr>
        <xdr:cNvPr id="540" name="楕円 539">
          <a:extLst>
            <a:ext uri="{FF2B5EF4-FFF2-40B4-BE49-F238E27FC236}">
              <a16:creationId xmlns:a16="http://schemas.microsoft.com/office/drawing/2014/main" id="{0B74471B-9C43-45F6-B585-ADE1B3D38C9D}"/>
            </a:ext>
          </a:extLst>
        </xdr:cNvPr>
        <xdr:cNvSpPr/>
      </xdr:nvSpPr>
      <xdr:spPr>
        <a:xfrm>
          <a:off x="22110700" y="1765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18341</xdr:rowOff>
    </xdr:from>
    <xdr:ext cx="469744" cy="259045"/>
    <xdr:sp macro="" textlink="">
      <xdr:nvSpPr>
        <xdr:cNvPr id="541" name="【庁舎】&#10;一人当たり面積該当値テキスト">
          <a:extLst>
            <a:ext uri="{FF2B5EF4-FFF2-40B4-BE49-F238E27FC236}">
              <a16:creationId xmlns:a16="http://schemas.microsoft.com/office/drawing/2014/main" id="{FC4A1655-F9CE-49D9-AC9F-08F0CCD885CE}"/>
            </a:ext>
          </a:extLst>
        </xdr:cNvPr>
        <xdr:cNvSpPr txBox="1"/>
      </xdr:nvSpPr>
      <xdr:spPr>
        <a:xfrm>
          <a:off x="22199600" y="1750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16148</xdr:rowOff>
    </xdr:from>
    <xdr:to>
      <xdr:col>112</xdr:col>
      <xdr:colOff>38100</xdr:colOff>
      <xdr:row>103</xdr:row>
      <xdr:rowOff>117748</xdr:rowOff>
    </xdr:to>
    <xdr:sp macro="" textlink="">
      <xdr:nvSpPr>
        <xdr:cNvPr id="542" name="楕円 541">
          <a:extLst>
            <a:ext uri="{FF2B5EF4-FFF2-40B4-BE49-F238E27FC236}">
              <a16:creationId xmlns:a16="http://schemas.microsoft.com/office/drawing/2014/main" id="{AD9A9CE0-6FD6-4895-9ABD-A16CA3B166D3}"/>
            </a:ext>
          </a:extLst>
        </xdr:cNvPr>
        <xdr:cNvSpPr/>
      </xdr:nvSpPr>
      <xdr:spPr>
        <a:xfrm>
          <a:off x="21272500" y="17675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46264</xdr:rowOff>
    </xdr:from>
    <xdr:to>
      <xdr:col>116</xdr:col>
      <xdr:colOff>63500</xdr:colOff>
      <xdr:row>103</xdr:row>
      <xdr:rowOff>66948</xdr:rowOff>
    </xdr:to>
    <xdr:cxnSp macro="">
      <xdr:nvCxnSpPr>
        <xdr:cNvPr id="543" name="直線コネクタ 542">
          <a:extLst>
            <a:ext uri="{FF2B5EF4-FFF2-40B4-BE49-F238E27FC236}">
              <a16:creationId xmlns:a16="http://schemas.microsoft.com/office/drawing/2014/main" id="{AE7F5313-0092-4D1F-B0E6-B2DC2C6F59B0}"/>
            </a:ext>
          </a:extLst>
        </xdr:cNvPr>
        <xdr:cNvCxnSpPr/>
      </xdr:nvCxnSpPr>
      <xdr:spPr>
        <a:xfrm flipV="1">
          <a:off x="21323300" y="17705614"/>
          <a:ext cx="838200" cy="20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42273</xdr:rowOff>
    </xdr:from>
    <xdr:to>
      <xdr:col>107</xdr:col>
      <xdr:colOff>101600</xdr:colOff>
      <xdr:row>103</xdr:row>
      <xdr:rowOff>143873</xdr:rowOff>
    </xdr:to>
    <xdr:sp macro="" textlink="">
      <xdr:nvSpPr>
        <xdr:cNvPr id="544" name="楕円 543">
          <a:extLst>
            <a:ext uri="{FF2B5EF4-FFF2-40B4-BE49-F238E27FC236}">
              <a16:creationId xmlns:a16="http://schemas.microsoft.com/office/drawing/2014/main" id="{3206AF27-2FBE-424D-A515-B7D40088E7F7}"/>
            </a:ext>
          </a:extLst>
        </xdr:cNvPr>
        <xdr:cNvSpPr/>
      </xdr:nvSpPr>
      <xdr:spPr>
        <a:xfrm>
          <a:off x="20383500" y="17701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66948</xdr:rowOff>
    </xdr:from>
    <xdr:to>
      <xdr:col>111</xdr:col>
      <xdr:colOff>177800</xdr:colOff>
      <xdr:row>103</xdr:row>
      <xdr:rowOff>93073</xdr:rowOff>
    </xdr:to>
    <xdr:cxnSp macro="">
      <xdr:nvCxnSpPr>
        <xdr:cNvPr id="545" name="直線コネクタ 544">
          <a:extLst>
            <a:ext uri="{FF2B5EF4-FFF2-40B4-BE49-F238E27FC236}">
              <a16:creationId xmlns:a16="http://schemas.microsoft.com/office/drawing/2014/main" id="{3BF66AD1-9509-44CD-A9C3-F61584F3BD05}"/>
            </a:ext>
          </a:extLst>
        </xdr:cNvPr>
        <xdr:cNvCxnSpPr/>
      </xdr:nvCxnSpPr>
      <xdr:spPr>
        <a:xfrm flipV="1">
          <a:off x="20434300" y="17726298"/>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69487</xdr:rowOff>
    </xdr:from>
    <xdr:to>
      <xdr:col>102</xdr:col>
      <xdr:colOff>165100</xdr:colOff>
      <xdr:row>103</xdr:row>
      <xdr:rowOff>171087</xdr:rowOff>
    </xdr:to>
    <xdr:sp macro="" textlink="">
      <xdr:nvSpPr>
        <xdr:cNvPr id="546" name="楕円 545">
          <a:extLst>
            <a:ext uri="{FF2B5EF4-FFF2-40B4-BE49-F238E27FC236}">
              <a16:creationId xmlns:a16="http://schemas.microsoft.com/office/drawing/2014/main" id="{8C22CCC1-A1B4-4D32-8D03-470F03C23CE1}"/>
            </a:ext>
          </a:extLst>
        </xdr:cNvPr>
        <xdr:cNvSpPr/>
      </xdr:nvSpPr>
      <xdr:spPr>
        <a:xfrm>
          <a:off x="19494500" y="1772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93073</xdr:rowOff>
    </xdr:from>
    <xdr:to>
      <xdr:col>107</xdr:col>
      <xdr:colOff>50800</xdr:colOff>
      <xdr:row>103</xdr:row>
      <xdr:rowOff>120287</xdr:rowOff>
    </xdr:to>
    <xdr:cxnSp macro="">
      <xdr:nvCxnSpPr>
        <xdr:cNvPr id="547" name="直線コネクタ 546">
          <a:extLst>
            <a:ext uri="{FF2B5EF4-FFF2-40B4-BE49-F238E27FC236}">
              <a16:creationId xmlns:a16="http://schemas.microsoft.com/office/drawing/2014/main" id="{4BD2DA96-C555-41D0-89B3-C5ED7A316A87}"/>
            </a:ext>
          </a:extLst>
        </xdr:cNvPr>
        <xdr:cNvCxnSpPr/>
      </xdr:nvCxnSpPr>
      <xdr:spPr>
        <a:xfrm flipV="1">
          <a:off x="19545300" y="17752423"/>
          <a:ext cx="889000" cy="27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92348</xdr:rowOff>
    </xdr:from>
    <xdr:to>
      <xdr:col>98</xdr:col>
      <xdr:colOff>38100</xdr:colOff>
      <xdr:row>104</xdr:row>
      <xdr:rowOff>22498</xdr:rowOff>
    </xdr:to>
    <xdr:sp macro="" textlink="">
      <xdr:nvSpPr>
        <xdr:cNvPr id="548" name="楕円 547">
          <a:extLst>
            <a:ext uri="{FF2B5EF4-FFF2-40B4-BE49-F238E27FC236}">
              <a16:creationId xmlns:a16="http://schemas.microsoft.com/office/drawing/2014/main" id="{79C7251B-70BC-47E5-94D0-9D28BF30A575}"/>
            </a:ext>
          </a:extLst>
        </xdr:cNvPr>
        <xdr:cNvSpPr/>
      </xdr:nvSpPr>
      <xdr:spPr>
        <a:xfrm>
          <a:off x="18605500" y="1775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120287</xdr:rowOff>
    </xdr:from>
    <xdr:to>
      <xdr:col>102</xdr:col>
      <xdr:colOff>114300</xdr:colOff>
      <xdr:row>103</xdr:row>
      <xdr:rowOff>143148</xdr:rowOff>
    </xdr:to>
    <xdr:cxnSp macro="">
      <xdr:nvCxnSpPr>
        <xdr:cNvPr id="549" name="直線コネクタ 548">
          <a:extLst>
            <a:ext uri="{FF2B5EF4-FFF2-40B4-BE49-F238E27FC236}">
              <a16:creationId xmlns:a16="http://schemas.microsoft.com/office/drawing/2014/main" id="{7247DE4C-59AD-4052-8F72-6A6E64656778}"/>
            </a:ext>
          </a:extLst>
        </xdr:cNvPr>
        <xdr:cNvCxnSpPr/>
      </xdr:nvCxnSpPr>
      <xdr:spPr>
        <a:xfrm flipV="1">
          <a:off x="18656300" y="17779637"/>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153506</xdr:rowOff>
    </xdr:from>
    <xdr:ext cx="469744" cy="259045"/>
    <xdr:sp macro="" textlink="">
      <xdr:nvSpPr>
        <xdr:cNvPr id="550" name="n_1aveValue【庁舎】&#10;一人当たり面積">
          <a:extLst>
            <a:ext uri="{FF2B5EF4-FFF2-40B4-BE49-F238E27FC236}">
              <a16:creationId xmlns:a16="http://schemas.microsoft.com/office/drawing/2014/main" id="{57DF73E9-FC5F-4A4D-A7F1-B508DCCE046D}"/>
            </a:ext>
          </a:extLst>
        </xdr:cNvPr>
        <xdr:cNvSpPr txBox="1"/>
      </xdr:nvSpPr>
      <xdr:spPr>
        <a:xfrm>
          <a:off x="21075727" y="18155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32129</xdr:rowOff>
    </xdr:from>
    <xdr:ext cx="469744" cy="259045"/>
    <xdr:sp macro="" textlink="">
      <xdr:nvSpPr>
        <xdr:cNvPr id="551" name="n_2aveValue【庁舎】&#10;一人当たり面積">
          <a:extLst>
            <a:ext uri="{FF2B5EF4-FFF2-40B4-BE49-F238E27FC236}">
              <a16:creationId xmlns:a16="http://schemas.microsoft.com/office/drawing/2014/main" id="{8908C9D1-0087-4081-98F2-02D58ECC9420}"/>
            </a:ext>
          </a:extLst>
        </xdr:cNvPr>
        <xdr:cNvSpPr txBox="1"/>
      </xdr:nvSpPr>
      <xdr:spPr>
        <a:xfrm>
          <a:off x="20199427" y="18205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20156</xdr:rowOff>
    </xdr:from>
    <xdr:ext cx="469744" cy="259045"/>
    <xdr:sp macro="" textlink="">
      <xdr:nvSpPr>
        <xdr:cNvPr id="552" name="n_3aveValue【庁舎】&#10;一人当たり面積">
          <a:extLst>
            <a:ext uri="{FF2B5EF4-FFF2-40B4-BE49-F238E27FC236}">
              <a16:creationId xmlns:a16="http://schemas.microsoft.com/office/drawing/2014/main" id="{76E69BD5-31F1-46DF-B015-5332DF94F94A}"/>
            </a:ext>
          </a:extLst>
        </xdr:cNvPr>
        <xdr:cNvSpPr txBox="1"/>
      </xdr:nvSpPr>
      <xdr:spPr>
        <a:xfrm>
          <a:off x="19310427" y="18193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33763</xdr:rowOff>
    </xdr:from>
    <xdr:ext cx="469744" cy="259045"/>
    <xdr:sp macro="" textlink="">
      <xdr:nvSpPr>
        <xdr:cNvPr id="553" name="n_4aveValue【庁舎】&#10;一人当たり面積">
          <a:extLst>
            <a:ext uri="{FF2B5EF4-FFF2-40B4-BE49-F238E27FC236}">
              <a16:creationId xmlns:a16="http://schemas.microsoft.com/office/drawing/2014/main" id="{7C2AD72C-2718-4B32-9854-14DAD641602C}"/>
            </a:ext>
          </a:extLst>
        </xdr:cNvPr>
        <xdr:cNvSpPr txBox="1"/>
      </xdr:nvSpPr>
      <xdr:spPr>
        <a:xfrm>
          <a:off x="18421427" y="18036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134275</xdr:rowOff>
    </xdr:from>
    <xdr:ext cx="469744" cy="259045"/>
    <xdr:sp macro="" textlink="">
      <xdr:nvSpPr>
        <xdr:cNvPr id="554" name="n_1mainValue【庁舎】&#10;一人当たり面積">
          <a:extLst>
            <a:ext uri="{FF2B5EF4-FFF2-40B4-BE49-F238E27FC236}">
              <a16:creationId xmlns:a16="http://schemas.microsoft.com/office/drawing/2014/main" id="{D5CF1AE3-83AF-4469-AF9C-5C219B4D786B}"/>
            </a:ext>
          </a:extLst>
        </xdr:cNvPr>
        <xdr:cNvSpPr txBox="1"/>
      </xdr:nvSpPr>
      <xdr:spPr>
        <a:xfrm>
          <a:off x="21075727" y="17450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160400</xdr:rowOff>
    </xdr:from>
    <xdr:ext cx="469744" cy="259045"/>
    <xdr:sp macro="" textlink="">
      <xdr:nvSpPr>
        <xdr:cNvPr id="555" name="n_2mainValue【庁舎】&#10;一人当たり面積">
          <a:extLst>
            <a:ext uri="{FF2B5EF4-FFF2-40B4-BE49-F238E27FC236}">
              <a16:creationId xmlns:a16="http://schemas.microsoft.com/office/drawing/2014/main" id="{0797733A-3DF0-4A6A-B727-8F312900AB14}"/>
            </a:ext>
          </a:extLst>
        </xdr:cNvPr>
        <xdr:cNvSpPr txBox="1"/>
      </xdr:nvSpPr>
      <xdr:spPr>
        <a:xfrm>
          <a:off x="20199427" y="17476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16164</xdr:rowOff>
    </xdr:from>
    <xdr:ext cx="469744" cy="259045"/>
    <xdr:sp macro="" textlink="">
      <xdr:nvSpPr>
        <xdr:cNvPr id="556" name="n_3mainValue【庁舎】&#10;一人当たり面積">
          <a:extLst>
            <a:ext uri="{FF2B5EF4-FFF2-40B4-BE49-F238E27FC236}">
              <a16:creationId xmlns:a16="http://schemas.microsoft.com/office/drawing/2014/main" id="{88C31E22-8B38-4B2E-91EA-7DEC089D468D}"/>
            </a:ext>
          </a:extLst>
        </xdr:cNvPr>
        <xdr:cNvSpPr txBox="1"/>
      </xdr:nvSpPr>
      <xdr:spPr>
        <a:xfrm>
          <a:off x="19310427" y="1750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39025</xdr:rowOff>
    </xdr:from>
    <xdr:ext cx="469744" cy="259045"/>
    <xdr:sp macro="" textlink="">
      <xdr:nvSpPr>
        <xdr:cNvPr id="557" name="n_4mainValue【庁舎】&#10;一人当たり面積">
          <a:extLst>
            <a:ext uri="{FF2B5EF4-FFF2-40B4-BE49-F238E27FC236}">
              <a16:creationId xmlns:a16="http://schemas.microsoft.com/office/drawing/2014/main" id="{C61BB018-AB0F-4488-BE41-C8B905BBFEF9}"/>
            </a:ext>
          </a:extLst>
        </xdr:cNvPr>
        <xdr:cNvSpPr txBox="1"/>
      </xdr:nvSpPr>
      <xdr:spPr>
        <a:xfrm>
          <a:off x="18421427" y="17526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58" name="正方形/長方形 557">
          <a:extLst>
            <a:ext uri="{FF2B5EF4-FFF2-40B4-BE49-F238E27FC236}">
              <a16:creationId xmlns:a16="http://schemas.microsoft.com/office/drawing/2014/main" id="{A8F4A99C-614C-4337-BF88-30ECAB02FB25}"/>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59" name="正方形/長方形 558">
          <a:extLst>
            <a:ext uri="{FF2B5EF4-FFF2-40B4-BE49-F238E27FC236}">
              <a16:creationId xmlns:a16="http://schemas.microsoft.com/office/drawing/2014/main" id="{32D29180-456B-40A0-83A4-8E78E490E8F5}"/>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60" name="テキスト ボックス 559">
          <a:extLst>
            <a:ext uri="{FF2B5EF4-FFF2-40B4-BE49-F238E27FC236}">
              <a16:creationId xmlns:a16="http://schemas.microsoft.com/office/drawing/2014/main" id="{A3E8E9C5-DAF9-4320-A423-0BB5DE1AE8F6}"/>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３０年度よりし尿処理施設を広域化したことにより、既存施設を同年度に解体、これにより一般廃棄物処理施設の減価償却率を下げることができたものの、それ以外の施設はすべて県平均、類似団体平均を上回っている。この他、いずれの施設についても建て替えの予定はなく、今後も有形固定資産減価償却率は上昇していくと想定されることから、公共施設等総合管理計画に基づく、機器の日常点検や定期点検による適切な維持管理を実施することで老朽化対策に努めていく。特に、役場庁舎については、これまでも維持管理に努めてきたが、築４０年が経過し益々設備の維持更新経費が大きくなっているとともに、突発的な故障が増えていることから、水道管などの配管の更新、冷暖房設備の計画的な見直しも検討しなければならないと考え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秋田県五城目町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8,617
8,603
214.92
6,604,175
6,159,736
435,880
3,906,852
6,247,956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62.3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592470"/>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9167061"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典型的な山間部の過疎地である本町は</a:t>
          </a:r>
          <a:r>
            <a:rPr kumimoji="1" lang="ja-JP" altLang="en-US"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、他の地域同様、高齢化率の上昇（令和３年１２月末高齢化率４８．０％）、少子化（令和３年度出生数２１人）の問題が</a:t>
          </a:r>
          <a:r>
            <a:rPr kumimoji="1" lang="ja-JP" altLang="en-US" sz="12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続いている。この為、歳入では町税を中心とした自主財源が減少、歳出では地理的な要因からくる道路等インフラの維持管理、民間バス会社の路線撤退による公共交通の整備、福祉関係施策への支出も増加しており、財政力指数については、ここ５年間横ばいで、類似団体の平均を下回っている状況となっている。</a:t>
          </a:r>
          <a:endParaRPr kumimoji="1" lang="en-US" altLang="ja-JP" sz="12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のような中、歳入は新たな財源として「ふるさと納税」による寄附金が伸びてきており、新たな商品開発が新たな返礼品へと結びつき、更に寄附金の額を上昇させるだけでなく、町民の所得向上に繋がる可能性があると考え取り組んでいるところ。</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31448</xdr:rowOff>
    </xdr:from>
    <xdr:to>
      <xdr:col>23</xdr:col>
      <xdr:colOff>133350</xdr:colOff>
      <xdr:row>44</xdr:row>
      <xdr:rowOff>119138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203648"/>
          <a:ext cx="0" cy="14592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117825</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31448</xdr:rowOff>
    </xdr:from>
    <xdr:to>
      <xdr:col>24</xdr:col>
      <xdr:colOff>12700</xdr:colOff>
      <xdr:row>36</xdr:row>
      <xdr:rowOff>31448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4233</xdr:rowOff>
    </xdr:from>
    <xdr:to>
      <xdr:col>23</xdr:col>
      <xdr:colOff>133350</xdr:colOff>
      <xdr:row>44</xdr:row>
      <xdr:rowOff>15724</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548033"/>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3525</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2044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158448</xdr:rowOff>
    </xdr:from>
    <xdr:to>
      <xdr:col>23</xdr:col>
      <xdr:colOff>184150</xdr:colOff>
      <xdr:row>43</xdr:row>
      <xdr:rowOff>88598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4233</xdr:rowOff>
    </xdr:from>
    <xdr:to>
      <xdr:col>19</xdr:col>
      <xdr:colOff>133350</xdr:colOff>
      <xdr:row>44</xdr:row>
      <xdr:rowOff>4233</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123976</xdr:rowOff>
    </xdr:from>
    <xdr:to>
      <xdr:col>19</xdr:col>
      <xdr:colOff>184150</xdr:colOff>
      <xdr:row>43</xdr:row>
      <xdr:rowOff>54126</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64303</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0937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4233</xdr:rowOff>
    </xdr:from>
    <xdr:to>
      <xdr:col>15</xdr:col>
      <xdr:colOff>82550</xdr:colOff>
      <xdr:row>44</xdr:row>
      <xdr:rowOff>4233</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123976</xdr:rowOff>
    </xdr:from>
    <xdr:to>
      <xdr:col>15</xdr:col>
      <xdr:colOff>133350</xdr:colOff>
      <xdr:row>43</xdr:row>
      <xdr:rowOff>54126</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64303</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09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4233</xdr:rowOff>
    </xdr:from>
    <xdr:to>
      <xdr:col>11</xdr:col>
      <xdr:colOff>31750</xdr:colOff>
      <xdr:row>44</xdr:row>
      <xdr:rowOff>15724</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548033"/>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146957</xdr:rowOff>
    </xdr:from>
    <xdr:to>
      <xdr:col>11</xdr:col>
      <xdr:colOff>82550</xdr:colOff>
      <xdr:row>43</xdr:row>
      <xdr:rowOff>77107</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87284</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169938</xdr:rowOff>
    </xdr:from>
    <xdr:to>
      <xdr:col>7</xdr:col>
      <xdr:colOff>31750</xdr:colOff>
      <xdr:row>43</xdr:row>
      <xdr:rowOff>100088</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110265</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1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136374</xdr:rowOff>
    </xdr:from>
    <xdr:to>
      <xdr:col>23</xdr:col>
      <xdr:colOff>184150</xdr:colOff>
      <xdr:row>44</xdr:row>
      <xdr:rowOff>66524</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32251</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404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124883</xdr:rowOff>
    </xdr:from>
    <xdr:to>
      <xdr:col>19</xdr:col>
      <xdr:colOff>184150</xdr:colOff>
      <xdr:row>44</xdr:row>
      <xdr:rowOff>55033</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39810</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583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124883</xdr:rowOff>
    </xdr:from>
    <xdr:to>
      <xdr:col>15</xdr:col>
      <xdr:colOff>133350</xdr:colOff>
      <xdr:row>44</xdr:row>
      <xdr:rowOff>55033</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39810</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124883</xdr:rowOff>
    </xdr:from>
    <xdr:to>
      <xdr:col>11</xdr:col>
      <xdr:colOff>82550</xdr:colOff>
      <xdr:row>44</xdr:row>
      <xdr:rowOff>55033</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39810</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136374</xdr:rowOff>
    </xdr:from>
    <xdr:to>
      <xdr:col>7</xdr:col>
      <xdr:colOff>31750</xdr:colOff>
      <xdr:row>44</xdr:row>
      <xdr:rowOff>66524</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51301</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59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３年度の経常収支比率は８８．６％（前年度比３．８％減）と改善しているが、これは、分母の要因として自主財源の「地方税」がおおよそ１７百万円減少するなか、経常的な一般財源等となる「地方消費税交付金」「地方特例交付金」「地方交付税」がおおよそ２９３百万円増加したことが大きな要因である。なお、分子の要因としてもとしては、人件費、物件費、補助費等を中心に計９０百万円増となっており、類似団体の平均も前年度比６．６％減となっている中、更なる経常収支比率の改善のためには、滞納処分等による地方税収入の確保や徹底した事務事業の検証作業を行い、不要不急な事業の廃止、事業費の縮減を断行し歳出抑制型の財政構造改革を更に進めていく必要があ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131826</xdr:rowOff>
    </xdr:from>
    <xdr:to>
      <xdr:col>23</xdr:col>
      <xdr:colOff>133350</xdr:colOff>
      <xdr:row>65</xdr:row>
      <xdr:rowOff>65786</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075926"/>
          <a:ext cx="0" cy="11341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37863</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182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65786</xdr:rowOff>
    </xdr:from>
    <xdr:to>
      <xdr:col>24</xdr:col>
      <xdr:colOff>12700</xdr:colOff>
      <xdr:row>65</xdr:row>
      <xdr:rowOff>65786</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210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46753</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81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131826</xdr:rowOff>
    </xdr:from>
    <xdr:to>
      <xdr:col>24</xdr:col>
      <xdr:colOff>12700</xdr:colOff>
      <xdr:row>58</xdr:row>
      <xdr:rowOff>131826</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07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167386</xdr:rowOff>
    </xdr:from>
    <xdr:to>
      <xdr:col>23</xdr:col>
      <xdr:colOff>133350</xdr:colOff>
      <xdr:row>65</xdr:row>
      <xdr:rowOff>7874</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0968736"/>
          <a:ext cx="838200" cy="18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63263</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521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46736</xdr:rowOff>
    </xdr:from>
    <xdr:to>
      <xdr:col>23</xdr:col>
      <xdr:colOff>184150</xdr:colOff>
      <xdr:row>62</xdr:row>
      <xdr:rowOff>148336</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7874</xdr:rowOff>
    </xdr:from>
    <xdr:to>
      <xdr:col>19</xdr:col>
      <xdr:colOff>133350</xdr:colOff>
      <xdr:row>65</xdr:row>
      <xdr:rowOff>85090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1152124"/>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22352</xdr:rowOff>
    </xdr:from>
    <xdr:to>
      <xdr:col>19</xdr:col>
      <xdr:colOff>184150</xdr:colOff>
      <xdr:row>64</xdr:row>
      <xdr:rowOff>123952</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99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134129</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764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85090</xdr:rowOff>
    </xdr:from>
    <xdr:to>
      <xdr:col>15</xdr:col>
      <xdr:colOff>82550</xdr:colOff>
      <xdr:row>65</xdr:row>
      <xdr:rowOff>133350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2336800" y="1122934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70612</xdr:rowOff>
    </xdr:from>
    <xdr:to>
      <xdr:col>15</xdr:col>
      <xdr:colOff>133350</xdr:colOff>
      <xdr:row>65</xdr:row>
      <xdr:rowOff>762</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104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10939</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81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114046</xdr:rowOff>
    </xdr:from>
    <xdr:to>
      <xdr:col>11</xdr:col>
      <xdr:colOff>31750</xdr:colOff>
      <xdr:row>65</xdr:row>
      <xdr:rowOff>133350</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125829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51308</xdr:rowOff>
    </xdr:from>
    <xdr:to>
      <xdr:col>11</xdr:col>
      <xdr:colOff>82550</xdr:colOff>
      <xdr:row>64</xdr:row>
      <xdr:rowOff>152908</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102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163085</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79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17526</xdr:rowOff>
    </xdr:from>
    <xdr:to>
      <xdr:col>7</xdr:col>
      <xdr:colOff>31750</xdr:colOff>
      <xdr:row>64</xdr:row>
      <xdr:rowOff>119126</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129303</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75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116586</xdr:rowOff>
    </xdr:from>
    <xdr:to>
      <xdr:col>23</xdr:col>
      <xdr:colOff>184150</xdr:colOff>
      <xdr:row>64</xdr:row>
      <xdr:rowOff>46736</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91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88663</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890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128524</xdr:rowOff>
    </xdr:from>
    <xdr:to>
      <xdr:col>19</xdr:col>
      <xdr:colOff>184150</xdr:colOff>
      <xdr:row>65</xdr:row>
      <xdr:rowOff>58674</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110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43451</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1187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34290</xdr:rowOff>
    </xdr:from>
    <xdr:to>
      <xdr:col>15</xdr:col>
      <xdr:colOff>133350</xdr:colOff>
      <xdr:row>65</xdr:row>
      <xdr:rowOff>135890</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17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120667</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26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82550</xdr:rowOff>
    </xdr:from>
    <xdr:to>
      <xdr:col>11</xdr:col>
      <xdr:colOff>82550</xdr:colOff>
      <xdr:row>66</xdr:row>
      <xdr:rowOff>12700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12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168927</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131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63246</xdr:rowOff>
    </xdr:from>
    <xdr:to>
      <xdr:col>7</xdr:col>
      <xdr:colOff>31750</xdr:colOff>
      <xdr:row>65</xdr:row>
      <xdr:rowOff>164846</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120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149623</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129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[245,399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人件費については、職員（再任用含む）２５百万円増、会計年度職員</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パートタイム）２８百万円増などにより前年度と比較して５４百万円（５．１％）の増となっている。これは、新型コロナウイルスワクチン接種業務や子育て・低所得者世帯への特別給付金、選挙等（知事選、衆議院選）の実施に伴う職員手当の増や会計年度職員の増員、また、新しく設置した地域図書館などの会計年度職員の増員が要因となっている。物件費については、コロナ禍を受けた各種事業の増減や、コロナワクチン接種事業の増、更には、移転改築した小学校（令和３年１月）関係経費の増により、前年比７百万円（＋０．８％）の増となっており、全体として人口１人当たりの経費が増加した。</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166018</xdr:rowOff>
    </xdr:from>
    <xdr:to>
      <xdr:col>23</xdr:col>
      <xdr:colOff>133350</xdr:colOff>
      <xdr:row>88</xdr:row>
      <xdr:rowOff>128623</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710568"/>
          <a:ext cx="0" cy="15056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100700</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188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128623</xdr:rowOff>
    </xdr:from>
    <xdr:to>
      <xdr:col>24</xdr:col>
      <xdr:colOff>12700</xdr:colOff>
      <xdr:row>88</xdr:row>
      <xdr:rowOff>128623</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216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80945</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454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166018</xdr:rowOff>
    </xdr:from>
    <xdr:to>
      <xdr:col>24</xdr:col>
      <xdr:colOff>12700</xdr:colOff>
      <xdr:row>79</xdr:row>
      <xdr:rowOff>166018</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710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146580</xdr:rowOff>
    </xdr:from>
    <xdr:to>
      <xdr:col>23</xdr:col>
      <xdr:colOff>133350</xdr:colOff>
      <xdr:row>81</xdr:row>
      <xdr:rowOff>4507</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3862580"/>
          <a:ext cx="838200" cy="29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156294</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38722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12767</xdr:rowOff>
    </xdr:from>
    <xdr:to>
      <xdr:col>23</xdr:col>
      <xdr:colOff>184150</xdr:colOff>
      <xdr:row>81</xdr:row>
      <xdr:rowOff>114367</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3900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77463</xdr:rowOff>
    </xdr:from>
    <xdr:to>
      <xdr:col>19</xdr:col>
      <xdr:colOff>133350</xdr:colOff>
      <xdr:row>80</xdr:row>
      <xdr:rowOff>146580</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3793463"/>
          <a:ext cx="889000" cy="69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163063</xdr:rowOff>
    </xdr:from>
    <xdr:to>
      <xdr:col>19</xdr:col>
      <xdr:colOff>184150</xdr:colOff>
      <xdr:row>81</xdr:row>
      <xdr:rowOff>93213</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3879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77990</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3965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62424</xdr:rowOff>
    </xdr:from>
    <xdr:to>
      <xdr:col>15</xdr:col>
      <xdr:colOff>82550</xdr:colOff>
      <xdr:row>80</xdr:row>
      <xdr:rowOff>77463</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3778424"/>
          <a:ext cx="889000" cy="15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128608</xdr:rowOff>
    </xdr:from>
    <xdr:to>
      <xdr:col>15</xdr:col>
      <xdr:colOff>133350</xdr:colOff>
      <xdr:row>81</xdr:row>
      <xdr:rowOff>58758</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384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43535</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3930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62424</xdr:rowOff>
    </xdr:from>
    <xdr:to>
      <xdr:col>11</xdr:col>
      <xdr:colOff>31750</xdr:colOff>
      <xdr:row>80</xdr:row>
      <xdr:rowOff>103132</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flipV="1">
          <a:off x="1447800" y="13778424"/>
          <a:ext cx="889000" cy="40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113649</xdr:rowOff>
    </xdr:from>
    <xdr:to>
      <xdr:col>11</xdr:col>
      <xdr:colOff>82550</xdr:colOff>
      <xdr:row>81</xdr:row>
      <xdr:rowOff>43799</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382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28576</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3916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114312</xdr:rowOff>
    </xdr:from>
    <xdr:to>
      <xdr:col>7</xdr:col>
      <xdr:colOff>31750</xdr:colOff>
      <xdr:row>81</xdr:row>
      <xdr:rowOff>44462</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3830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29239</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3916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125157</xdr:rowOff>
    </xdr:from>
    <xdr:to>
      <xdr:col>23</xdr:col>
      <xdr:colOff>184150</xdr:colOff>
      <xdr:row>81</xdr:row>
      <xdr:rowOff>55307</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3841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141684</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3686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95780</xdr:rowOff>
    </xdr:from>
    <xdr:to>
      <xdr:col>19</xdr:col>
      <xdr:colOff>184150</xdr:colOff>
      <xdr:row>81</xdr:row>
      <xdr:rowOff>25930</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381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36107</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3580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26663</xdr:rowOff>
    </xdr:from>
    <xdr:to>
      <xdr:col>15</xdr:col>
      <xdr:colOff>133350</xdr:colOff>
      <xdr:row>80</xdr:row>
      <xdr:rowOff>128263</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3742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138440</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3511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11624</xdr:rowOff>
    </xdr:from>
    <xdr:to>
      <xdr:col>11</xdr:col>
      <xdr:colOff>82550</xdr:colOff>
      <xdr:row>80</xdr:row>
      <xdr:rowOff>113224</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3727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123401</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3496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52332</xdr:rowOff>
    </xdr:from>
    <xdr:to>
      <xdr:col>7</xdr:col>
      <xdr:colOff>31750</xdr:colOff>
      <xdr:row>80</xdr:row>
      <xdr:rowOff>153932</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3768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164109</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3537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本町職員の給与水準は、全国的な処遇の改善の動きに沿って、特に新規採用者や若い世代においてラスパイレス指数が高い傾向にある。これらの数値に引っ張られるかたちで、ここ数年は類似団体と同水準の数値が続いている。令和３年度は、類似団体の数値もそうだが、前年度と同じ値となっており、類似団体平均と同水準を維持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全国町村平均とは乖離があるものの、この水準においても住民の理解が得られるよう、研修等により職員の資質向上を図ることで、適正な給与水準の維持に努める。　</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89</xdr:row>
      <xdr:rowOff>29634</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820775"/>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132821</xdr:rowOff>
    </xdr:from>
    <xdr:to>
      <xdr:col>81</xdr:col>
      <xdr:colOff>44450</xdr:colOff>
      <xdr:row>84</xdr:row>
      <xdr:rowOff>132821</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179800" y="1453462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74206</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476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102129</xdr:rowOff>
    </xdr:from>
    <xdr:to>
      <xdr:col>81</xdr:col>
      <xdr:colOff>95250</xdr:colOff>
      <xdr:row>85</xdr:row>
      <xdr:rowOff>32279</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50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22225</xdr:rowOff>
    </xdr:from>
    <xdr:to>
      <xdr:col>77</xdr:col>
      <xdr:colOff>44450</xdr:colOff>
      <xdr:row>84</xdr:row>
      <xdr:rowOff>132821</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5290800" y="14424025"/>
          <a:ext cx="889000" cy="110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102129</xdr:rowOff>
    </xdr:from>
    <xdr:to>
      <xdr:col>77</xdr:col>
      <xdr:colOff>95250</xdr:colOff>
      <xdr:row>85</xdr:row>
      <xdr:rowOff>32279</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50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17056</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590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103188</xdr:rowOff>
    </xdr:from>
    <xdr:to>
      <xdr:col>72</xdr:col>
      <xdr:colOff>203200</xdr:colOff>
      <xdr:row>84</xdr:row>
      <xdr:rowOff>22225</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4401800" y="14333538"/>
          <a:ext cx="889000" cy="9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71966</xdr:rowOff>
    </xdr:from>
    <xdr:to>
      <xdr:col>73</xdr:col>
      <xdr:colOff>44450</xdr:colOff>
      <xdr:row>85</xdr:row>
      <xdr:rowOff>2116</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158343</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103188</xdr:rowOff>
    </xdr:from>
    <xdr:to>
      <xdr:col>68</xdr:col>
      <xdr:colOff>152400</xdr:colOff>
      <xdr:row>84</xdr:row>
      <xdr:rowOff>2116</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flipV="1">
          <a:off x="13512800" y="14333538"/>
          <a:ext cx="889000" cy="70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41804</xdr:rowOff>
    </xdr:from>
    <xdr:to>
      <xdr:col>68</xdr:col>
      <xdr:colOff>203200</xdr:colOff>
      <xdr:row>84</xdr:row>
      <xdr:rowOff>143404</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128181</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529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41804</xdr:rowOff>
    </xdr:from>
    <xdr:to>
      <xdr:col>64</xdr:col>
      <xdr:colOff>152400</xdr:colOff>
      <xdr:row>84</xdr:row>
      <xdr:rowOff>143404</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128181</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529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82021</xdr:rowOff>
    </xdr:from>
    <xdr:to>
      <xdr:col>81</xdr:col>
      <xdr:colOff>95250</xdr:colOff>
      <xdr:row>85</xdr:row>
      <xdr:rowOff>12171</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4483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98548</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4328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82021</xdr:rowOff>
    </xdr:from>
    <xdr:to>
      <xdr:col>77</xdr:col>
      <xdr:colOff>95250</xdr:colOff>
      <xdr:row>85</xdr:row>
      <xdr:rowOff>12171</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4483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22348</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4252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142875</xdr:rowOff>
    </xdr:from>
    <xdr:to>
      <xdr:col>73</xdr:col>
      <xdr:colOff>44450</xdr:colOff>
      <xdr:row>84</xdr:row>
      <xdr:rowOff>73025</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437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83202</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414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52388</xdr:rowOff>
    </xdr:from>
    <xdr:to>
      <xdr:col>68</xdr:col>
      <xdr:colOff>203200</xdr:colOff>
      <xdr:row>83</xdr:row>
      <xdr:rowOff>153988</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428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164165</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4051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122766</xdr:rowOff>
    </xdr:from>
    <xdr:to>
      <xdr:col>64</xdr:col>
      <xdr:colOff>152400</xdr:colOff>
      <xdr:row>84</xdr:row>
      <xdr:rowOff>52916</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63093</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412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昨年度と比較し職員数は変わらない（令和３年４月１日現在１２２人）ものの、人口減少の影響により１，０００人当たり職員数は０．２９人増加し、類似団体平均を</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上回った状態となっている。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町が単独で消防署を設置しているため消防職員の定数確保が必要であり、全体の定員管理の課題となっているものの、今後も行政サービスが低下することのないよう職員の資質向上を図りながら職員定員適正化計画に基づく定数管理に努め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id="{00000000-0008-0000-0300-00003D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147786</xdr:rowOff>
    </xdr:from>
    <xdr:to>
      <xdr:col>81</xdr:col>
      <xdr:colOff>44450</xdr:colOff>
      <xdr:row>67</xdr:row>
      <xdr:rowOff>154813</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7018000" y="10263336"/>
          <a:ext cx="0" cy="1378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126890</xdr:rowOff>
    </xdr:from>
    <xdr:ext cx="762000" cy="259045"/>
    <xdr:sp macro="" textlink="">
      <xdr:nvSpPr>
        <xdr:cNvPr id="319" name="定員管理の状況最小値テキスト">
          <a:extLst>
            <a:ext uri="{FF2B5EF4-FFF2-40B4-BE49-F238E27FC236}">
              <a16:creationId xmlns:a16="http://schemas.microsoft.com/office/drawing/2014/main" id="{00000000-0008-0000-0300-00003F010000}"/>
            </a:ext>
          </a:extLst>
        </xdr:cNvPr>
        <xdr:cNvSpPr txBox="1"/>
      </xdr:nvSpPr>
      <xdr:spPr>
        <a:xfrm>
          <a:off x="17106900" y="11614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154813</xdr:rowOff>
    </xdr:from>
    <xdr:to>
      <xdr:col>81</xdr:col>
      <xdr:colOff>133350</xdr:colOff>
      <xdr:row>67</xdr:row>
      <xdr:rowOff>154813</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164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62713</xdr:rowOff>
    </xdr:from>
    <xdr:ext cx="762000" cy="259045"/>
    <xdr:sp macro="" textlink="">
      <xdr:nvSpPr>
        <xdr:cNvPr id="321" name="定員管理の状況最大値テキスト">
          <a:extLst>
            <a:ext uri="{FF2B5EF4-FFF2-40B4-BE49-F238E27FC236}">
              <a16:creationId xmlns:a16="http://schemas.microsoft.com/office/drawing/2014/main" id="{00000000-0008-0000-0300-000041010000}"/>
            </a:ext>
          </a:extLst>
        </xdr:cNvPr>
        <xdr:cNvSpPr txBox="1"/>
      </xdr:nvSpPr>
      <xdr:spPr>
        <a:xfrm>
          <a:off x="17106900" y="1000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147786</xdr:rowOff>
    </xdr:from>
    <xdr:to>
      <xdr:col>81</xdr:col>
      <xdr:colOff>133350</xdr:colOff>
      <xdr:row>59</xdr:row>
      <xdr:rowOff>147786</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10263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74210</xdr:rowOff>
    </xdr:from>
    <xdr:to>
      <xdr:col>81</xdr:col>
      <xdr:colOff>44450</xdr:colOff>
      <xdr:row>62</xdr:row>
      <xdr:rowOff>97536</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179800" y="10704110"/>
          <a:ext cx="838200" cy="23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35111</xdr:rowOff>
    </xdr:from>
    <xdr:ext cx="762000" cy="259045"/>
    <xdr:sp macro="" textlink="">
      <xdr:nvSpPr>
        <xdr:cNvPr id="324" name="定員管理の状況平均値テキスト">
          <a:extLst>
            <a:ext uri="{FF2B5EF4-FFF2-40B4-BE49-F238E27FC236}">
              <a16:creationId xmlns:a16="http://schemas.microsoft.com/office/drawing/2014/main" id="{00000000-0008-0000-0300-000044010000}"/>
            </a:ext>
          </a:extLst>
        </xdr:cNvPr>
        <xdr:cNvSpPr txBox="1"/>
      </xdr:nvSpPr>
      <xdr:spPr>
        <a:xfrm>
          <a:off x="17106900" y="104935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18584</xdr:rowOff>
    </xdr:from>
    <xdr:to>
      <xdr:col>81</xdr:col>
      <xdr:colOff>95250</xdr:colOff>
      <xdr:row>62</xdr:row>
      <xdr:rowOff>120184</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967200" y="10648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44450</xdr:rowOff>
    </xdr:from>
    <xdr:to>
      <xdr:col>77</xdr:col>
      <xdr:colOff>44450</xdr:colOff>
      <xdr:row>62</xdr:row>
      <xdr:rowOff>74210</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5290800" y="10674350"/>
          <a:ext cx="889000" cy="29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14563</xdr:rowOff>
    </xdr:from>
    <xdr:to>
      <xdr:col>77</xdr:col>
      <xdr:colOff>95250</xdr:colOff>
      <xdr:row>62</xdr:row>
      <xdr:rowOff>116163</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6129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126340</xdr:rowOff>
    </xdr:from>
    <xdr:ext cx="7366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798800" y="10413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168444</xdr:rowOff>
    </xdr:from>
    <xdr:to>
      <xdr:col>72</xdr:col>
      <xdr:colOff>203200</xdr:colOff>
      <xdr:row>62</xdr:row>
      <xdr:rowOff>44450</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4401800" y="10626894"/>
          <a:ext cx="889000" cy="47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16976</xdr:rowOff>
    </xdr:from>
    <xdr:to>
      <xdr:col>73</xdr:col>
      <xdr:colOff>44450</xdr:colOff>
      <xdr:row>62</xdr:row>
      <xdr:rowOff>118576</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5240000" y="10646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103353</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909800" y="10733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126619</xdr:rowOff>
    </xdr:from>
    <xdr:to>
      <xdr:col>68</xdr:col>
      <xdr:colOff>152400</xdr:colOff>
      <xdr:row>61</xdr:row>
      <xdr:rowOff>168444</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3512800" y="10585069"/>
          <a:ext cx="889000" cy="41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14563</xdr:rowOff>
    </xdr:from>
    <xdr:to>
      <xdr:col>68</xdr:col>
      <xdr:colOff>203200</xdr:colOff>
      <xdr:row>62</xdr:row>
      <xdr:rowOff>116163</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4351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100940</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020800" y="10730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19389</xdr:rowOff>
    </xdr:from>
    <xdr:to>
      <xdr:col>64</xdr:col>
      <xdr:colOff>152400</xdr:colOff>
      <xdr:row>62</xdr:row>
      <xdr:rowOff>120989</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3462000" y="1064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105766</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131800" y="10735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46736</xdr:rowOff>
    </xdr:from>
    <xdr:to>
      <xdr:col>81</xdr:col>
      <xdr:colOff>95250</xdr:colOff>
      <xdr:row>62</xdr:row>
      <xdr:rowOff>148336</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967200" y="1067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18813</xdr:rowOff>
    </xdr:from>
    <xdr:ext cx="762000" cy="259045"/>
    <xdr:sp macro="" textlink="">
      <xdr:nvSpPr>
        <xdr:cNvPr id="343" name="定員管理の状況該当値テキスト">
          <a:extLst>
            <a:ext uri="{FF2B5EF4-FFF2-40B4-BE49-F238E27FC236}">
              <a16:creationId xmlns:a16="http://schemas.microsoft.com/office/drawing/2014/main" id="{00000000-0008-0000-0300-000057010000}"/>
            </a:ext>
          </a:extLst>
        </xdr:cNvPr>
        <xdr:cNvSpPr txBox="1"/>
      </xdr:nvSpPr>
      <xdr:spPr>
        <a:xfrm>
          <a:off x="17106900" y="10648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23410</xdr:rowOff>
    </xdr:from>
    <xdr:to>
      <xdr:col>77</xdr:col>
      <xdr:colOff>95250</xdr:colOff>
      <xdr:row>62</xdr:row>
      <xdr:rowOff>125010</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6129000" y="1065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109787</xdr:rowOff>
    </xdr:from>
    <xdr:ext cx="7366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5798800" y="10739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165100</xdr:rowOff>
    </xdr:from>
    <xdr:to>
      <xdr:col>73</xdr:col>
      <xdr:colOff>44450</xdr:colOff>
      <xdr:row>62</xdr:row>
      <xdr:rowOff>95250</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5240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105427</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909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117644</xdr:rowOff>
    </xdr:from>
    <xdr:to>
      <xdr:col>68</xdr:col>
      <xdr:colOff>203200</xdr:colOff>
      <xdr:row>62</xdr:row>
      <xdr:rowOff>47794</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4351000" y="10576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57971</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020800" y="10344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75819</xdr:rowOff>
    </xdr:from>
    <xdr:to>
      <xdr:col>64</xdr:col>
      <xdr:colOff>152400</xdr:colOff>
      <xdr:row>62</xdr:row>
      <xdr:rowOff>5969</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3462000" y="10534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16146</xdr:rowOff>
    </xdr:from>
    <xdr:ext cx="762000" cy="25904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131800" y="10303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実質公債費負担比率は、前年度に比べ、０．５％改善、１０．０％となったが、類似団体の平均よりは数値が高い状況が続いている。数値改善の主な要因として、令和３年度については、普通交付税額の増加（＋２７２百万円、１１．１％増）や、下水道会計が公営企業会計に移行し、「公営企業の地方債の財源としての繰入金」の算出において、前年度より▲３５百万円（１６．８％）の減となったことがあげら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今後は、事業内容を精査し地方債発行の抑制を図るとともに、交付税算入の有利な地方債の発行に努める。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11684</xdr:rowOff>
    </xdr:from>
    <xdr:to>
      <xdr:col>81</xdr:col>
      <xdr:colOff>44450</xdr:colOff>
      <xdr:row>45</xdr:row>
      <xdr:rowOff>61214</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183884"/>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33291</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74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61214</xdr:rowOff>
    </xdr:from>
    <xdr:to>
      <xdr:col>81</xdr:col>
      <xdr:colOff>133350</xdr:colOff>
      <xdr:row>45</xdr:row>
      <xdr:rowOff>61214</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77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98061</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592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11684</xdr:rowOff>
    </xdr:from>
    <xdr:to>
      <xdr:col>81</xdr:col>
      <xdr:colOff>133350</xdr:colOff>
      <xdr:row>36</xdr:row>
      <xdr:rowOff>11684</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18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25400</xdr:rowOff>
    </xdr:from>
    <xdr:to>
      <xdr:col>81</xdr:col>
      <xdr:colOff>44450</xdr:colOff>
      <xdr:row>42</xdr:row>
      <xdr:rowOff>73660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6179800" y="722630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169943</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856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153416</xdr:rowOff>
    </xdr:from>
    <xdr:to>
      <xdr:col>81</xdr:col>
      <xdr:colOff>95250</xdr:colOff>
      <xdr:row>41</xdr:row>
      <xdr:rowOff>83566</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35052</xdr:rowOff>
    </xdr:from>
    <xdr:to>
      <xdr:col>77</xdr:col>
      <xdr:colOff>44450</xdr:colOff>
      <xdr:row>42</xdr:row>
      <xdr:rowOff>73660</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5290800" y="7235952"/>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30226</xdr:rowOff>
    </xdr:from>
    <xdr:to>
      <xdr:col>77</xdr:col>
      <xdr:colOff>95250</xdr:colOff>
      <xdr:row>41</xdr:row>
      <xdr:rowOff>131826</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142003</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6828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90678</xdr:rowOff>
    </xdr:from>
    <xdr:to>
      <xdr:col>72</xdr:col>
      <xdr:colOff>203200</xdr:colOff>
      <xdr:row>42</xdr:row>
      <xdr:rowOff>35052</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4401800" y="7120128"/>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30226</xdr:rowOff>
    </xdr:from>
    <xdr:to>
      <xdr:col>73</xdr:col>
      <xdr:colOff>44450</xdr:colOff>
      <xdr:row>41</xdr:row>
      <xdr:rowOff>131826</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142003</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68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155956</xdr:rowOff>
    </xdr:from>
    <xdr:to>
      <xdr:col>68</xdr:col>
      <xdr:colOff>152400</xdr:colOff>
      <xdr:row>41</xdr:row>
      <xdr:rowOff>90678</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a:off x="13512800" y="7013956"/>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10922</xdr:rowOff>
    </xdr:from>
    <xdr:to>
      <xdr:col>68</xdr:col>
      <xdr:colOff>203200</xdr:colOff>
      <xdr:row>41</xdr:row>
      <xdr:rowOff>112522</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122699</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87647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146050</xdr:rowOff>
    </xdr:from>
    <xdr:to>
      <xdr:col>81</xdr:col>
      <xdr:colOff>95250</xdr:colOff>
      <xdr:row>42</xdr:row>
      <xdr:rowOff>76200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118127</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22860</xdr:rowOff>
    </xdr:from>
    <xdr:to>
      <xdr:col>77</xdr:col>
      <xdr:colOff>95250</xdr:colOff>
      <xdr:row>42</xdr:row>
      <xdr:rowOff>124460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109237</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731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155702</xdr:rowOff>
    </xdr:from>
    <xdr:to>
      <xdr:col>73</xdr:col>
      <xdr:colOff>44450</xdr:colOff>
      <xdr:row>42</xdr:row>
      <xdr:rowOff>85852</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718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70629</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727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39878</xdr:rowOff>
    </xdr:from>
    <xdr:to>
      <xdr:col>68</xdr:col>
      <xdr:colOff>203200</xdr:colOff>
      <xdr:row>41</xdr:row>
      <xdr:rowOff>141478</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706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126255</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105156</xdr:rowOff>
    </xdr:from>
    <xdr:to>
      <xdr:col>64</xdr:col>
      <xdr:colOff>152400</xdr:colOff>
      <xdr:row>41</xdr:row>
      <xdr:rowOff>35306</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696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45483</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673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将来負担比率は、令和２年度に完成した小学校改築事業に伴う地方債の発行、基金の取り崩しに伴う基金残高の減少により、令和２年度は８５．７％と高い数値にあった。令和３年度については、普通交付税額の増加（＋２７２百万円、１１．１％増）や、充当可能基金残高が増加（＋２５９百万円、１８．８％増）、更には退職手当負担見込額が減少（▲１８５百万円、１８．０％減）となったことから、２３．４％改善、６２．３％となったが、類似団体と比べてはかなりの開きが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今後は、公共施設等総合管理計画の実行に備え、計画的に基金を積立て充当可能財源を確保する一方、地方債の新規発行にあたっては事業内容の精査、交付税算入の有利な地方債の発行に努める。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46567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7066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18644</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79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46567</xdr:rowOff>
    </xdr:from>
    <xdr:to>
      <xdr:col>81</xdr:col>
      <xdr:colOff>133350</xdr:colOff>
      <xdr:row>22</xdr:row>
      <xdr:rowOff>46567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81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119733</xdr:rowOff>
    </xdr:from>
    <xdr:to>
      <xdr:col>81</xdr:col>
      <xdr:colOff>44450</xdr:colOff>
      <xdr:row>20</xdr:row>
      <xdr:rowOff>90523</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6179800" y="3205833"/>
          <a:ext cx="838200" cy="31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56868</xdr:rowOff>
    </xdr:from>
    <xdr:to>
      <xdr:col>77</xdr:col>
      <xdr:colOff>44450</xdr:colOff>
      <xdr:row>20</xdr:row>
      <xdr:rowOff>90523</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5290800" y="3314418"/>
          <a:ext cx="889000" cy="20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136596</xdr:rowOff>
    </xdr:from>
    <xdr:to>
      <xdr:col>77</xdr:col>
      <xdr:colOff>95250</xdr:colOff>
      <xdr:row>14</xdr:row>
      <xdr:rowOff>66746</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36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76923</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1343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56868</xdr:rowOff>
    </xdr:from>
    <xdr:to>
      <xdr:col>72</xdr:col>
      <xdr:colOff>203200</xdr:colOff>
      <xdr:row>19</xdr:row>
      <xdr:rowOff>152047</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4401800" y="3314418"/>
          <a:ext cx="889000" cy="95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131233</xdr:rowOff>
    </xdr:from>
    <xdr:to>
      <xdr:col>73</xdr:col>
      <xdr:colOff>44450</xdr:colOff>
      <xdr:row>14</xdr:row>
      <xdr:rowOff>61383</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36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71560</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12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152047</xdr:rowOff>
    </xdr:from>
    <xdr:to>
      <xdr:col>68</xdr:col>
      <xdr:colOff>152400</xdr:colOff>
      <xdr:row>20</xdr:row>
      <xdr:rowOff>113312</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3512800" y="3409597"/>
          <a:ext cx="889000" cy="13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21449</xdr:rowOff>
    </xdr:from>
    <xdr:to>
      <xdr:col>68</xdr:col>
      <xdr:colOff>203200</xdr:colOff>
      <xdr:row>14</xdr:row>
      <xdr:rowOff>123049</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421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133226</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190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61807</xdr:rowOff>
    </xdr:from>
    <xdr:to>
      <xdr:col>64</xdr:col>
      <xdr:colOff>152400</xdr:colOff>
      <xdr:row>15</xdr:row>
      <xdr:rowOff>163407</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63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2134</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402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68933</xdr:rowOff>
    </xdr:from>
    <xdr:to>
      <xdr:col>81</xdr:col>
      <xdr:colOff>95250</xdr:colOff>
      <xdr:row>18</xdr:row>
      <xdr:rowOff>170533</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3155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41010</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312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39723</xdr:rowOff>
    </xdr:from>
    <xdr:to>
      <xdr:col>77</xdr:col>
      <xdr:colOff>95250</xdr:colOff>
      <xdr:row>20</xdr:row>
      <xdr:rowOff>141323</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3468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126100</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3555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6068</xdr:rowOff>
    </xdr:from>
    <xdr:to>
      <xdr:col>73</xdr:col>
      <xdr:colOff>44450</xdr:colOff>
      <xdr:row>19</xdr:row>
      <xdr:rowOff>107668</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3263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92445</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3349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101247</xdr:rowOff>
    </xdr:from>
    <xdr:to>
      <xdr:col>68</xdr:col>
      <xdr:colOff>203200</xdr:colOff>
      <xdr:row>20</xdr:row>
      <xdr:rowOff>31397</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3358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16174</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3445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62512</xdr:rowOff>
    </xdr:from>
    <xdr:to>
      <xdr:col>64</xdr:col>
      <xdr:colOff>152400</xdr:colOff>
      <xdr:row>20</xdr:row>
      <xdr:rowOff>164112</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349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148889</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3577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秋田県五城目町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8,617
8,603
214.92
6,604,175
6,159,736
435,880
3,906,852
6,247,956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62.3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件費については、職員数が変わらないものの、新規採用者よりも給与水準が高い再任用職員の割合が増えていること、新しく設置した地域図書館などの会計年度職員の増員があったことから、「人件費に充当した一般財源」が前年比で４３百万円（４．４％増）となった。しかしながら、比率の分母における普通交付税２７２百万円（＋１１．１％）の増等により、比率は前年比０．６％減少した。今後は、定年延長を控えていることから、職員定員適正化計画に基づき、適正な管理を図ることで人件費の抑制に努め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168910</xdr:rowOff>
    </xdr:from>
    <xdr:to>
      <xdr:col>24</xdr:col>
      <xdr:colOff>25400</xdr:colOff>
      <xdr:row>42</xdr:row>
      <xdr:rowOff>27940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2676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17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20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27940</xdr:rowOff>
    </xdr:from>
    <xdr:to>
      <xdr:col>24</xdr:col>
      <xdr:colOff>114300</xdr:colOff>
      <xdr:row>42</xdr:row>
      <xdr:rowOff>27940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228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83837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70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168910</xdr:rowOff>
    </xdr:from>
    <xdr:to>
      <xdr:col>24</xdr:col>
      <xdr:colOff>114300</xdr:colOff>
      <xdr:row>33</xdr:row>
      <xdr:rowOff>168910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26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12700</xdr:rowOff>
    </xdr:from>
    <xdr:to>
      <xdr:col>24</xdr:col>
      <xdr:colOff>25400</xdr:colOff>
      <xdr:row>38</xdr:row>
      <xdr:rowOff>58420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5278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161307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146050</xdr:rowOff>
    </xdr:from>
    <xdr:to>
      <xdr:col>19</xdr:col>
      <xdr:colOff>187325</xdr:colOff>
      <xdr:row>38</xdr:row>
      <xdr:rowOff>58420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4897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156210</xdr:rowOff>
    </xdr:from>
    <xdr:to>
      <xdr:col>20</xdr:col>
      <xdr:colOff>38100</xdr:colOff>
      <xdr:row>38</xdr:row>
      <xdr:rowOff>86360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96537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6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62230</xdr:rowOff>
    </xdr:from>
    <xdr:to>
      <xdr:col>15</xdr:col>
      <xdr:colOff>98425</xdr:colOff>
      <xdr:row>37</xdr:row>
      <xdr:rowOff>146050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4058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64770</xdr:rowOff>
    </xdr:from>
    <xdr:to>
      <xdr:col>15</xdr:col>
      <xdr:colOff>149225</xdr:colOff>
      <xdr:row>37</xdr:row>
      <xdr:rowOff>166370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5097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7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62230</xdr:rowOff>
    </xdr:from>
    <xdr:to>
      <xdr:col>11</xdr:col>
      <xdr:colOff>9525</xdr:colOff>
      <xdr:row>37</xdr:row>
      <xdr:rowOff>115570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4058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49530</xdr:rowOff>
    </xdr:from>
    <xdr:to>
      <xdr:col>11</xdr:col>
      <xdr:colOff>60325</xdr:colOff>
      <xdr:row>37</xdr:row>
      <xdr:rowOff>151130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135907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72390</xdr:rowOff>
    </xdr:from>
    <xdr:to>
      <xdr:col>6</xdr:col>
      <xdr:colOff>171450</xdr:colOff>
      <xdr:row>38</xdr:row>
      <xdr:rowOff>2540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158767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133350</xdr:rowOff>
    </xdr:from>
    <xdr:to>
      <xdr:col>24</xdr:col>
      <xdr:colOff>76200</xdr:colOff>
      <xdr:row>38</xdr:row>
      <xdr:rowOff>63500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105427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7620</xdr:rowOff>
    </xdr:from>
    <xdr:to>
      <xdr:col>20</xdr:col>
      <xdr:colOff>38100</xdr:colOff>
      <xdr:row>38</xdr:row>
      <xdr:rowOff>109220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93997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60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95250</xdr:rowOff>
    </xdr:from>
    <xdr:to>
      <xdr:col>15</xdr:col>
      <xdr:colOff>149225</xdr:colOff>
      <xdr:row>38</xdr:row>
      <xdr:rowOff>25400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10177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11430</xdr:rowOff>
    </xdr:from>
    <xdr:to>
      <xdr:col>11</xdr:col>
      <xdr:colOff>60325</xdr:colOff>
      <xdr:row>37</xdr:row>
      <xdr:rowOff>113030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123207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12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64770</xdr:rowOff>
    </xdr:from>
    <xdr:to>
      <xdr:col>6</xdr:col>
      <xdr:colOff>171450</xdr:colOff>
      <xdr:row>37</xdr:row>
      <xdr:rowOff>166370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5097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17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物件費については、「物件費に充当した一般財源」が前年比で９０百万円（１７．７％増）と大幅増となっている。これは、分母の増加要因である普通交付税２７２百万円（＋１１．１％）の影響を上回るもので、数値は前年比１．４％増加した。いずれにしても物件費の増加要因は、移転改築した小学校（令和３年１月）関係経費・新しく整備した地域図書館などの、関係経費の増加が主なもの。</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今後は、町有施設全般について公共施設等総合管理計画に基づき、解体を含めた見直し等を行い物件費の抑制に努める。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140716</xdr:rowOff>
    </xdr:from>
    <xdr:to>
      <xdr:col>82</xdr:col>
      <xdr:colOff>107950</xdr:colOff>
      <xdr:row>21</xdr:row>
      <xdr:rowOff>88138</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541016"/>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60215</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66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88138</xdr:rowOff>
    </xdr:from>
    <xdr:to>
      <xdr:col>82</xdr:col>
      <xdr:colOff>196850</xdr:colOff>
      <xdr:row>21</xdr:row>
      <xdr:rowOff>88138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688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55643</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284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140716</xdr:rowOff>
    </xdr:from>
    <xdr:to>
      <xdr:col>82</xdr:col>
      <xdr:colOff>196850</xdr:colOff>
      <xdr:row>14</xdr:row>
      <xdr:rowOff>140716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541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24130</xdr:rowOff>
    </xdr:from>
    <xdr:to>
      <xdr:col>82</xdr:col>
      <xdr:colOff>107950</xdr:colOff>
      <xdr:row>17</xdr:row>
      <xdr:rowOff>88138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5671800" y="2938780"/>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101871</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673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85344</xdr:rowOff>
    </xdr:from>
    <xdr:to>
      <xdr:col>82</xdr:col>
      <xdr:colOff>158750</xdr:colOff>
      <xdr:row>17</xdr:row>
      <xdr:rowOff>15494</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24130</xdr:rowOff>
    </xdr:from>
    <xdr:to>
      <xdr:col>78</xdr:col>
      <xdr:colOff>69850</xdr:colOff>
      <xdr:row>17</xdr:row>
      <xdr:rowOff>115570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4782800" y="29387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121920</xdr:rowOff>
    </xdr:from>
    <xdr:to>
      <xdr:col>78</xdr:col>
      <xdr:colOff>120650</xdr:colOff>
      <xdr:row>17</xdr:row>
      <xdr:rowOff>52070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62247</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633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115570</xdr:rowOff>
    </xdr:from>
    <xdr:to>
      <xdr:col>73</xdr:col>
      <xdr:colOff>180975</xdr:colOff>
      <xdr:row>17</xdr:row>
      <xdr:rowOff>115570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893800" y="3030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5334</xdr:rowOff>
    </xdr:from>
    <xdr:to>
      <xdr:col>74</xdr:col>
      <xdr:colOff>31750</xdr:colOff>
      <xdr:row>17</xdr:row>
      <xdr:rowOff>106934</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117111</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2688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106426</xdr:rowOff>
    </xdr:from>
    <xdr:to>
      <xdr:col>69</xdr:col>
      <xdr:colOff>92075</xdr:colOff>
      <xdr:row>17</xdr:row>
      <xdr:rowOff>115570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004800" y="30210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167640</xdr:rowOff>
    </xdr:from>
    <xdr:to>
      <xdr:col>69</xdr:col>
      <xdr:colOff>142875</xdr:colOff>
      <xdr:row>17</xdr:row>
      <xdr:rowOff>97790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107967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158496</xdr:rowOff>
    </xdr:from>
    <xdr:to>
      <xdr:col>65</xdr:col>
      <xdr:colOff>53975</xdr:colOff>
      <xdr:row>17</xdr:row>
      <xdr:rowOff>88646</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98823</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37338</xdr:rowOff>
    </xdr:from>
    <xdr:to>
      <xdr:col>82</xdr:col>
      <xdr:colOff>158750</xdr:colOff>
      <xdr:row>17</xdr:row>
      <xdr:rowOff>138938</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95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9415</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92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144780</xdr:rowOff>
    </xdr:from>
    <xdr:to>
      <xdr:col>78</xdr:col>
      <xdr:colOff>120650</xdr:colOff>
      <xdr:row>17</xdr:row>
      <xdr:rowOff>74930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59707</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297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64770</xdr:rowOff>
    </xdr:from>
    <xdr:to>
      <xdr:col>74</xdr:col>
      <xdr:colOff>31750</xdr:colOff>
      <xdr:row>17</xdr:row>
      <xdr:rowOff>166370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151147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64770</xdr:rowOff>
    </xdr:from>
    <xdr:to>
      <xdr:col>69</xdr:col>
      <xdr:colOff>142875</xdr:colOff>
      <xdr:row>17</xdr:row>
      <xdr:rowOff>166370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151147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55626</xdr:rowOff>
    </xdr:from>
    <xdr:to>
      <xdr:col>65</xdr:col>
      <xdr:colOff>53975</xdr:colOff>
      <xdr:row>17</xdr:row>
      <xdr:rowOff>157226</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2970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142003</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305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扶助費については、「扶助費に充当した一般財源」が前年比で８百万円（３．４％減）となった。これは、老人措置費の減などが主な要因である。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高齢化が進む中、高齢者・障害者へのサービス拡大や利用回数の増による扶助費の増加が想定されることから、介護予防事業を推進することで扶助費の抑制に努める。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60</xdr:row>
      <xdr:rowOff>107950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0233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80027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36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107950</xdr:rowOff>
    </xdr:from>
    <xdr:to>
      <xdr:col>24</xdr:col>
      <xdr:colOff>114300</xdr:colOff>
      <xdr:row>60</xdr:row>
      <xdr:rowOff>107950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394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107950</xdr:rowOff>
    </xdr:from>
    <xdr:to>
      <xdr:col>24</xdr:col>
      <xdr:colOff>25400</xdr:colOff>
      <xdr:row>58</xdr:row>
      <xdr:rowOff>69850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3987800" y="988060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54627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312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38100</xdr:rowOff>
    </xdr:from>
    <xdr:to>
      <xdr:col>24</xdr:col>
      <xdr:colOff>76200</xdr:colOff>
      <xdr:row>55</xdr:row>
      <xdr:rowOff>139700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69850</xdr:rowOff>
    </xdr:from>
    <xdr:to>
      <xdr:col>19</xdr:col>
      <xdr:colOff>187325</xdr:colOff>
      <xdr:row>58</xdr:row>
      <xdr:rowOff>88900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098800" y="100139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88900</xdr:rowOff>
    </xdr:from>
    <xdr:to>
      <xdr:col>15</xdr:col>
      <xdr:colOff>98425</xdr:colOff>
      <xdr:row>58</xdr:row>
      <xdr:rowOff>107950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2209800" y="100330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76200</xdr:rowOff>
    </xdr:from>
    <xdr:to>
      <xdr:col>15</xdr:col>
      <xdr:colOff>149225</xdr:colOff>
      <xdr:row>57</xdr:row>
      <xdr:rowOff>6350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16527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88900</xdr:rowOff>
    </xdr:from>
    <xdr:to>
      <xdr:col>11</xdr:col>
      <xdr:colOff>9525</xdr:colOff>
      <xdr:row>58</xdr:row>
      <xdr:rowOff>107950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1320800" y="100330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76200</xdr:rowOff>
    </xdr:from>
    <xdr:to>
      <xdr:col>11</xdr:col>
      <xdr:colOff>60325</xdr:colOff>
      <xdr:row>57</xdr:row>
      <xdr:rowOff>6350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16527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0</xdr:rowOff>
    </xdr:from>
    <xdr:to>
      <xdr:col>6</xdr:col>
      <xdr:colOff>171450</xdr:colOff>
      <xdr:row>56</xdr:row>
      <xdr:rowOff>101600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111777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57150</xdr:rowOff>
    </xdr:from>
    <xdr:to>
      <xdr:col>24</xdr:col>
      <xdr:colOff>76200</xdr:colOff>
      <xdr:row>57</xdr:row>
      <xdr:rowOff>158750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29227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19050</xdr:rowOff>
    </xdr:from>
    <xdr:to>
      <xdr:col>20</xdr:col>
      <xdr:colOff>38100</xdr:colOff>
      <xdr:row>58</xdr:row>
      <xdr:rowOff>120650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105427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10049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38100</xdr:rowOff>
    </xdr:from>
    <xdr:to>
      <xdr:col>15</xdr:col>
      <xdr:colOff>149225</xdr:colOff>
      <xdr:row>58</xdr:row>
      <xdr:rowOff>139700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124477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57150</xdr:rowOff>
    </xdr:from>
    <xdr:to>
      <xdr:col>11</xdr:col>
      <xdr:colOff>60325</xdr:colOff>
      <xdr:row>58</xdr:row>
      <xdr:rowOff>158750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1000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143527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1008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38100</xdr:rowOff>
    </xdr:from>
    <xdr:to>
      <xdr:col>6</xdr:col>
      <xdr:colOff>171450</xdr:colOff>
      <xdr:row>58</xdr:row>
      <xdr:rowOff>139700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124477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その他については、「主に繰出金に充当した一般財源」が前年比で１９１百万円（２７．５％減）の減となっている。最も大きな要因としては、令和３年度より下水道事業が企業会計へ移行したことで、特別会計への繰出金１８０百万円（２３．１％）が皆減となった。水道・下水道事業会計については、料金の見直し等も視野に入れた今後の経営見通しを立てる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134620</xdr:rowOff>
    </xdr:from>
    <xdr:to>
      <xdr:col>82</xdr:col>
      <xdr:colOff>107950</xdr:colOff>
      <xdr:row>60</xdr:row>
      <xdr:rowOff>12700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905002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156227</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12700</xdr:rowOff>
    </xdr:from>
    <xdr:to>
      <xdr:col>82</xdr:col>
      <xdr:colOff>196850</xdr:colOff>
      <xdr:row>60</xdr:row>
      <xdr:rowOff>12700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29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49547</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879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134620</xdr:rowOff>
    </xdr:from>
    <xdr:to>
      <xdr:col>82</xdr:col>
      <xdr:colOff>196850</xdr:colOff>
      <xdr:row>52</xdr:row>
      <xdr:rowOff>134620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9050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153670</xdr:rowOff>
    </xdr:from>
    <xdr:to>
      <xdr:col>82</xdr:col>
      <xdr:colOff>107950</xdr:colOff>
      <xdr:row>60</xdr:row>
      <xdr:rowOff>43180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5671800" y="9926320"/>
          <a:ext cx="838200" cy="403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157497</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41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140970</xdr:rowOff>
    </xdr:from>
    <xdr:to>
      <xdr:col>82</xdr:col>
      <xdr:colOff>158750</xdr:colOff>
      <xdr:row>56</xdr:row>
      <xdr:rowOff>71120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57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43180</xdr:rowOff>
    </xdr:from>
    <xdr:to>
      <xdr:col>78</xdr:col>
      <xdr:colOff>69850</xdr:colOff>
      <xdr:row>60</xdr:row>
      <xdr:rowOff>50800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4782800" y="103301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76200</xdr:rowOff>
    </xdr:from>
    <xdr:to>
      <xdr:col>78</xdr:col>
      <xdr:colOff>120650</xdr:colOff>
      <xdr:row>57</xdr:row>
      <xdr:rowOff>6350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16527</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50800</xdr:rowOff>
    </xdr:from>
    <xdr:to>
      <xdr:col>73</xdr:col>
      <xdr:colOff>180975</xdr:colOff>
      <xdr:row>60</xdr:row>
      <xdr:rowOff>119380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3893800" y="103378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106680</xdr:rowOff>
    </xdr:from>
    <xdr:to>
      <xdr:col>74</xdr:col>
      <xdr:colOff>31750</xdr:colOff>
      <xdr:row>57</xdr:row>
      <xdr:rowOff>36830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47007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119380</xdr:rowOff>
    </xdr:from>
    <xdr:to>
      <xdr:col>69</xdr:col>
      <xdr:colOff>92075</xdr:colOff>
      <xdr:row>60</xdr:row>
      <xdr:rowOff>149860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004800" y="104063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106680</xdr:rowOff>
    </xdr:from>
    <xdr:to>
      <xdr:col>69</xdr:col>
      <xdr:colOff>142875</xdr:colOff>
      <xdr:row>57</xdr:row>
      <xdr:rowOff>36830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47007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99060</xdr:rowOff>
    </xdr:from>
    <xdr:to>
      <xdr:col>65</xdr:col>
      <xdr:colOff>53975</xdr:colOff>
      <xdr:row>57</xdr:row>
      <xdr:rowOff>29210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39387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102870</xdr:rowOff>
    </xdr:from>
    <xdr:to>
      <xdr:col>82</xdr:col>
      <xdr:colOff>158750</xdr:colOff>
      <xdr:row>58</xdr:row>
      <xdr:rowOff>33020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98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74947</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163830</xdr:rowOff>
    </xdr:from>
    <xdr:to>
      <xdr:col>78</xdr:col>
      <xdr:colOff>120650</xdr:colOff>
      <xdr:row>60</xdr:row>
      <xdr:rowOff>93980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1027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78757</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1036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0</xdr:rowOff>
    </xdr:from>
    <xdr:to>
      <xdr:col>74</xdr:col>
      <xdr:colOff>31750</xdr:colOff>
      <xdr:row>60</xdr:row>
      <xdr:rowOff>101600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86377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1037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68580</xdr:rowOff>
    </xdr:from>
    <xdr:to>
      <xdr:col>69</xdr:col>
      <xdr:colOff>142875</xdr:colOff>
      <xdr:row>60</xdr:row>
      <xdr:rowOff>170180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1035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154957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1044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99060</xdr:rowOff>
    </xdr:from>
    <xdr:to>
      <xdr:col>65</xdr:col>
      <xdr:colOff>53975</xdr:colOff>
      <xdr:row>61</xdr:row>
      <xdr:rowOff>29210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1038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13987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1047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補助費等については、「補助費等に充当した一般財源」が前年比で１０９百万円（４５．３％増）と大幅増となっている。これらの、補助費等の増加は、地方創生臨時交付金を活用した、コロナ禍における事業が増えた事が主な要因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今後は、コロナ禍が徐々に収束し、社会が通常通りの活動を取り戻しつつあるため、補助費等はこれをピークに減少していくものと考えられる。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156718</xdr:rowOff>
    </xdr:from>
    <xdr:to>
      <xdr:col>82</xdr:col>
      <xdr:colOff>107950</xdr:colOff>
      <xdr:row>40</xdr:row>
      <xdr:rowOff>40132</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814568"/>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12209</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687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40132</xdr:rowOff>
    </xdr:from>
    <xdr:to>
      <xdr:col>82</xdr:col>
      <xdr:colOff>196850</xdr:colOff>
      <xdr:row>40</xdr:row>
      <xdr:rowOff>40132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6898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71645</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156718</xdr:rowOff>
    </xdr:from>
    <xdr:to>
      <xdr:col>82</xdr:col>
      <xdr:colOff>196850</xdr:colOff>
      <xdr:row>33</xdr:row>
      <xdr:rowOff>156718</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28702</xdr:rowOff>
    </xdr:from>
    <xdr:to>
      <xdr:col>82</xdr:col>
      <xdr:colOff>107950</xdr:colOff>
      <xdr:row>35</xdr:row>
      <xdr:rowOff>138430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5671800" y="6029452"/>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126001</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2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5842</xdr:rowOff>
    </xdr:from>
    <xdr:to>
      <xdr:col>78</xdr:col>
      <xdr:colOff>69850</xdr:colOff>
      <xdr:row>35</xdr:row>
      <xdr:rowOff>28702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4782800" y="600659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51054</xdr:rowOff>
    </xdr:from>
    <xdr:to>
      <xdr:col>78</xdr:col>
      <xdr:colOff>120650</xdr:colOff>
      <xdr:row>37</xdr:row>
      <xdr:rowOff>152654</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137431</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481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5842</xdr:rowOff>
    </xdr:from>
    <xdr:to>
      <xdr:col>73</xdr:col>
      <xdr:colOff>180975</xdr:colOff>
      <xdr:row>35</xdr:row>
      <xdr:rowOff>65278</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3893800" y="600659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37338</xdr:rowOff>
    </xdr:from>
    <xdr:to>
      <xdr:col>74</xdr:col>
      <xdr:colOff>31750</xdr:colOff>
      <xdr:row>37</xdr:row>
      <xdr:rowOff>138938</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123715</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65278</xdr:rowOff>
    </xdr:from>
    <xdr:to>
      <xdr:col>69</xdr:col>
      <xdr:colOff>92075</xdr:colOff>
      <xdr:row>35</xdr:row>
      <xdr:rowOff>83566</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3004800" y="606602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9906</xdr:rowOff>
    </xdr:from>
    <xdr:to>
      <xdr:col>69</xdr:col>
      <xdr:colOff>142875</xdr:colOff>
      <xdr:row>37</xdr:row>
      <xdr:rowOff>111506</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96283</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762</xdr:rowOff>
    </xdr:from>
    <xdr:to>
      <xdr:col>65</xdr:col>
      <xdr:colOff>53975</xdr:colOff>
      <xdr:row>37</xdr:row>
      <xdr:rowOff>102362</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87139</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87630</xdr:rowOff>
    </xdr:from>
    <xdr:to>
      <xdr:col>82</xdr:col>
      <xdr:colOff>158750</xdr:colOff>
      <xdr:row>36</xdr:row>
      <xdr:rowOff>17780</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104157</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149352</xdr:rowOff>
    </xdr:from>
    <xdr:to>
      <xdr:col>78</xdr:col>
      <xdr:colOff>120650</xdr:colOff>
      <xdr:row>35</xdr:row>
      <xdr:rowOff>79502</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597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89679</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5747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126492</xdr:rowOff>
    </xdr:from>
    <xdr:to>
      <xdr:col>74</xdr:col>
      <xdr:colOff>31750</xdr:colOff>
      <xdr:row>35</xdr:row>
      <xdr:rowOff>56642</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595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66819</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5724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14478</xdr:rowOff>
    </xdr:from>
    <xdr:to>
      <xdr:col>69</xdr:col>
      <xdr:colOff>142875</xdr:colOff>
      <xdr:row>35</xdr:row>
      <xdr:rowOff>116078</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60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126255</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578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32766</xdr:rowOff>
    </xdr:from>
    <xdr:to>
      <xdr:col>65</xdr:col>
      <xdr:colOff>53975</xdr:colOff>
      <xdr:row>35</xdr:row>
      <xdr:rowOff>134366</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144543</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5802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債費については、「公債費に充当した一般財源」が前年比で４百万円（０．７％増）と微増となっている。しかしながら、比率の分母における普通交付税２７２百万円（＋１１．１％）の増等により、比率は前年比１．０％減少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については、令和２年度度完成の小学校改築事業のために借り入れた地方債の元金償還が始まることに伴い、数年間増加していくことが想定されることから、施設の更新にあたっては、公共施設等総合管理計画に基づき施設統廃合を進め、計画的に公債費の抑制に努め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39370</xdr:rowOff>
    </xdr:from>
    <xdr:to>
      <xdr:col>24</xdr:col>
      <xdr:colOff>25400</xdr:colOff>
      <xdr:row>80</xdr:row>
      <xdr:rowOff>107950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55522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80027</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379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107950</xdr:rowOff>
    </xdr:from>
    <xdr:to>
      <xdr:col>24</xdr:col>
      <xdr:colOff>114300</xdr:colOff>
      <xdr:row>80</xdr:row>
      <xdr:rowOff>107950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3823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125747</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29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39370</xdr:rowOff>
    </xdr:from>
    <xdr:to>
      <xdr:col>24</xdr:col>
      <xdr:colOff>114300</xdr:colOff>
      <xdr:row>73</xdr:row>
      <xdr:rowOff>39370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55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66039</xdr:rowOff>
    </xdr:from>
    <xdr:to>
      <xdr:col>24</xdr:col>
      <xdr:colOff>25400</xdr:colOff>
      <xdr:row>76</xdr:row>
      <xdr:rowOff>104139</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3987800" y="13096239"/>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6366</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30365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34289</xdr:rowOff>
    </xdr:from>
    <xdr:to>
      <xdr:col>24</xdr:col>
      <xdr:colOff>76200</xdr:colOff>
      <xdr:row>76</xdr:row>
      <xdr:rowOff>135889</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47752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104139</xdr:rowOff>
    </xdr:from>
    <xdr:to>
      <xdr:col>19</xdr:col>
      <xdr:colOff>187325</xdr:colOff>
      <xdr:row>76</xdr:row>
      <xdr:rowOff>142239</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098800" y="131343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34289</xdr:rowOff>
    </xdr:from>
    <xdr:to>
      <xdr:col>20</xdr:col>
      <xdr:colOff>38100</xdr:colOff>
      <xdr:row>76</xdr:row>
      <xdr:rowOff>135889</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937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146067</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2833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134620</xdr:rowOff>
    </xdr:from>
    <xdr:to>
      <xdr:col>15</xdr:col>
      <xdr:colOff>98425</xdr:colOff>
      <xdr:row>76</xdr:row>
      <xdr:rowOff>142239</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2209800" y="131648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45720</xdr:rowOff>
    </xdr:from>
    <xdr:to>
      <xdr:col>15</xdr:col>
      <xdr:colOff>149225</xdr:colOff>
      <xdr:row>76</xdr:row>
      <xdr:rowOff>147320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048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157497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73661</xdr:rowOff>
    </xdr:from>
    <xdr:to>
      <xdr:col>11</xdr:col>
      <xdr:colOff>9525</xdr:colOff>
      <xdr:row>76</xdr:row>
      <xdr:rowOff>134620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1320800" y="13103861"/>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68580</xdr:rowOff>
    </xdr:from>
    <xdr:to>
      <xdr:col>11</xdr:col>
      <xdr:colOff>60325</xdr:colOff>
      <xdr:row>76</xdr:row>
      <xdr:rowOff>170180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2159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8907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64770</xdr:rowOff>
    </xdr:from>
    <xdr:to>
      <xdr:col>6</xdr:col>
      <xdr:colOff>171450</xdr:colOff>
      <xdr:row>76</xdr:row>
      <xdr:rowOff>166370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1270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151147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3181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15239</xdr:rowOff>
    </xdr:from>
    <xdr:to>
      <xdr:col>24</xdr:col>
      <xdr:colOff>76200</xdr:colOff>
      <xdr:row>76</xdr:row>
      <xdr:rowOff>116839</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47752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31767</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53339</xdr:rowOff>
    </xdr:from>
    <xdr:to>
      <xdr:col>20</xdr:col>
      <xdr:colOff>38100</xdr:colOff>
      <xdr:row>76</xdr:row>
      <xdr:rowOff>154939</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937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139716</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3169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91439</xdr:rowOff>
    </xdr:from>
    <xdr:to>
      <xdr:col>15</xdr:col>
      <xdr:colOff>149225</xdr:colOff>
      <xdr:row>77</xdr:row>
      <xdr:rowOff>21589</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0480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6366</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320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83820</xdr:rowOff>
    </xdr:from>
    <xdr:to>
      <xdr:col>11</xdr:col>
      <xdr:colOff>60325</xdr:colOff>
      <xdr:row>77</xdr:row>
      <xdr:rowOff>13970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2159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170197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320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22861</xdr:rowOff>
    </xdr:from>
    <xdr:to>
      <xdr:col>6</xdr:col>
      <xdr:colOff>171450</xdr:colOff>
      <xdr:row>76</xdr:row>
      <xdr:rowOff>124461</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12700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134637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282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類似団体平均と比較して上回っている要因は、主に人件費、扶助費、物件費、維持補修費に係る経常収支比率の高さである。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扶助費の抑制には予防事業を推進することで抑制を図る。物件費・維持補修費については、町有施設全般について公共施設等総合管理計画に基づき、解体を含めた見直し等を行い抑制に努める。また、公共施設で更なる物件費の抑制に繋げるため、再生可能エネルギーなどの導入を検討す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a:extLst>
            <a:ext uri="{FF2B5EF4-FFF2-40B4-BE49-F238E27FC236}">
              <a16:creationId xmlns:a16="http://schemas.microsoft.com/office/drawing/2014/main" id="{00000000-0008-0000-0400-0000A3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81</xdr:row>
      <xdr:rowOff>62230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6510000" y="1251712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34307</xdr:rowOff>
    </xdr:from>
    <xdr:ext cx="762000" cy="259045"/>
    <xdr:sp macro="" textlink="">
      <xdr:nvSpPr>
        <xdr:cNvPr id="421" name="公債費以外最小値テキスト">
          <a:extLst>
            <a:ext uri="{FF2B5EF4-FFF2-40B4-BE49-F238E27FC236}">
              <a16:creationId xmlns:a16="http://schemas.microsoft.com/office/drawing/2014/main" id="{00000000-0008-0000-0400-0000A5010000}"/>
            </a:ext>
          </a:extLst>
        </xdr:cNvPr>
        <xdr:cNvSpPr txBox="1"/>
      </xdr:nvSpPr>
      <xdr:spPr>
        <a:xfrm>
          <a:off x="16598900" y="1392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62230</xdr:rowOff>
    </xdr:from>
    <xdr:to>
      <xdr:col>82</xdr:col>
      <xdr:colOff>196850</xdr:colOff>
      <xdr:row>81</xdr:row>
      <xdr:rowOff>62230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394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23" name="公債費以外最大値テキスト">
          <a:extLst>
            <a:ext uri="{FF2B5EF4-FFF2-40B4-BE49-F238E27FC236}">
              <a16:creationId xmlns:a16="http://schemas.microsoft.com/office/drawing/2014/main" id="{00000000-0008-0000-0400-0000A7010000}"/>
            </a:ext>
          </a:extLst>
        </xdr:cNvPr>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20320</xdr:rowOff>
    </xdr:from>
    <xdr:to>
      <xdr:col>82</xdr:col>
      <xdr:colOff>107950</xdr:colOff>
      <xdr:row>78</xdr:row>
      <xdr:rowOff>127000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5671800" y="1339342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119397</xdr:rowOff>
    </xdr:from>
    <xdr:ext cx="762000" cy="259045"/>
    <xdr:sp macro="" textlink="">
      <xdr:nvSpPr>
        <xdr:cNvPr id="426" name="公債費以外平均値テキスト">
          <a:extLst>
            <a:ext uri="{FF2B5EF4-FFF2-40B4-BE49-F238E27FC236}">
              <a16:creationId xmlns:a16="http://schemas.microsoft.com/office/drawing/2014/main" id="{00000000-0008-0000-0400-0000AA010000}"/>
            </a:ext>
          </a:extLst>
        </xdr:cNvPr>
        <xdr:cNvSpPr txBox="1"/>
      </xdr:nvSpPr>
      <xdr:spPr>
        <a:xfrm>
          <a:off x="16598900" y="12978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102870</xdr:rowOff>
    </xdr:from>
    <xdr:to>
      <xdr:col>82</xdr:col>
      <xdr:colOff>158750</xdr:colOff>
      <xdr:row>77</xdr:row>
      <xdr:rowOff>33020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64592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127000</xdr:rowOff>
    </xdr:from>
    <xdr:to>
      <xdr:col>78</xdr:col>
      <xdr:colOff>69850</xdr:colOff>
      <xdr:row>78</xdr:row>
      <xdr:rowOff>149861</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4782800" y="135001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11430</xdr:rowOff>
    </xdr:from>
    <xdr:to>
      <xdr:col>78</xdr:col>
      <xdr:colOff>120650</xdr:colOff>
      <xdr:row>78</xdr:row>
      <xdr:rowOff>113030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56210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123207</xdr:rowOff>
    </xdr:from>
    <xdr:ext cx="7366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5290800" y="13153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149861</xdr:rowOff>
    </xdr:from>
    <xdr:to>
      <xdr:col>73</xdr:col>
      <xdr:colOff>180975</xdr:colOff>
      <xdr:row>79</xdr:row>
      <xdr:rowOff>24130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3893800" y="135229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38100</xdr:rowOff>
    </xdr:from>
    <xdr:to>
      <xdr:col>74</xdr:col>
      <xdr:colOff>31750</xdr:colOff>
      <xdr:row>78</xdr:row>
      <xdr:rowOff>139700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47320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149877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401800" y="1318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24130</xdr:rowOff>
    </xdr:from>
    <xdr:to>
      <xdr:col>69</xdr:col>
      <xdr:colOff>92075</xdr:colOff>
      <xdr:row>79</xdr:row>
      <xdr:rowOff>69850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3004800" y="135686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0</xdr:rowOff>
    </xdr:from>
    <xdr:to>
      <xdr:col>69</xdr:col>
      <xdr:colOff>142875</xdr:colOff>
      <xdr:row>78</xdr:row>
      <xdr:rowOff>101600</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3843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111777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512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148589</xdr:rowOff>
    </xdr:from>
    <xdr:to>
      <xdr:col>65</xdr:col>
      <xdr:colOff>53975</xdr:colOff>
      <xdr:row>78</xdr:row>
      <xdr:rowOff>78739</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2954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88916</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623800" y="1311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140970</xdr:rowOff>
    </xdr:from>
    <xdr:to>
      <xdr:col>82</xdr:col>
      <xdr:colOff>158750</xdr:colOff>
      <xdr:row>78</xdr:row>
      <xdr:rowOff>71120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64592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113047</xdr:rowOff>
    </xdr:from>
    <xdr:ext cx="762000" cy="259045"/>
    <xdr:sp macro="" textlink="">
      <xdr:nvSpPr>
        <xdr:cNvPr id="445" name="公債費以外該当値テキスト">
          <a:extLst>
            <a:ext uri="{FF2B5EF4-FFF2-40B4-BE49-F238E27FC236}">
              <a16:creationId xmlns:a16="http://schemas.microsoft.com/office/drawing/2014/main" id="{00000000-0008-0000-0400-0000BD010000}"/>
            </a:ext>
          </a:extLst>
        </xdr:cNvPr>
        <xdr:cNvSpPr txBox="1"/>
      </xdr:nvSpPr>
      <xdr:spPr>
        <a:xfrm>
          <a:off x="165989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76200</xdr:rowOff>
    </xdr:from>
    <xdr:to>
      <xdr:col>78</xdr:col>
      <xdr:colOff>120650</xdr:colOff>
      <xdr:row>79</xdr:row>
      <xdr:rowOff>6350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5621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162577</xdr:rowOff>
    </xdr:from>
    <xdr:ext cx="7366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290800" y="1353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99061</xdr:rowOff>
    </xdr:from>
    <xdr:to>
      <xdr:col>74</xdr:col>
      <xdr:colOff>31750</xdr:colOff>
      <xdr:row>79</xdr:row>
      <xdr:rowOff>29211</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4732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13988</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401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144780</xdr:rowOff>
    </xdr:from>
    <xdr:to>
      <xdr:col>69</xdr:col>
      <xdr:colOff>142875</xdr:colOff>
      <xdr:row>79</xdr:row>
      <xdr:rowOff>74930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3843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59707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36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19050</xdr:rowOff>
    </xdr:from>
    <xdr:to>
      <xdr:col>65</xdr:col>
      <xdr:colOff>53975</xdr:colOff>
      <xdr:row>79</xdr:row>
      <xdr:rowOff>120650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2954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105427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秋田県五城目町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26972</xdr:rowOff>
    </xdr:from>
    <xdr:to>
      <xdr:col>29</xdr:col>
      <xdr:colOff>127000</xdr:colOff>
      <xdr:row>18</xdr:row>
      <xdr:rowOff>170373</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60547"/>
          <a:ext cx="0" cy="134355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142450</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276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170373</xdr:rowOff>
    </xdr:from>
    <xdr:to>
      <xdr:col>30</xdr:col>
      <xdr:colOff>25400</xdr:colOff>
      <xdr:row>18</xdr:row>
      <xdr:rowOff>170373</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040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113349</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0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26972</xdr:rowOff>
    </xdr:from>
    <xdr:to>
      <xdr:col>30</xdr:col>
      <xdr:colOff>25400</xdr:colOff>
      <xdr:row>11</xdr:row>
      <xdr:rowOff>26972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605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14498</xdr:rowOff>
    </xdr:from>
    <xdr:to>
      <xdr:col>29</xdr:col>
      <xdr:colOff>127000</xdr:colOff>
      <xdr:row>17</xdr:row>
      <xdr:rowOff>62352</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976773"/>
          <a:ext cx="647700" cy="478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105300</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553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88773</xdr:rowOff>
    </xdr:from>
    <xdr:to>
      <xdr:col>29</xdr:col>
      <xdr:colOff>177800</xdr:colOff>
      <xdr:row>16</xdr:row>
      <xdr:rowOff>18923</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08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62352</xdr:rowOff>
    </xdr:from>
    <xdr:to>
      <xdr:col>26</xdr:col>
      <xdr:colOff>50800</xdr:colOff>
      <xdr:row>17</xdr:row>
      <xdr:rowOff>73607</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024627"/>
          <a:ext cx="698500" cy="112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127147</xdr:rowOff>
    </xdr:from>
    <xdr:to>
      <xdr:col>26</xdr:col>
      <xdr:colOff>101600</xdr:colOff>
      <xdr:row>16</xdr:row>
      <xdr:rowOff>57297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465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67474</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515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73607</xdr:rowOff>
    </xdr:from>
    <xdr:to>
      <xdr:col>22</xdr:col>
      <xdr:colOff>114300</xdr:colOff>
      <xdr:row>17</xdr:row>
      <xdr:rowOff>118138</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035882"/>
          <a:ext cx="698500" cy="445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121539</xdr:rowOff>
    </xdr:from>
    <xdr:to>
      <xdr:col>22</xdr:col>
      <xdr:colOff>165100</xdr:colOff>
      <xdr:row>16</xdr:row>
      <xdr:rowOff>51689</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740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61866</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509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118138</xdr:rowOff>
    </xdr:from>
    <xdr:to>
      <xdr:col>18</xdr:col>
      <xdr:colOff>177800</xdr:colOff>
      <xdr:row>17</xdr:row>
      <xdr:rowOff>123342</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080413"/>
          <a:ext cx="698500" cy="52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150541</xdr:rowOff>
    </xdr:from>
    <xdr:to>
      <xdr:col>19</xdr:col>
      <xdr:colOff>38100</xdr:colOff>
      <xdr:row>16</xdr:row>
      <xdr:rowOff>80691</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7699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90868</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538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164150</xdr:rowOff>
    </xdr:from>
    <xdr:to>
      <xdr:col>15</xdr:col>
      <xdr:colOff>101600</xdr:colOff>
      <xdr:row>16</xdr:row>
      <xdr:rowOff>94300</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7835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104477</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55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135148</xdr:rowOff>
    </xdr:from>
    <xdr:to>
      <xdr:col>29</xdr:col>
      <xdr:colOff>177800</xdr:colOff>
      <xdr:row>17</xdr:row>
      <xdr:rowOff>65298</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9259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107225</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898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11552</xdr:rowOff>
    </xdr:from>
    <xdr:to>
      <xdr:col>26</xdr:col>
      <xdr:colOff>101600</xdr:colOff>
      <xdr:row>17</xdr:row>
      <xdr:rowOff>113152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9738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97929</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0602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22807</xdr:rowOff>
    </xdr:from>
    <xdr:to>
      <xdr:col>22</xdr:col>
      <xdr:colOff>165100</xdr:colOff>
      <xdr:row>17</xdr:row>
      <xdr:rowOff>124407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9850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109184</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071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67338</xdr:rowOff>
    </xdr:from>
    <xdr:to>
      <xdr:col>19</xdr:col>
      <xdr:colOff>38100</xdr:colOff>
      <xdr:row>17</xdr:row>
      <xdr:rowOff>168938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0296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153715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115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72542</xdr:rowOff>
    </xdr:from>
    <xdr:to>
      <xdr:col>15</xdr:col>
      <xdr:colOff>101600</xdr:colOff>
      <xdr:row>18</xdr:row>
      <xdr:rowOff>2692</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0348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158919</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1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39560</xdr:rowOff>
    </xdr:from>
    <xdr:to>
      <xdr:col>29</xdr:col>
      <xdr:colOff>127000</xdr:colOff>
      <xdr:row>38</xdr:row>
      <xdr:rowOff>96196</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5964110"/>
          <a:ext cx="0" cy="15996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68273</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35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96196</xdr:rowOff>
    </xdr:from>
    <xdr:to>
      <xdr:col>30</xdr:col>
      <xdr:colOff>25400</xdr:colOff>
      <xdr:row>38</xdr:row>
      <xdr:rowOff>96196</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5637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297387</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07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39560</xdr:rowOff>
    </xdr:from>
    <xdr:to>
      <xdr:col>30</xdr:col>
      <xdr:colOff>25400</xdr:colOff>
      <xdr:row>33</xdr:row>
      <xdr:rowOff>39560</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59641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236500</xdr:rowOff>
    </xdr:from>
    <xdr:to>
      <xdr:col>29</xdr:col>
      <xdr:colOff>127000</xdr:colOff>
      <xdr:row>35</xdr:row>
      <xdr:rowOff>253740</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003800" y="6846850"/>
          <a:ext cx="647700" cy="172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250836</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8611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278759</xdr:rowOff>
    </xdr:from>
    <xdr:to>
      <xdr:col>29</xdr:col>
      <xdr:colOff>177800</xdr:colOff>
      <xdr:row>36</xdr:row>
      <xdr:rowOff>37459</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8891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236500</xdr:rowOff>
    </xdr:from>
    <xdr:to>
      <xdr:col>26</xdr:col>
      <xdr:colOff>50800</xdr:colOff>
      <xdr:row>35</xdr:row>
      <xdr:rowOff>269684</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6846850"/>
          <a:ext cx="698500" cy="331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295466</xdr:rowOff>
    </xdr:from>
    <xdr:to>
      <xdr:col>26</xdr:col>
      <xdr:colOff>101600</xdr:colOff>
      <xdr:row>36</xdr:row>
      <xdr:rowOff>54166</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058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38943</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992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269684</xdr:rowOff>
    </xdr:from>
    <xdr:to>
      <xdr:col>22</xdr:col>
      <xdr:colOff>114300</xdr:colOff>
      <xdr:row>35</xdr:row>
      <xdr:rowOff>303022</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6880034"/>
          <a:ext cx="698500" cy="333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298152</xdr:rowOff>
    </xdr:from>
    <xdr:to>
      <xdr:col>22</xdr:col>
      <xdr:colOff>165100</xdr:colOff>
      <xdr:row>36</xdr:row>
      <xdr:rowOff>56852</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085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41629</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994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303022</xdr:rowOff>
    </xdr:from>
    <xdr:to>
      <xdr:col>18</xdr:col>
      <xdr:colOff>177800</xdr:colOff>
      <xdr:row>36</xdr:row>
      <xdr:rowOff>36722</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6913372"/>
          <a:ext cx="698500" cy="766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313468</xdr:rowOff>
    </xdr:from>
    <xdr:to>
      <xdr:col>19</xdr:col>
      <xdr:colOff>38100</xdr:colOff>
      <xdr:row>36</xdr:row>
      <xdr:rowOff>72168</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238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56945</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010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312706</xdr:rowOff>
    </xdr:from>
    <xdr:to>
      <xdr:col>15</xdr:col>
      <xdr:colOff>101600</xdr:colOff>
      <xdr:row>36</xdr:row>
      <xdr:rowOff>71406</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230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81583</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691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202940</xdr:rowOff>
    </xdr:from>
    <xdr:to>
      <xdr:col>29</xdr:col>
      <xdr:colOff>177800</xdr:colOff>
      <xdr:row>35</xdr:row>
      <xdr:rowOff>304540</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8132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48017</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658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185700</xdr:rowOff>
    </xdr:from>
    <xdr:to>
      <xdr:col>26</xdr:col>
      <xdr:colOff>101600</xdr:colOff>
      <xdr:row>35</xdr:row>
      <xdr:rowOff>287300</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7960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297477</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564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218884</xdr:rowOff>
    </xdr:from>
    <xdr:to>
      <xdr:col>22</xdr:col>
      <xdr:colOff>165100</xdr:colOff>
      <xdr:row>35</xdr:row>
      <xdr:rowOff>320484</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8292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330661</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598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252222</xdr:rowOff>
    </xdr:from>
    <xdr:to>
      <xdr:col>19</xdr:col>
      <xdr:colOff>38100</xdr:colOff>
      <xdr:row>36</xdr:row>
      <xdr:rowOff>10922</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8625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21099</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631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328822</xdr:rowOff>
    </xdr:from>
    <xdr:to>
      <xdr:col>15</xdr:col>
      <xdr:colOff>101600</xdr:colOff>
      <xdr:row>36</xdr:row>
      <xdr:rowOff>87522</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9391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72299</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02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秋田県五城目町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8,617
8,603
214.92
6,604,175
6,159,736
435,880
3,906,852
6,247,956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62.3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20675</xdr:rowOff>
    </xdr:from>
    <xdr:to>
      <xdr:col>24</xdr:col>
      <xdr:colOff>62865</xdr:colOff>
      <xdr:row>38</xdr:row>
      <xdr:rowOff>58996</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35625"/>
          <a:ext cx="1270" cy="1238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62823</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77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58996</xdr:rowOff>
    </xdr:from>
    <xdr:to>
      <xdr:col>24</xdr:col>
      <xdr:colOff>152400</xdr:colOff>
      <xdr:row>38</xdr:row>
      <xdr:rowOff>58996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74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138802</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10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20675</xdr:rowOff>
    </xdr:from>
    <xdr:to>
      <xdr:col>24</xdr:col>
      <xdr:colOff>152400</xdr:colOff>
      <xdr:row>31</xdr:row>
      <xdr:rowOff>20675</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35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124109</xdr:rowOff>
    </xdr:from>
    <xdr:to>
      <xdr:col>24</xdr:col>
      <xdr:colOff>63500</xdr:colOff>
      <xdr:row>36</xdr:row>
      <xdr:rowOff>20051</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124859"/>
          <a:ext cx="838200" cy="67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31729</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610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8852</xdr:rowOff>
    </xdr:from>
    <xdr:to>
      <xdr:col>24</xdr:col>
      <xdr:colOff>114300</xdr:colOff>
      <xdr:row>35</xdr:row>
      <xdr:rowOff>110452</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0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20051</xdr:rowOff>
    </xdr:from>
    <xdr:to>
      <xdr:col>19</xdr:col>
      <xdr:colOff>177800</xdr:colOff>
      <xdr:row>36</xdr:row>
      <xdr:rowOff>111254</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192251"/>
          <a:ext cx="889000" cy="91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44902</xdr:rowOff>
    </xdr:from>
    <xdr:to>
      <xdr:col>20</xdr:col>
      <xdr:colOff>38100</xdr:colOff>
      <xdr:row>35</xdr:row>
      <xdr:rowOff>146502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45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163029</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820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111254</xdr:rowOff>
    </xdr:from>
    <xdr:to>
      <xdr:col>15</xdr:col>
      <xdr:colOff>50800</xdr:colOff>
      <xdr:row>36</xdr:row>
      <xdr:rowOff>170355</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283454"/>
          <a:ext cx="889000" cy="59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143307</xdr:rowOff>
    </xdr:from>
    <xdr:to>
      <xdr:col>15</xdr:col>
      <xdr:colOff>101600</xdr:colOff>
      <xdr:row>36</xdr:row>
      <xdr:rowOff>73457</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4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89984</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5919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168107</xdr:rowOff>
    </xdr:from>
    <xdr:to>
      <xdr:col>10</xdr:col>
      <xdr:colOff>114300</xdr:colOff>
      <xdr:row>36</xdr:row>
      <xdr:rowOff>170355</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340307"/>
          <a:ext cx="889000" cy="2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170175</xdr:rowOff>
    </xdr:from>
    <xdr:to>
      <xdr:col>10</xdr:col>
      <xdr:colOff>165100</xdr:colOff>
      <xdr:row>36</xdr:row>
      <xdr:rowOff>100325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17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116852</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5946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165931</xdr:rowOff>
    </xdr:from>
    <xdr:to>
      <xdr:col>6</xdr:col>
      <xdr:colOff>38100</xdr:colOff>
      <xdr:row>36</xdr:row>
      <xdr:rowOff>96081</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16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112608</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5941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73309</xdr:rowOff>
    </xdr:from>
    <xdr:to>
      <xdr:col>24</xdr:col>
      <xdr:colOff>114300</xdr:colOff>
      <xdr:row>36</xdr:row>
      <xdr:rowOff>3459</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074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51736</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052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140701</xdr:rowOff>
    </xdr:from>
    <xdr:to>
      <xdr:col>20</xdr:col>
      <xdr:colOff>38100</xdr:colOff>
      <xdr:row>36</xdr:row>
      <xdr:rowOff>70851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141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61978</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6234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60454</xdr:rowOff>
    </xdr:from>
    <xdr:to>
      <xdr:col>15</xdr:col>
      <xdr:colOff>101600</xdr:colOff>
      <xdr:row>36</xdr:row>
      <xdr:rowOff>162054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232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153181</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6325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119555</xdr:rowOff>
    </xdr:from>
    <xdr:to>
      <xdr:col>10</xdr:col>
      <xdr:colOff>165100</xdr:colOff>
      <xdr:row>37</xdr:row>
      <xdr:rowOff>49705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29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40832</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6384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117307</xdr:rowOff>
    </xdr:from>
    <xdr:to>
      <xdr:col>6</xdr:col>
      <xdr:colOff>38100</xdr:colOff>
      <xdr:row>37</xdr:row>
      <xdr:rowOff>47457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289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38584</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6382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156245</xdr:rowOff>
    </xdr:from>
    <xdr:to>
      <xdr:col>24</xdr:col>
      <xdr:colOff>62865</xdr:colOff>
      <xdr:row>58</xdr:row>
      <xdr:rowOff>106058</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900195"/>
          <a:ext cx="1270" cy="1149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109885</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053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106058</xdr:rowOff>
    </xdr:from>
    <xdr:to>
      <xdr:col>24</xdr:col>
      <xdr:colOff>152400</xdr:colOff>
      <xdr:row>58</xdr:row>
      <xdr:rowOff>106058</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10050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102922</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675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661,315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156245</xdr:rowOff>
    </xdr:from>
    <xdr:to>
      <xdr:col>24</xdr:col>
      <xdr:colOff>152400</xdr:colOff>
      <xdr:row>51</xdr:row>
      <xdr:rowOff>156245</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900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14584</xdr:rowOff>
    </xdr:from>
    <xdr:to>
      <xdr:col>24</xdr:col>
      <xdr:colOff>63500</xdr:colOff>
      <xdr:row>58</xdr:row>
      <xdr:rowOff>20238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958684"/>
          <a:ext cx="838200" cy="5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103919</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7051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81042</xdr:rowOff>
    </xdr:from>
    <xdr:to>
      <xdr:col>24</xdr:col>
      <xdr:colOff>114300</xdr:colOff>
      <xdr:row>58</xdr:row>
      <xdr:rowOff>11192</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8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20238</xdr:rowOff>
    </xdr:from>
    <xdr:to>
      <xdr:col>19</xdr:col>
      <xdr:colOff>177800</xdr:colOff>
      <xdr:row>58</xdr:row>
      <xdr:rowOff>53373</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9964338"/>
          <a:ext cx="889000" cy="33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89236</xdr:rowOff>
    </xdr:from>
    <xdr:to>
      <xdr:col>20</xdr:col>
      <xdr:colOff>38100</xdr:colOff>
      <xdr:row>58</xdr:row>
      <xdr:rowOff>19386</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86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35913</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497795" y="9637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53373</xdr:rowOff>
    </xdr:from>
    <xdr:to>
      <xdr:col>15</xdr:col>
      <xdr:colOff>50800</xdr:colOff>
      <xdr:row>58</xdr:row>
      <xdr:rowOff>58151</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9997473"/>
          <a:ext cx="889000" cy="4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94665</xdr:rowOff>
    </xdr:from>
    <xdr:to>
      <xdr:col>15</xdr:col>
      <xdr:colOff>101600</xdr:colOff>
      <xdr:row>58</xdr:row>
      <xdr:rowOff>24815</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86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41342</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08795" y="9642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24681</xdr:rowOff>
    </xdr:from>
    <xdr:to>
      <xdr:col>10</xdr:col>
      <xdr:colOff>114300</xdr:colOff>
      <xdr:row>58</xdr:row>
      <xdr:rowOff>58151</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1130300" y="9968781"/>
          <a:ext cx="889000" cy="33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104894</xdr:rowOff>
    </xdr:from>
    <xdr:to>
      <xdr:col>10</xdr:col>
      <xdr:colOff>165100</xdr:colOff>
      <xdr:row>58</xdr:row>
      <xdr:rowOff>35044</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87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51571</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19795" y="9652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103207</xdr:rowOff>
    </xdr:from>
    <xdr:to>
      <xdr:col>6</xdr:col>
      <xdr:colOff>38100</xdr:colOff>
      <xdr:row>58</xdr:row>
      <xdr:rowOff>33357</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875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49884</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30795" y="9651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135234</xdr:rowOff>
    </xdr:from>
    <xdr:to>
      <xdr:col>24</xdr:col>
      <xdr:colOff>114300</xdr:colOff>
      <xdr:row>58</xdr:row>
      <xdr:rowOff>65384</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90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59469</xdr:rowOff>
    </xdr:from>
    <xdr:ext cx="599010"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832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140888</xdr:rowOff>
    </xdr:from>
    <xdr:to>
      <xdr:col>20</xdr:col>
      <xdr:colOff>38100</xdr:colOff>
      <xdr:row>58</xdr:row>
      <xdr:rowOff>71038</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913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62165</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497795" y="10006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2573</xdr:rowOff>
    </xdr:from>
    <xdr:to>
      <xdr:col>15</xdr:col>
      <xdr:colOff>101600</xdr:colOff>
      <xdr:row>58</xdr:row>
      <xdr:rowOff>104173</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946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95300</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41111" y="10039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7351</xdr:rowOff>
    </xdr:from>
    <xdr:to>
      <xdr:col>10</xdr:col>
      <xdr:colOff>165100</xdr:colOff>
      <xdr:row>58</xdr:row>
      <xdr:rowOff>108951</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951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100078</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2111" y="1004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145331</xdr:rowOff>
    </xdr:from>
    <xdr:to>
      <xdr:col>6</xdr:col>
      <xdr:colOff>38100</xdr:colOff>
      <xdr:row>58</xdr:row>
      <xdr:rowOff>75481</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917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66608</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30795" y="10010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46774</xdr:rowOff>
    </xdr:from>
    <xdr:to>
      <xdr:col>24</xdr:col>
      <xdr:colOff>62865</xdr:colOff>
      <xdr:row>79</xdr:row>
      <xdr:rowOff>43383</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219724"/>
          <a:ext cx="1270" cy="1368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47210</xdr:rowOff>
    </xdr:from>
    <xdr:ext cx="313932"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5917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43383</xdr:rowOff>
    </xdr:from>
    <xdr:to>
      <xdr:col>24</xdr:col>
      <xdr:colOff>152400</xdr:colOff>
      <xdr:row>79</xdr:row>
      <xdr:rowOff>43383</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587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164901</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1994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46774</xdr:rowOff>
    </xdr:from>
    <xdr:to>
      <xdr:col>24</xdr:col>
      <xdr:colOff>152400</xdr:colOff>
      <xdr:row>71</xdr:row>
      <xdr:rowOff>46774</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219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113467</xdr:rowOff>
    </xdr:from>
    <xdr:to>
      <xdr:col>24</xdr:col>
      <xdr:colOff>63500</xdr:colOff>
      <xdr:row>77</xdr:row>
      <xdr:rowOff>64243</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3797300" y="13143667"/>
          <a:ext cx="838200" cy="122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94454</xdr:rowOff>
    </xdr:from>
    <xdr:ext cx="534377"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2961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116027</xdr:rowOff>
    </xdr:from>
    <xdr:to>
      <xdr:col>24</xdr:col>
      <xdr:colOff>114300</xdr:colOff>
      <xdr:row>78</xdr:row>
      <xdr:rowOff>46177</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31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64243</xdr:rowOff>
    </xdr:from>
    <xdr:to>
      <xdr:col>19</xdr:col>
      <xdr:colOff>177800</xdr:colOff>
      <xdr:row>78</xdr:row>
      <xdr:rowOff>15190</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908300" y="13265893"/>
          <a:ext cx="889000" cy="122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140773</xdr:rowOff>
    </xdr:from>
    <xdr:to>
      <xdr:col>20</xdr:col>
      <xdr:colOff>38100</xdr:colOff>
      <xdr:row>78</xdr:row>
      <xdr:rowOff>70923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342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62050</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30111" y="13435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170962</xdr:rowOff>
    </xdr:from>
    <xdr:to>
      <xdr:col>15</xdr:col>
      <xdr:colOff>50800</xdr:colOff>
      <xdr:row>78</xdr:row>
      <xdr:rowOff>15190</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019300" y="13372612"/>
          <a:ext cx="889000" cy="15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167824</xdr:rowOff>
    </xdr:from>
    <xdr:to>
      <xdr:col>15</xdr:col>
      <xdr:colOff>101600</xdr:colOff>
      <xdr:row>78</xdr:row>
      <xdr:rowOff>97974</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36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89101</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73428" y="13462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116115</xdr:rowOff>
    </xdr:from>
    <xdr:to>
      <xdr:col>10</xdr:col>
      <xdr:colOff>114300</xdr:colOff>
      <xdr:row>77</xdr:row>
      <xdr:rowOff>170962</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1130300" y="13317765"/>
          <a:ext cx="889000" cy="54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149994</xdr:rowOff>
    </xdr:from>
    <xdr:to>
      <xdr:col>10</xdr:col>
      <xdr:colOff>165100</xdr:colOff>
      <xdr:row>78</xdr:row>
      <xdr:rowOff>80144</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35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71271</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3444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156356</xdr:rowOff>
    </xdr:from>
    <xdr:to>
      <xdr:col>6</xdr:col>
      <xdr:colOff>38100</xdr:colOff>
      <xdr:row>78</xdr:row>
      <xdr:rowOff>86506</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35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77633</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3450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62667</xdr:rowOff>
    </xdr:from>
    <xdr:to>
      <xdr:col>24</xdr:col>
      <xdr:colOff>114300</xdr:colOff>
      <xdr:row>76</xdr:row>
      <xdr:rowOff>164267</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092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85545</xdr:rowOff>
    </xdr:from>
    <xdr:ext cx="534377"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2944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13443</xdr:rowOff>
    </xdr:from>
    <xdr:to>
      <xdr:col>20</xdr:col>
      <xdr:colOff>38100</xdr:colOff>
      <xdr:row>77</xdr:row>
      <xdr:rowOff>115043</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21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131570</xdr:rowOff>
    </xdr:from>
    <xdr:ext cx="534377"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30111" y="12990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135840</xdr:rowOff>
    </xdr:from>
    <xdr:to>
      <xdr:col>15</xdr:col>
      <xdr:colOff>101600</xdr:colOff>
      <xdr:row>78</xdr:row>
      <xdr:rowOff>65990</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337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82517</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41111" y="13112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120162</xdr:rowOff>
    </xdr:from>
    <xdr:to>
      <xdr:col>10</xdr:col>
      <xdr:colOff>165100</xdr:colOff>
      <xdr:row>78</xdr:row>
      <xdr:rowOff>50312</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321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66839</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52111" y="13097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65315</xdr:rowOff>
    </xdr:from>
    <xdr:to>
      <xdr:col>6</xdr:col>
      <xdr:colOff>38100</xdr:colOff>
      <xdr:row>77</xdr:row>
      <xdr:rowOff>166915</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26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11992</xdr:rowOff>
    </xdr:from>
    <xdr:ext cx="534377"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63111" y="13042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88919</xdr:rowOff>
    </xdr:from>
    <xdr:to>
      <xdr:col>24</xdr:col>
      <xdr:colOff>62865</xdr:colOff>
      <xdr:row>98</xdr:row>
      <xdr:rowOff>158293</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347969"/>
          <a:ext cx="1270" cy="1612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162120</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964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158293</xdr:rowOff>
    </xdr:from>
    <xdr:to>
      <xdr:col>24</xdr:col>
      <xdr:colOff>152400</xdr:colOff>
      <xdr:row>98</xdr:row>
      <xdr:rowOff>158293</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960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35596</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123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88919</xdr:rowOff>
    </xdr:from>
    <xdr:to>
      <xdr:col>24</xdr:col>
      <xdr:colOff>152400</xdr:colOff>
      <xdr:row>89</xdr:row>
      <xdr:rowOff>88919</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347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100969</xdr:rowOff>
    </xdr:from>
    <xdr:to>
      <xdr:col>24</xdr:col>
      <xdr:colOff>63500</xdr:colOff>
      <xdr:row>96</xdr:row>
      <xdr:rowOff>26358</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3797300" y="16217269"/>
          <a:ext cx="838200" cy="26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10351</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298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31924</xdr:rowOff>
    </xdr:from>
    <xdr:to>
      <xdr:col>24</xdr:col>
      <xdr:colOff>114300</xdr:colOff>
      <xdr:row>95</xdr:row>
      <xdr:rowOff>133524</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31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26358</xdr:rowOff>
    </xdr:from>
    <xdr:to>
      <xdr:col>19</xdr:col>
      <xdr:colOff>177800</xdr:colOff>
      <xdr:row>96</xdr:row>
      <xdr:rowOff>64675</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908300" y="16485558"/>
          <a:ext cx="889000" cy="38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124889</xdr:rowOff>
    </xdr:from>
    <xdr:to>
      <xdr:col>20</xdr:col>
      <xdr:colOff>38100</xdr:colOff>
      <xdr:row>97</xdr:row>
      <xdr:rowOff>55039</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584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46166</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676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64675</xdr:rowOff>
    </xdr:from>
    <xdr:to>
      <xdr:col>15</xdr:col>
      <xdr:colOff>50800</xdr:colOff>
      <xdr:row>96</xdr:row>
      <xdr:rowOff>107468</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019300" y="16523875"/>
          <a:ext cx="889000" cy="42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124061</xdr:rowOff>
    </xdr:from>
    <xdr:to>
      <xdr:col>15</xdr:col>
      <xdr:colOff>101600</xdr:colOff>
      <xdr:row>97</xdr:row>
      <xdr:rowOff>54211</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583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45338</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675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107468</xdr:rowOff>
    </xdr:from>
    <xdr:to>
      <xdr:col>10</xdr:col>
      <xdr:colOff>114300</xdr:colOff>
      <xdr:row>96</xdr:row>
      <xdr:rowOff>117863</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1130300" y="16566668"/>
          <a:ext cx="889000" cy="10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134990</xdr:rowOff>
    </xdr:from>
    <xdr:to>
      <xdr:col>10</xdr:col>
      <xdr:colOff>165100</xdr:colOff>
      <xdr:row>97</xdr:row>
      <xdr:rowOff>65140</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594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56267</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686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150513</xdr:rowOff>
    </xdr:from>
    <xdr:to>
      <xdr:col>6</xdr:col>
      <xdr:colOff>38100</xdr:colOff>
      <xdr:row>97</xdr:row>
      <xdr:rowOff>80663</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60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71790</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702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50169</xdr:rowOff>
    </xdr:from>
    <xdr:to>
      <xdr:col>24</xdr:col>
      <xdr:colOff>114300</xdr:colOff>
      <xdr:row>94</xdr:row>
      <xdr:rowOff>151769</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166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73046</xdr:rowOff>
    </xdr:from>
    <xdr:ext cx="599010"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6017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147008</xdr:rowOff>
    </xdr:from>
    <xdr:to>
      <xdr:col>20</xdr:col>
      <xdr:colOff>38100</xdr:colOff>
      <xdr:row>96</xdr:row>
      <xdr:rowOff>77158</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43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93685</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530111" y="16209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13875</xdr:rowOff>
    </xdr:from>
    <xdr:to>
      <xdr:col>15</xdr:col>
      <xdr:colOff>101600</xdr:colOff>
      <xdr:row>96</xdr:row>
      <xdr:rowOff>115475</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473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132002</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6248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56668</xdr:rowOff>
    </xdr:from>
    <xdr:to>
      <xdr:col>10</xdr:col>
      <xdr:colOff>165100</xdr:colOff>
      <xdr:row>96</xdr:row>
      <xdr:rowOff>158268</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515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3345</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6291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67063</xdr:rowOff>
    </xdr:from>
    <xdr:to>
      <xdr:col>6</xdr:col>
      <xdr:colOff>38100</xdr:colOff>
      <xdr:row>96</xdr:row>
      <xdr:rowOff>168663</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526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13740</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630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13185</xdr:rowOff>
    </xdr:from>
    <xdr:to>
      <xdr:col>54</xdr:col>
      <xdr:colOff>189865</xdr:colOff>
      <xdr:row>38</xdr:row>
      <xdr:rowOff>40346</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328135"/>
          <a:ext cx="1270" cy="1227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44173</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559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40346</xdr:rowOff>
    </xdr:from>
    <xdr:to>
      <xdr:col>55</xdr:col>
      <xdr:colOff>88900</xdr:colOff>
      <xdr:row>38</xdr:row>
      <xdr:rowOff>40346</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55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131312</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103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13185</xdr:rowOff>
    </xdr:from>
    <xdr:to>
      <xdr:col>55</xdr:col>
      <xdr:colOff>88900</xdr:colOff>
      <xdr:row>31</xdr:row>
      <xdr:rowOff>13185</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328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116154</xdr:rowOff>
    </xdr:from>
    <xdr:to>
      <xdr:col>55</xdr:col>
      <xdr:colOff>0</xdr:colOff>
      <xdr:row>37</xdr:row>
      <xdr:rowOff>99253</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9639300" y="6116904"/>
          <a:ext cx="838200" cy="325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169922</xdr:rowOff>
    </xdr:from>
    <xdr:ext cx="599010"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59992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147045</xdr:rowOff>
    </xdr:from>
    <xdr:to>
      <xdr:col>55</xdr:col>
      <xdr:colOff>50800</xdr:colOff>
      <xdr:row>36</xdr:row>
      <xdr:rowOff>77195</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14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116154</xdr:rowOff>
    </xdr:from>
    <xdr:to>
      <xdr:col>50</xdr:col>
      <xdr:colOff>114300</xdr:colOff>
      <xdr:row>38</xdr:row>
      <xdr:rowOff>42202</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8750300" y="6116904"/>
          <a:ext cx="889000" cy="440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129057</xdr:rowOff>
    </xdr:from>
    <xdr:to>
      <xdr:col>50</xdr:col>
      <xdr:colOff>165100</xdr:colOff>
      <xdr:row>34</xdr:row>
      <xdr:rowOff>59207</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578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75734</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39795" y="5562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19319</xdr:rowOff>
    </xdr:from>
    <xdr:to>
      <xdr:col>45</xdr:col>
      <xdr:colOff>177800</xdr:colOff>
      <xdr:row>38</xdr:row>
      <xdr:rowOff>42202</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7861300" y="6534419"/>
          <a:ext cx="889000" cy="22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72262</xdr:rowOff>
    </xdr:from>
    <xdr:to>
      <xdr:col>46</xdr:col>
      <xdr:colOff>38100</xdr:colOff>
      <xdr:row>37</xdr:row>
      <xdr:rowOff>2412</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624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18939</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50795" y="6019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19319</xdr:rowOff>
    </xdr:from>
    <xdr:to>
      <xdr:col>41</xdr:col>
      <xdr:colOff>50800</xdr:colOff>
      <xdr:row>38</xdr:row>
      <xdr:rowOff>23685</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6972300" y="6534419"/>
          <a:ext cx="889000" cy="4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74914</xdr:rowOff>
    </xdr:from>
    <xdr:to>
      <xdr:col>41</xdr:col>
      <xdr:colOff>101600</xdr:colOff>
      <xdr:row>37</xdr:row>
      <xdr:rowOff>5064</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247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21591</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61795" y="6022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65057</xdr:rowOff>
    </xdr:from>
    <xdr:to>
      <xdr:col>36</xdr:col>
      <xdr:colOff>165100</xdr:colOff>
      <xdr:row>36</xdr:row>
      <xdr:rowOff>166657</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23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11734</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672795" y="6012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48453</xdr:rowOff>
    </xdr:from>
    <xdr:to>
      <xdr:col>55</xdr:col>
      <xdr:colOff>50800</xdr:colOff>
      <xdr:row>37</xdr:row>
      <xdr:rowOff>150053</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639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134830</xdr:rowOff>
    </xdr:from>
    <xdr:ext cx="534377"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630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65354</xdr:rowOff>
    </xdr:from>
    <xdr:to>
      <xdr:col>50</xdr:col>
      <xdr:colOff>165100</xdr:colOff>
      <xdr:row>35</xdr:row>
      <xdr:rowOff>166954</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60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158081</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39795" y="6158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162852</xdr:rowOff>
    </xdr:from>
    <xdr:to>
      <xdr:col>46</xdr:col>
      <xdr:colOff>38100</xdr:colOff>
      <xdr:row>38</xdr:row>
      <xdr:rowOff>93002</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650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84129</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83111" y="6599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139969</xdr:rowOff>
    </xdr:from>
    <xdr:to>
      <xdr:col>41</xdr:col>
      <xdr:colOff>101600</xdr:colOff>
      <xdr:row>38</xdr:row>
      <xdr:rowOff>70120</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48361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61246</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94111" y="657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144335</xdr:rowOff>
    </xdr:from>
    <xdr:to>
      <xdr:col>36</xdr:col>
      <xdr:colOff>165100</xdr:colOff>
      <xdr:row>38</xdr:row>
      <xdr:rowOff>74485</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48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65612</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705111" y="6580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169180</xdr:rowOff>
    </xdr:from>
    <xdr:to>
      <xdr:col>54</xdr:col>
      <xdr:colOff>189865</xdr:colOff>
      <xdr:row>59</xdr:row>
      <xdr:rowOff>40374</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741680"/>
          <a:ext cx="1270" cy="1414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44201</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159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40374</xdr:rowOff>
    </xdr:from>
    <xdr:to>
      <xdr:col>55</xdr:col>
      <xdr:colOff>88900</xdr:colOff>
      <xdr:row>59</xdr:row>
      <xdr:rowOff>40374</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155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115857</xdr:rowOff>
    </xdr:from>
    <xdr:ext cx="599010"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516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169180</xdr:rowOff>
    </xdr:from>
    <xdr:to>
      <xdr:col>55</xdr:col>
      <xdr:colOff>88900</xdr:colOff>
      <xdr:row>50</xdr:row>
      <xdr:rowOff>169180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74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8533</xdr:rowOff>
    </xdr:from>
    <xdr:to>
      <xdr:col>55</xdr:col>
      <xdr:colOff>0</xdr:colOff>
      <xdr:row>58</xdr:row>
      <xdr:rowOff>18879</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9639300" y="9438283"/>
          <a:ext cx="838200" cy="52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133325</xdr:rowOff>
    </xdr:from>
    <xdr:ext cx="599010"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5630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110448</xdr:rowOff>
    </xdr:from>
    <xdr:to>
      <xdr:col>55</xdr:col>
      <xdr:colOff>50800</xdr:colOff>
      <xdr:row>57</xdr:row>
      <xdr:rowOff>40598</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71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8533</xdr:rowOff>
    </xdr:from>
    <xdr:to>
      <xdr:col>50</xdr:col>
      <xdr:colOff>114300</xdr:colOff>
      <xdr:row>57</xdr:row>
      <xdr:rowOff>84941</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8750300" y="9438283"/>
          <a:ext cx="889000" cy="419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152937</xdr:rowOff>
    </xdr:from>
    <xdr:to>
      <xdr:col>50</xdr:col>
      <xdr:colOff>165100</xdr:colOff>
      <xdr:row>57</xdr:row>
      <xdr:rowOff>83087</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75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74214</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39795" y="9846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84941</xdr:rowOff>
    </xdr:from>
    <xdr:to>
      <xdr:col>45</xdr:col>
      <xdr:colOff>177800</xdr:colOff>
      <xdr:row>58</xdr:row>
      <xdr:rowOff>102160</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7861300" y="9857591"/>
          <a:ext cx="889000" cy="188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88446</xdr:rowOff>
    </xdr:from>
    <xdr:to>
      <xdr:col>46</xdr:col>
      <xdr:colOff>38100</xdr:colOff>
      <xdr:row>57</xdr:row>
      <xdr:rowOff>18596</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689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35123</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50795" y="9464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102160</xdr:rowOff>
    </xdr:from>
    <xdr:to>
      <xdr:col>41</xdr:col>
      <xdr:colOff>50800</xdr:colOff>
      <xdr:row>58</xdr:row>
      <xdr:rowOff>147208</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6972300" y="10046260"/>
          <a:ext cx="889000" cy="45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165811</xdr:rowOff>
    </xdr:from>
    <xdr:to>
      <xdr:col>41</xdr:col>
      <xdr:colOff>101600</xdr:colOff>
      <xdr:row>57</xdr:row>
      <xdr:rowOff>95961</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76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112488</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61795" y="9542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11626</xdr:rowOff>
    </xdr:from>
    <xdr:to>
      <xdr:col>36</xdr:col>
      <xdr:colOff>165100</xdr:colOff>
      <xdr:row>57</xdr:row>
      <xdr:rowOff>113226</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784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129753</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672795" y="9559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139529</xdr:rowOff>
    </xdr:from>
    <xdr:to>
      <xdr:col>55</xdr:col>
      <xdr:colOff>50800</xdr:colOff>
      <xdr:row>58</xdr:row>
      <xdr:rowOff>69679</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9912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117956</xdr:rowOff>
    </xdr:from>
    <xdr:ext cx="534377"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890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129183</xdr:rowOff>
    </xdr:from>
    <xdr:to>
      <xdr:col>50</xdr:col>
      <xdr:colOff>165100</xdr:colOff>
      <xdr:row>55</xdr:row>
      <xdr:rowOff>59333</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387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75860</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39795" y="9162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34141</xdr:rowOff>
    </xdr:from>
    <xdr:to>
      <xdr:col>46</xdr:col>
      <xdr:colOff>38100</xdr:colOff>
      <xdr:row>57</xdr:row>
      <xdr:rowOff>135741</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806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126868</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50795" y="9899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51360</xdr:rowOff>
    </xdr:from>
    <xdr:to>
      <xdr:col>41</xdr:col>
      <xdr:colOff>101600</xdr:colOff>
      <xdr:row>58</xdr:row>
      <xdr:rowOff>152960</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999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144087</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94111" y="10088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96408</xdr:rowOff>
    </xdr:from>
    <xdr:to>
      <xdr:col>36</xdr:col>
      <xdr:colOff>165100</xdr:colOff>
      <xdr:row>59</xdr:row>
      <xdr:rowOff>26558</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10040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17685</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705111" y="10133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122768</xdr:rowOff>
    </xdr:from>
    <xdr:to>
      <xdr:col>54</xdr:col>
      <xdr:colOff>189865</xdr:colOff>
      <xdr:row>79</xdr:row>
      <xdr:rowOff>44450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124268"/>
          <a:ext cx="1270" cy="146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69445</xdr:rowOff>
    </xdr:from>
    <xdr:ext cx="599010"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1899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122768</xdr:rowOff>
    </xdr:from>
    <xdr:to>
      <xdr:col>55</xdr:col>
      <xdr:colOff>88900</xdr:colOff>
      <xdr:row>70</xdr:row>
      <xdr:rowOff>122768</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124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165810</xdr:rowOff>
    </xdr:from>
    <xdr:to>
      <xdr:col>55</xdr:col>
      <xdr:colOff>0</xdr:colOff>
      <xdr:row>79</xdr:row>
      <xdr:rowOff>32437</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9639300" y="13538910"/>
          <a:ext cx="838200" cy="38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28739</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2303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5862</xdr:rowOff>
    </xdr:from>
    <xdr:to>
      <xdr:col>55</xdr:col>
      <xdr:colOff>50800</xdr:colOff>
      <xdr:row>78</xdr:row>
      <xdr:rowOff>107462</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378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165810</xdr:rowOff>
    </xdr:from>
    <xdr:to>
      <xdr:col>50</xdr:col>
      <xdr:colOff>114300</xdr:colOff>
      <xdr:row>79</xdr:row>
      <xdr:rowOff>34289</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8750300" y="13538910"/>
          <a:ext cx="889000" cy="39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16308</xdr:rowOff>
    </xdr:from>
    <xdr:to>
      <xdr:col>50</xdr:col>
      <xdr:colOff>165100</xdr:colOff>
      <xdr:row>78</xdr:row>
      <xdr:rowOff>117908</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389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134435</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316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143749</xdr:rowOff>
    </xdr:from>
    <xdr:to>
      <xdr:col>45</xdr:col>
      <xdr:colOff>177800</xdr:colOff>
      <xdr:row>79</xdr:row>
      <xdr:rowOff>34289</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7861300" y="13516849"/>
          <a:ext cx="889000" cy="61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143025</xdr:rowOff>
    </xdr:from>
    <xdr:to>
      <xdr:col>46</xdr:col>
      <xdr:colOff>38100</xdr:colOff>
      <xdr:row>78</xdr:row>
      <xdr:rowOff>73175</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344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89702</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11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143749</xdr:rowOff>
    </xdr:from>
    <xdr:to>
      <xdr:col>41</xdr:col>
      <xdr:colOff>50800</xdr:colOff>
      <xdr:row>79</xdr:row>
      <xdr:rowOff>4373</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flipV="1">
          <a:off x="6972300" y="13516849"/>
          <a:ext cx="889000" cy="32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9496</xdr:rowOff>
    </xdr:from>
    <xdr:to>
      <xdr:col>41</xdr:col>
      <xdr:colOff>101600</xdr:colOff>
      <xdr:row>78</xdr:row>
      <xdr:rowOff>111096</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3382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127623</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3157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4794</xdr:rowOff>
    </xdr:from>
    <xdr:to>
      <xdr:col>36</xdr:col>
      <xdr:colOff>165100</xdr:colOff>
      <xdr:row>78</xdr:row>
      <xdr:rowOff>106394</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6921500" y="13377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122921</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05111" y="13153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153087</xdr:rowOff>
    </xdr:from>
    <xdr:to>
      <xdr:col>55</xdr:col>
      <xdr:colOff>50800</xdr:colOff>
      <xdr:row>79</xdr:row>
      <xdr:rowOff>83237</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10426700" y="1352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68014</xdr:rowOff>
    </xdr:from>
    <xdr:ext cx="469744" cy="259045"/>
    <xdr:sp macro="" textlink="">
      <xdr:nvSpPr>
        <xdr:cNvPr id="428" name="普通建設事業費 （ うち新規整備　）該当値テキスト">
          <a:extLst>
            <a:ext uri="{FF2B5EF4-FFF2-40B4-BE49-F238E27FC236}">
              <a16:creationId xmlns:a16="http://schemas.microsoft.com/office/drawing/2014/main" id="{00000000-0008-0000-0600-0000AC010000}"/>
            </a:ext>
          </a:extLst>
        </xdr:cNvPr>
        <xdr:cNvSpPr txBox="1"/>
      </xdr:nvSpPr>
      <xdr:spPr>
        <a:xfrm>
          <a:off x="10528300" y="13441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115010</xdr:rowOff>
    </xdr:from>
    <xdr:to>
      <xdr:col>50</xdr:col>
      <xdr:colOff>165100</xdr:colOff>
      <xdr:row>79</xdr:row>
      <xdr:rowOff>45160</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9588500" y="1348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36287</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372111" y="13580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154939</xdr:rowOff>
    </xdr:from>
    <xdr:to>
      <xdr:col>46</xdr:col>
      <xdr:colOff>38100</xdr:colOff>
      <xdr:row>79</xdr:row>
      <xdr:rowOff>85089</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8699500" y="1352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76216</xdr:rowOff>
    </xdr:from>
    <xdr:ext cx="469744"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515428" y="13620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92949</xdr:rowOff>
    </xdr:from>
    <xdr:to>
      <xdr:col>41</xdr:col>
      <xdr:colOff>101600</xdr:colOff>
      <xdr:row>79</xdr:row>
      <xdr:rowOff>23099</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7810500" y="13466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14226</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7594111" y="13558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125023</xdr:rowOff>
    </xdr:from>
    <xdr:to>
      <xdr:col>36</xdr:col>
      <xdr:colOff>165100</xdr:colOff>
      <xdr:row>79</xdr:row>
      <xdr:rowOff>55173</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6921500" y="13498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46300</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705111" y="13590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a:extLst>
            <a:ext uri="{FF2B5EF4-FFF2-40B4-BE49-F238E27FC236}">
              <a16:creationId xmlns:a16="http://schemas.microsoft.com/office/drawing/2014/main" id="{00000000-0008-0000-06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169633</xdr:rowOff>
    </xdr:from>
    <xdr:to>
      <xdr:col>54</xdr:col>
      <xdr:colOff>189865</xdr:colOff>
      <xdr:row>98</xdr:row>
      <xdr:rowOff>106818</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10475595" y="15600133"/>
          <a:ext cx="1270" cy="1308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110645</xdr:rowOff>
    </xdr:from>
    <xdr:ext cx="469744" cy="259045"/>
    <xdr:sp macro="" textlink="">
      <xdr:nvSpPr>
        <xdr:cNvPr id="459" name="普通建設事業費 （ うち更新整備　）最小値テキスト">
          <a:extLst>
            <a:ext uri="{FF2B5EF4-FFF2-40B4-BE49-F238E27FC236}">
              <a16:creationId xmlns:a16="http://schemas.microsoft.com/office/drawing/2014/main" id="{00000000-0008-0000-0600-0000CB010000}"/>
            </a:ext>
          </a:extLst>
        </xdr:cNvPr>
        <xdr:cNvSpPr txBox="1"/>
      </xdr:nvSpPr>
      <xdr:spPr>
        <a:xfrm>
          <a:off x="10528300" y="16912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106818</xdr:rowOff>
    </xdr:from>
    <xdr:to>
      <xdr:col>55</xdr:col>
      <xdr:colOff>88900</xdr:colOff>
      <xdr:row>98</xdr:row>
      <xdr:rowOff>106818</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6908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116310</xdr:rowOff>
    </xdr:from>
    <xdr:ext cx="599010" cy="259045"/>
    <xdr:sp macro="" textlink="">
      <xdr:nvSpPr>
        <xdr:cNvPr id="461" name="普通建設事業費 （ うち更新整備　）最大値テキスト">
          <a:extLst>
            <a:ext uri="{FF2B5EF4-FFF2-40B4-BE49-F238E27FC236}">
              <a16:creationId xmlns:a16="http://schemas.microsoft.com/office/drawing/2014/main" id="{00000000-0008-0000-0600-0000CD010000}"/>
            </a:ext>
          </a:extLst>
        </xdr:cNvPr>
        <xdr:cNvSpPr txBox="1"/>
      </xdr:nvSpPr>
      <xdr:spPr>
        <a:xfrm>
          <a:off x="10528300" y="15375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169633</xdr:rowOff>
    </xdr:from>
    <xdr:to>
      <xdr:col>55</xdr:col>
      <xdr:colOff>88900</xdr:colOff>
      <xdr:row>90</xdr:row>
      <xdr:rowOff>169633</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5600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16714</xdr:rowOff>
    </xdr:from>
    <xdr:to>
      <xdr:col>55</xdr:col>
      <xdr:colOff>0</xdr:colOff>
      <xdr:row>97</xdr:row>
      <xdr:rowOff>7272</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9639300" y="15961564"/>
          <a:ext cx="838200" cy="67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93863</xdr:rowOff>
    </xdr:from>
    <xdr:ext cx="534377" cy="259045"/>
    <xdr:sp macro="" textlink="">
      <xdr:nvSpPr>
        <xdr:cNvPr id="464" name="普通建設事業費 （ うち更新整備　）平均値テキスト">
          <a:extLst>
            <a:ext uri="{FF2B5EF4-FFF2-40B4-BE49-F238E27FC236}">
              <a16:creationId xmlns:a16="http://schemas.microsoft.com/office/drawing/2014/main" id="{00000000-0008-0000-0600-0000D0010000}"/>
            </a:ext>
          </a:extLst>
        </xdr:cNvPr>
        <xdr:cNvSpPr txBox="1"/>
      </xdr:nvSpPr>
      <xdr:spPr>
        <a:xfrm>
          <a:off x="10528300" y="163816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70986</xdr:rowOff>
    </xdr:from>
    <xdr:to>
      <xdr:col>55</xdr:col>
      <xdr:colOff>50800</xdr:colOff>
      <xdr:row>97</xdr:row>
      <xdr:rowOff>1136</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10426700" y="1653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16714</xdr:rowOff>
    </xdr:from>
    <xdr:to>
      <xdr:col>50</xdr:col>
      <xdr:colOff>114300</xdr:colOff>
      <xdr:row>96</xdr:row>
      <xdr:rowOff>16735</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8750300" y="15961564"/>
          <a:ext cx="889000" cy="514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99434</xdr:rowOff>
    </xdr:from>
    <xdr:to>
      <xdr:col>50</xdr:col>
      <xdr:colOff>165100</xdr:colOff>
      <xdr:row>97</xdr:row>
      <xdr:rowOff>29584</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9588500" y="1655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20711</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372111" y="16651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16735</xdr:rowOff>
    </xdr:from>
    <xdr:to>
      <xdr:col>45</xdr:col>
      <xdr:colOff>177800</xdr:colOff>
      <xdr:row>98</xdr:row>
      <xdr:rowOff>3266</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7861300" y="16475935"/>
          <a:ext cx="889000" cy="32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74115</xdr:rowOff>
    </xdr:from>
    <xdr:to>
      <xdr:col>46</xdr:col>
      <xdr:colOff>38100</xdr:colOff>
      <xdr:row>97</xdr:row>
      <xdr:rowOff>4265</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8699500" y="1653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166842</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483111" y="16626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3266</xdr:rowOff>
    </xdr:from>
    <xdr:to>
      <xdr:col>41</xdr:col>
      <xdr:colOff>50800</xdr:colOff>
      <xdr:row>98</xdr:row>
      <xdr:rowOff>31517</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6972300" y="16805366"/>
          <a:ext cx="889000" cy="28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128997</xdr:rowOff>
    </xdr:from>
    <xdr:to>
      <xdr:col>41</xdr:col>
      <xdr:colOff>101600</xdr:colOff>
      <xdr:row>97</xdr:row>
      <xdr:rowOff>59147</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7810500" y="1658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75674</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594111" y="16363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162697</xdr:rowOff>
    </xdr:from>
    <xdr:to>
      <xdr:col>36</xdr:col>
      <xdr:colOff>165100</xdr:colOff>
      <xdr:row>97</xdr:row>
      <xdr:rowOff>92847</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6921500" y="16621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109374</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05111" y="16397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127922</xdr:rowOff>
    </xdr:from>
    <xdr:to>
      <xdr:col>55</xdr:col>
      <xdr:colOff>50800</xdr:colOff>
      <xdr:row>97</xdr:row>
      <xdr:rowOff>58072</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10426700" y="1658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106349</xdr:rowOff>
    </xdr:from>
    <xdr:ext cx="534377" cy="259045"/>
    <xdr:sp macro="" textlink="">
      <xdr:nvSpPr>
        <xdr:cNvPr id="483" name="普通建設事業費 （ うち更新整備　）該当値テキスト">
          <a:extLst>
            <a:ext uri="{FF2B5EF4-FFF2-40B4-BE49-F238E27FC236}">
              <a16:creationId xmlns:a16="http://schemas.microsoft.com/office/drawing/2014/main" id="{00000000-0008-0000-0600-0000E3010000}"/>
            </a:ext>
          </a:extLst>
        </xdr:cNvPr>
        <xdr:cNvSpPr txBox="1"/>
      </xdr:nvSpPr>
      <xdr:spPr>
        <a:xfrm>
          <a:off x="10528300" y="1656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137364</xdr:rowOff>
    </xdr:from>
    <xdr:to>
      <xdr:col>50</xdr:col>
      <xdr:colOff>165100</xdr:colOff>
      <xdr:row>93</xdr:row>
      <xdr:rowOff>67514</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9588500" y="15910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91</xdr:row>
      <xdr:rowOff>84041</xdr:rowOff>
    </xdr:from>
    <xdr:ext cx="59901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9339795" y="15685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137385</xdr:rowOff>
    </xdr:from>
    <xdr:to>
      <xdr:col>46</xdr:col>
      <xdr:colOff>38100</xdr:colOff>
      <xdr:row>96</xdr:row>
      <xdr:rowOff>67535</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8699500" y="16425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84062</xdr:rowOff>
    </xdr:from>
    <xdr:ext cx="59901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8450795" y="16200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123916</xdr:rowOff>
    </xdr:from>
    <xdr:to>
      <xdr:col>41</xdr:col>
      <xdr:colOff>101600</xdr:colOff>
      <xdr:row>98</xdr:row>
      <xdr:rowOff>54066</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7810500" y="16754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45193</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7594111" y="16847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152167</xdr:rowOff>
    </xdr:from>
    <xdr:to>
      <xdr:col>36</xdr:col>
      <xdr:colOff>165100</xdr:colOff>
      <xdr:row>98</xdr:row>
      <xdr:rowOff>82317</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6921500" y="16782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73444</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6705111" y="16875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a:extLst>
            <a:ext uri="{FF2B5EF4-FFF2-40B4-BE49-F238E27FC236}">
              <a16:creationId xmlns:a16="http://schemas.microsoft.com/office/drawing/2014/main" id="{00000000-0008-0000-06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90546</xdr:rowOff>
    </xdr:from>
    <xdr:to>
      <xdr:col>85</xdr:col>
      <xdr:colOff>126364</xdr:colOff>
      <xdr:row>38</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6317595" y="5576946"/>
          <a:ext cx="1269" cy="1077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148209</xdr:rowOff>
    </xdr:from>
    <xdr:ext cx="249299" cy="259045"/>
    <xdr:sp macro="" textlink="">
      <xdr:nvSpPr>
        <xdr:cNvPr id="514" name="災害復旧事業費最小値テキスト">
          <a:extLst>
            <a:ext uri="{FF2B5EF4-FFF2-40B4-BE49-F238E27FC236}">
              <a16:creationId xmlns:a16="http://schemas.microsoft.com/office/drawing/2014/main" id="{00000000-0008-0000-0600-000002020000}"/>
            </a:ext>
          </a:extLst>
        </xdr:cNvPr>
        <xdr:cNvSpPr txBox="1"/>
      </xdr:nvSpPr>
      <xdr:spPr>
        <a:xfrm>
          <a:off x="16370300" y="66633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37223</xdr:rowOff>
    </xdr:from>
    <xdr:ext cx="599010" cy="259045"/>
    <xdr:sp macro="" textlink="">
      <xdr:nvSpPr>
        <xdr:cNvPr id="516" name="災害復旧事業費最大値テキスト">
          <a:extLst>
            <a:ext uri="{FF2B5EF4-FFF2-40B4-BE49-F238E27FC236}">
              <a16:creationId xmlns:a16="http://schemas.microsoft.com/office/drawing/2014/main" id="{00000000-0008-0000-0600-000004020000}"/>
            </a:ext>
          </a:extLst>
        </xdr:cNvPr>
        <xdr:cNvSpPr txBox="1"/>
      </xdr:nvSpPr>
      <xdr:spPr>
        <a:xfrm>
          <a:off x="16370300" y="5352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90546</xdr:rowOff>
    </xdr:from>
    <xdr:to>
      <xdr:col>86</xdr:col>
      <xdr:colOff>25400</xdr:colOff>
      <xdr:row>32</xdr:row>
      <xdr:rowOff>90546</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5576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111207</xdr:rowOff>
    </xdr:from>
    <xdr:to>
      <xdr:col>85</xdr:col>
      <xdr:colOff>127000</xdr:colOff>
      <xdr:row>38</xdr:row>
      <xdr:rowOff>134076</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5481300" y="6626307"/>
          <a:ext cx="838200" cy="2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65659</xdr:rowOff>
    </xdr:from>
    <xdr:ext cx="534377" cy="259045"/>
    <xdr:sp macro="" textlink="">
      <xdr:nvSpPr>
        <xdr:cNvPr id="519" name="災害復旧事業費平均値テキスト">
          <a:extLst>
            <a:ext uri="{FF2B5EF4-FFF2-40B4-BE49-F238E27FC236}">
              <a16:creationId xmlns:a16="http://schemas.microsoft.com/office/drawing/2014/main" id="{00000000-0008-0000-0600-000007020000}"/>
            </a:ext>
          </a:extLst>
        </xdr:cNvPr>
        <xdr:cNvSpPr txBox="1"/>
      </xdr:nvSpPr>
      <xdr:spPr>
        <a:xfrm>
          <a:off x="16370300" y="6409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42782</xdr:rowOff>
    </xdr:from>
    <xdr:to>
      <xdr:col>85</xdr:col>
      <xdr:colOff>177800</xdr:colOff>
      <xdr:row>38</xdr:row>
      <xdr:rowOff>144382</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6268700" y="65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21404</xdr:rowOff>
    </xdr:from>
    <xdr:to>
      <xdr:col>81</xdr:col>
      <xdr:colOff>50800</xdr:colOff>
      <xdr:row>38</xdr:row>
      <xdr:rowOff>134076</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4592300" y="6536504"/>
          <a:ext cx="889000" cy="112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28728</xdr:rowOff>
    </xdr:from>
    <xdr:to>
      <xdr:col>81</xdr:col>
      <xdr:colOff>101600</xdr:colOff>
      <xdr:row>38</xdr:row>
      <xdr:rowOff>130328</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5430500" y="65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146855</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5214111" y="6319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89193</xdr:rowOff>
    </xdr:from>
    <xdr:to>
      <xdr:col>76</xdr:col>
      <xdr:colOff>114300</xdr:colOff>
      <xdr:row>38</xdr:row>
      <xdr:rowOff>21404</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3703300" y="6432843"/>
          <a:ext cx="889000" cy="103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31014</xdr:rowOff>
    </xdr:from>
    <xdr:to>
      <xdr:col>76</xdr:col>
      <xdr:colOff>165100</xdr:colOff>
      <xdr:row>38</xdr:row>
      <xdr:rowOff>132614</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4541500" y="654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123741</xdr:rowOff>
    </xdr:from>
    <xdr:ext cx="534377"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325111" y="6638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89193</xdr:rowOff>
    </xdr:from>
    <xdr:to>
      <xdr:col>71</xdr:col>
      <xdr:colOff>177800</xdr:colOff>
      <xdr:row>38</xdr:row>
      <xdr:rowOff>3226</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flipV="1">
          <a:off x="12814300" y="6432843"/>
          <a:ext cx="889000" cy="85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31188</xdr:rowOff>
    </xdr:from>
    <xdr:to>
      <xdr:col>72</xdr:col>
      <xdr:colOff>38100</xdr:colOff>
      <xdr:row>38</xdr:row>
      <xdr:rowOff>132788</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3652500" y="654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123915</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436111" y="6639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39198</xdr:rowOff>
    </xdr:from>
    <xdr:to>
      <xdr:col>67</xdr:col>
      <xdr:colOff>101600</xdr:colOff>
      <xdr:row>38</xdr:row>
      <xdr:rowOff>140798</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2763500" y="6554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131925</xdr:rowOff>
    </xdr:from>
    <xdr:ext cx="534377"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547111" y="6647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60407</xdr:rowOff>
    </xdr:from>
    <xdr:to>
      <xdr:col>85</xdr:col>
      <xdr:colOff>177800</xdr:colOff>
      <xdr:row>38</xdr:row>
      <xdr:rowOff>162007</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6268700" y="6575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21209</xdr:rowOff>
    </xdr:from>
    <xdr:ext cx="469744" cy="259045"/>
    <xdr:sp macro="" textlink="">
      <xdr:nvSpPr>
        <xdr:cNvPr id="538" name="災害復旧事業費該当値テキスト">
          <a:extLst>
            <a:ext uri="{FF2B5EF4-FFF2-40B4-BE49-F238E27FC236}">
              <a16:creationId xmlns:a16="http://schemas.microsoft.com/office/drawing/2014/main" id="{00000000-0008-0000-0600-00001A020000}"/>
            </a:ext>
          </a:extLst>
        </xdr:cNvPr>
        <xdr:cNvSpPr txBox="1"/>
      </xdr:nvSpPr>
      <xdr:spPr>
        <a:xfrm>
          <a:off x="16370300" y="6536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83276</xdr:rowOff>
    </xdr:from>
    <xdr:to>
      <xdr:col>81</xdr:col>
      <xdr:colOff>101600</xdr:colOff>
      <xdr:row>39</xdr:row>
      <xdr:rowOff>13426</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5430500" y="659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4553</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46428" y="6691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142054</xdr:rowOff>
    </xdr:from>
    <xdr:to>
      <xdr:col>76</xdr:col>
      <xdr:colOff>165100</xdr:colOff>
      <xdr:row>38</xdr:row>
      <xdr:rowOff>72204</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4541500" y="648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88731</xdr:rowOff>
    </xdr:from>
    <xdr:ext cx="534377"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325111" y="6260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38393</xdr:rowOff>
    </xdr:from>
    <xdr:to>
      <xdr:col>72</xdr:col>
      <xdr:colOff>38100</xdr:colOff>
      <xdr:row>37</xdr:row>
      <xdr:rowOff>139993</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3652500" y="638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156520</xdr:rowOff>
    </xdr:from>
    <xdr:ext cx="534377"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436111" y="6157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123876</xdr:rowOff>
    </xdr:from>
    <xdr:to>
      <xdr:col>67</xdr:col>
      <xdr:colOff>101600</xdr:colOff>
      <xdr:row>38</xdr:row>
      <xdr:rowOff>54026</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2763500" y="6467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70553</xdr:rowOff>
    </xdr:from>
    <xdr:ext cx="534377"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547111" y="6242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a:extLst>
            <a:ext uri="{FF2B5EF4-FFF2-40B4-BE49-F238E27FC236}">
              <a16:creationId xmlns:a16="http://schemas.microsoft.com/office/drawing/2014/main" id="{00000000-0008-0000-0600-000033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a:extLst>
            <a:ext uri="{FF2B5EF4-FFF2-40B4-BE49-F238E27FC236}">
              <a16:creationId xmlns:a16="http://schemas.microsoft.com/office/drawing/2014/main" id="{00000000-0008-0000-0600-000035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a:extLst>
            <a:ext uri="{FF2B5EF4-FFF2-40B4-BE49-F238E27FC236}">
              <a16:creationId xmlns:a16="http://schemas.microsoft.com/office/drawing/2014/main" id="{00000000-0008-0000-0600-000038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a:extLst>
            <a:ext uri="{FF2B5EF4-FFF2-40B4-BE49-F238E27FC236}">
              <a16:creationId xmlns:a16="http://schemas.microsoft.com/office/drawing/2014/main" id="{00000000-0008-0000-0600-00004B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2723</xdr:rowOff>
    </xdr:from>
    <xdr:to>
      <xdr:col>85</xdr:col>
      <xdr:colOff>126364</xdr:colOff>
      <xdr:row>78</xdr:row>
      <xdr:rowOff>109237</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6317595" y="12175673"/>
          <a:ext cx="1269" cy="1306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113064</xdr:rowOff>
    </xdr:from>
    <xdr:ext cx="469744" cy="259045"/>
    <xdr:sp macro="" textlink="">
      <xdr:nvSpPr>
        <xdr:cNvPr id="618" name="公債費最小値テキスト">
          <a:extLst>
            <a:ext uri="{FF2B5EF4-FFF2-40B4-BE49-F238E27FC236}">
              <a16:creationId xmlns:a16="http://schemas.microsoft.com/office/drawing/2014/main" id="{00000000-0008-0000-0600-00006A020000}"/>
            </a:ext>
          </a:extLst>
        </xdr:cNvPr>
        <xdr:cNvSpPr txBox="1"/>
      </xdr:nvSpPr>
      <xdr:spPr>
        <a:xfrm>
          <a:off x="16370300" y="13486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109237</xdr:rowOff>
    </xdr:from>
    <xdr:to>
      <xdr:col>86</xdr:col>
      <xdr:colOff>25400</xdr:colOff>
      <xdr:row>78</xdr:row>
      <xdr:rowOff>109237</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3482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120850</xdr:rowOff>
    </xdr:from>
    <xdr:ext cx="599010" cy="259045"/>
    <xdr:sp macro="" textlink="">
      <xdr:nvSpPr>
        <xdr:cNvPr id="620" name="公債費最大値テキスト">
          <a:extLst>
            <a:ext uri="{FF2B5EF4-FFF2-40B4-BE49-F238E27FC236}">
              <a16:creationId xmlns:a16="http://schemas.microsoft.com/office/drawing/2014/main" id="{00000000-0008-0000-0600-00006C020000}"/>
            </a:ext>
          </a:extLst>
        </xdr:cNvPr>
        <xdr:cNvSpPr txBox="1"/>
      </xdr:nvSpPr>
      <xdr:spPr>
        <a:xfrm>
          <a:off x="16370300" y="11950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2723</xdr:rowOff>
    </xdr:from>
    <xdr:to>
      <xdr:col>86</xdr:col>
      <xdr:colOff>25400</xdr:colOff>
      <xdr:row>71</xdr:row>
      <xdr:rowOff>2723</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2175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162716</xdr:rowOff>
    </xdr:from>
    <xdr:to>
      <xdr:col>85</xdr:col>
      <xdr:colOff>127000</xdr:colOff>
      <xdr:row>77</xdr:row>
      <xdr:rowOff>177</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5481300" y="13192916"/>
          <a:ext cx="838200" cy="8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70949</xdr:rowOff>
    </xdr:from>
    <xdr:ext cx="534377" cy="259045"/>
    <xdr:sp macro="" textlink="">
      <xdr:nvSpPr>
        <xdr:cNvPr id="623" name="公債費平均値テキスト">
          <a:extLst>
            <a:ext uri="{FF2B5EF4-FFF2-40B4-BE49-F238E27FC236}">
              <a16:creationId xmlns:a16="http://schemas.microsoft.com/office/drawing/2014/main" id="{00000000-0008-0000-0600-00006F020000}"/>
            </a:ext>
          </a:extLst>
        </xdr:cNvPr>
        <xdr:cNvSpPr txBox="1"/>
      </xdr:nvSpPr>
      <xdr:spPr>
        <a:xfrm>
          <a:off x="16370300" y="129296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48071</xdr:rowOff>
    </xdr:from>
    <xdr:to>
      <xdr:col>85</xdr:col>
      <xdr:colOff>177800</xdr:colOff>
      <xdr:row>76</xdr:row>
      <xdr:rowOff>149671</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6268700" y="13078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171284</xdr:rowOff>
    </xdr:from>
    <xdr:to>
      <xdr:col>81</xdr:col>
      <xdr:colOff>50800</xdr:colOff>
      <xdr:row>77</xdr:row>
      <xdr:rowOff>177</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4592300" y="13201484"/>
          <a:ext cx="8890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99923</xdr:rowOff>
    </xdr:from>
    <xdr:to>
      <xdr:col>81</xdr:col>
      <xdr:colOff>101600</xdr:colOff>
      <xdr:row>77</xdr:row>
      <xdr:rowOff>30073</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5430500" y="1313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46600</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214111" y="12905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171284</xdr:rowOff>
    </xdr:from>
    <xdr:to>
      <xdr:col>76</xdr:col>
      <xdr:colOff>114300</xdr:colOff>
      <xdr:row>77</xdr:row>
      <xdr:rowOff>9909</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3703300" y="13201484"/>
          <a:ext cx="889000" cy="10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104377</xdr:rowOff>
    </xdr:from>
    <xdr:to>
      <xdr:col>76</xdr:col>
      <xdr:colOff>165100</xdr:colOff>
      <xdr:row>77</xdr:row>
      <xdr:rowOff>34527</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4541500" y="131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51054</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325111" y="1290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9909</xdr:rowOff>
    </xdr:from>
    <xdr:to>
      <xdr:col>71</xdr:col>
      <xdr:colOff>177800</xdr:colOff>
      <xdr:row>77</xdr:row>
      <xdr:rowOff>42897</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2814300" y="13211559"/>
          <a:ext cx="889000" cy="32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88872</xdr:rowOff>
    </xdr:from>
    <xdr:to>
      <xdr:col>72</xdr:col>
      <xdr:colOff>38100</xdr:colOff>
      <xdr:row>77</xdr:row>
      <xdr:rowOff>19022</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3652500" y="131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35550</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36111" y="1289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88081</xdr:rowOff>
    </xdr:from>
    <xdr:to>
      <xdr:col>67</xdr:col>
      <xdr:colOff>101600</xdr:colOff>
      <xdr:row>77</xdr:row>
      <xdr:rowOff>18231</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27635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34758</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47111" y="12893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111916</xdr:rowOff>
    </xdr:from>
    <xdr:to>
      <xdr:col>85</xdr:col>
      <xdr:colOff>177800</xdr:colOff>
      <xdr:row>77</xdr:row>
      <xdr:rowOff>42066</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6268700" y="1314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90343</xdr:rowOff>
    </xdr:from>
    <xdr:ext cx="534377" cy="259045"/>
    <xdr:sp macro="" textlink="">
      <xdr:nvSpPr>
        <xdr:cNvPr id="642" name="公債費該当値テキスト">
          <a:extLst>
            <a:ext uri="{FF2B5EF4-FFF2-40B4-BE49-F238E27FC236}">
              <a16:creationId xmlns:a16="http://schemas.microsoft.com/office/drawing/2014/main" id="{00000000-0008-0000-0600-000082020000}"/>
            </a:ext>
          </a:extLst>
        </xdr:cNvPr>
        <xdr:cNvSpPr txBox="1"/>
      </xdr:nvSpPr>
      <xdr:spPr>
        <a:xfrm>
          <a:off x="16370300" y="13120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120827</xdr:rowOff>
    </xdr:from>
    <xdr:to>
      <xdr:col>81</xdr:col>
      <xdr:colOff>101600</xdr:colOff>
      <xdr:row>77</xdr:row>
      <xdr:rowOff>50977</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5430500" y="13151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42104</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14111" y="1324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120484</xdr:rowOff>
    </xdr:from>
    <xdr:to>
      <xdr:col>76</xdr:col>
      <xdr:colOff>165100</xdr:colOff>
      <xdr:row>77</xdr:row>
      <xdr:rowOff>50634</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4541500" y="13150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41761</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325111" y="13243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130559</xdr:rowOff>
    </xdr:from>
    <xdr:to>
      <xdr:col>72</xdr:col>
      <xdr:colOff>38100</xdr:colOff>
      <xdr:row>77</xdr:row>
      <xdr:rowOff>60709</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3652500" y="13160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51836</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36111" y="13253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163547</xdr:rowOff>
    </xdr:from>
    <xdr:to>
      <xdr:col>67</xdr:col>
      <xdr:colOff>101600</xdr:colOff>
      <xdr:row>77</xdr:row>
      <xdr:rowOff>93697</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2763500" y="13193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84824</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47111" y="13286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a:extLst>
            <a:ext uri="{FF2B5EF4-FFF2-40B4-BE49-F238E27FC236}">
              <a16:creationId xmlns:a16="http://schemas.microsoft.com/office/drawing/2014/main" id="{00000000-0008-0000-06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97974</xdr:rowOff>
    </xdr:from>
    <xdr:to>
      <xdr:col>85</xdr:col>
      <xdr:colOff>126364</xdr:colOff>
      <xdr:row>99</xdr:row>
      <xdr:rowOff>84852</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6317595" y="15528474"/>
          <a:ext cx="1269" cy="1529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88679</xdr:rowOff>
    </xdr:from>
    <xdr:ext cx="469744" cy="259045"/>
    <xdr:sp macro="" textlink="">
      <xdr:nvSpPr>
        <xdr:cNvPr id="677" name="積立金最小値テキスト">
          <a:extLst>
            <a:ext uri="{FF2B5EF4-FFF2-40B4-BE49-F238E27FC236}">
              <a16:creationId xmlns:a16="http://schemas.microsoft.com/office/drawing/2014/main" id="{00000000-0008-0000-0600-0000A5020000}"/>
            </a:ext>
          </a:extLst>
        </xdr:cNvPr>
        <xdr:cNvSpPr txBox="1"/>
      </xdr:nvSpPr>
      <xdr:spPr>
        <a:xfrm>
          <a:off x="16370300" y="17062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84852</xdr:rowOff>
    </xdr:from>
    <xdr:to>
      <xdr:col>86</xdr:col>
      <xdr:colOff>25400</xdr:colOff>
      <xdr:row>99</xdr:row>
      <xdr:rowOff>84852</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7058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44651</xdr:rowOff>
    </xdr:from>
    <xdr:ext cx="599010" cy="259045"/>
    <xdr:sp macro="" textlink="">
      <xdr:nvSpPr>
        <xdr:cNvPr id="679" name="積立金最大値テキスト">
          <a:extLst>
            <a:ext uri="{FF2B5EF4-FFF2-40B4-BE49-F238E27FC236}">
              <a16:creationId xmlns:a16="http://schemas.microsoft.com/office/drawing/2014/main" id="{00000000-0008-0000-0600-0000A7020000}"/>
            </a:ext>
          </a:extLst>
        </xdr:cNvPr>
        <xdr:cNvSpPr txBox="1"/>
      </xdr:nvSpPr>
      <xdr:spPr>
        <a:xfrm>
          <a:off x="16370300" y="15303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97974</xdr:rowOff>
    </xdr:from>
    <xdr:to>
      <xdr:col>86</xdr:col>
      <xdr:colOff>25400</xdr:colOff>
      <xdr:row>90</xdr:row>
      <xdr:rowOff>97974</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5528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3539</xdr:rowOff>
    </xdr:from>
    <xdr:to>
      <xdr:col>85</xdr:col>
      <xdr:colOff>127000</xdr:colOff>
      <xdr:row>99</xdr:row>
      <xdr:rowOff>5891</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5481300" y="16977089"/>
          <a:ext cx="838200" cy="2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152850</xdr:rowOff>
    </xdr:from>
    <xdr:ext cx="534377" cy="259045"/>
    <xdr:sp macro="" textlink="">
      <xdr:nvSpPr>
        <xdr:cNvPr id="682" name="積立金平均値テキスト">
          <a:extLst>
            <a:ext uri="{FF2B5EF4-FFF2-40B4-BE49-F238E27FC236}">
              <a16:creationId xmlns:a16="http://schemas.microsoft.com/office/drawing/2014/main" id="{00000000-0008-0000-0600-0000AA020000}"/>
            </a:ext>
          </a:extLst>
        </xdr:cNvPr>
        <xdr:cNvSpPr txBox="1"/>
      </xdr:nvSpPr>
      <xdr:spPr>
        <a:xfrm>
          <a:off x="16370300" y="166120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129973</xdr:rowOff>
    </xdr:from>
    <xdr:to>
      <xdr:col>85</xdr:col>
      <xdr:colOff>177800</xdr:colOff>
      <xdr:row>98</xdr:row>
      <xdr:rowOff>60123</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6268700" y="16760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3539</xdr:rowOff>
    </xdr:from>
    <xdr:to>
      <xdr:col>81</xdr:col>
      <xdr:colOff>50800</xdr:colOff>
      <xdr:row>99</xdr:row>
      <xdr:rowOff>35066</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4592300" y="16977089"/>
          <a:ext cx="889000" cy="31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50851</xdr:rowOff>
    </xdr:from>
    <xdr:to>
      <xdr:col>81</xdr:col>
      <xdr:colOff>101600</xdr:colOff>
      <xdr:row>98</xdr:row>
      <xdr:rowOff>152451</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5430500" y="1685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168978</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214111" y="16628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35066</xdr:rowOff>
    </xdr:from>
    <xdr:to>
      <xdr:col>76</xdr:col>
      <xdr:colOff>114300</xdr:colOff>
      <xdr:row>99</xdr:row>
      <xdr:rowOff>62159</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3703300" y="17008616"/>
          <a:ext cx="889000" cy="27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59023</xdr:rowOff>
    </xdr:from>
    <xdr:to>
      <xdr:col>76</xdr:col>
      <xdr:colOff>165100</xdr:colOff>
      <xdr:row>98</xdr:row>
      <xdr:rowOff>160623</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4541500" y="1686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5700</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325111" y="1663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55118</xdr:rowOff>
    </xdr:from>
    <xdr:to>
      <xdr:col>71</xdr:col>
      <xdr:colOff>177800</xdr:colOff>
      <xdr:row>99</xdr:row>
      <xdr:rowOff>62159</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2814300" y="17028668"/>
          <a:ext cx="889000" cy="7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59655</xdr:rowOff>
    </xdr:from>
    <xdr:to>
      <xdr:col>72</xdr:col>
      <xdr:colOff>38100</xdr:colOff>
      <xdr:row>98</xdr:row>
      <xdr:rowOff>161255</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3652500" y="1686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6332</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436111" y="16636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41737</xdr:rowOff>
    </xdr:from>
    <xdr:to>
      <xdr:col>67</xdr:col>
      <xdr:colOff>101600</xdr:colOff>
      <xdr:row>98</xdr:row>
      <xdr:rowOff>143337</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2763500" y="16843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159864</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547111" y="16619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126541</xdr:rowOff>
    </xdr:from>
    <xdr:to>
      <xdr:col>85</xdr:col>
      <xdr:colOff>177800</xdr:colOff>
      <xdr:row>99</xdr:row>
      <xdr:rowOff>56691</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6268700" y="16928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41468</xdr:rowOff>
    </xdr:from>
    <xdr:ext cx="534377" cy="259045"/>
    <xdr:sp macro="" textlink="">
      <xdr:nvSpPr>
        <xdr:cNvPr id="701" name="積立金該当値テキスト">
          <a:extLst>
            <a:ext uri="{FF2B5EF4-FFF2-40B4-BE49-F238E27FC236}">
              <a16:creationId xmlns:a16="http://schemas.microsoft.com/office/drawing/2014/main" id="{00000000-0008-0000-0600-0000BD020000}"/>
            </a:ext>
          </a:extLst>
        </xdr:cNvPr>
        <xdr:cNvSpPr txBox="1"/>
      </xdr:nvSpPr>
      <xdr:spPr>
        <a:xfrm>
          <a:off x="16370300" y="16843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124189</xdr:rowOff>
    </xdr:from>
    <xdr:to>
      <xdr:col>81</xdr:col>
      <xdr:colOff>101600</xdr:colOff>
      <xdr:row>99</xdr:row>
      <xdr:rowOff>54339</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5430500" y="1692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45466</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214111" y="17019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155716</xdr:rowOff>
    </xdr:from>
    <xdr:to>
      <xdr:col>76</xdr:col>
      <xdr:colOff>165100</xdr:colOff>
      <xdr:row>99</xdr:row>
      <xdr:rowOff>85866</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4541500" y="1695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76993</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325111" y="17050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11359</xdr:rowOff>
    </xdr:from>
    <xdr:to>
      <xdr:col>72</xdr:col>
      <xdr:colOff>38100</xdr:colOff>
      <xdr:row>99</xdr:row>
      <xdr:rowOff>112959</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3652500" y="16984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104086</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3436111" y="17077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4318</xdr:rowOff>
    </xdr:from>
    <xdr:to>
      <xdr:col>67</xdr:col>
      <xdr:colOff>101600</xdr:colOff>
      <xdr:row>99</xdr:row>
      <xdr:rowOff>105918</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2763500" y="16977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97045</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547111" y="17070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a:extLst>
            <a:ext uri="{FF2B5EF4-FFF2-40B4-BE49-F238E27FC236}">
              <a16:creationId xmlns:a16="http://schemas.microsoft.com/office/drawing/2014/main" id="{00000000-0008-0000-06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133757</xdr:rowOff>
    </xdr:from>
    <xdr:to>
      <xdr:col>116</xdr:col>
      <xdr:colOff>62864</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2159595" y="5105807"/>
          <a:ext cx="1269" cy="1625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4" name="投資及び出資金最小値テキスト">
          <a:extLst>
            <a:ext uri="{FF2B5EF4-FFF2-40B4-BE49-F238E27FC236}">
              <a16:creationId xmlns:a16="http://schemas.microsoft.com/office/drawing/2014/main" id="{00000000-0008-0000-0600-0000DE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80434</xdr:rowOff>
    </xdr:from>
    <xdr:ext cx="534377" cy="259045"/>
    <xdr:sp macro="" textlink="">
      <xdr:nvSpPr>
        <xdr:cNvPr id="736" name="投資及び出資金最大値テキスト">
          <a:extLst>
            <a:ext uri="{FF2B5EF4-FFF2-40B4-BE49-F238E27FC236}">
              <a16:creationId xmlns:a16="http://schemas.microsoft.com/office/drawing/2014/main" id="{00000000-0008-0000-0600-0000E0020000}"/>
            </a:ext>
          </a:extLst>
        </xdr:cNvPr>
        <xdr:cNvSpPr txBox="1"/>
      </xdr:nvSpPr>
      <xdr:spPr>
        <a:xfrm>
          <a:off x="22212300" y="4881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29</xdr:row>
      <xdr:rowOff>133757</xdr:rowOff>
    </xdr:from>
    <xdr:to>
      <xdr:col>116</xdr:col>
      <xdr:colOff>152400</xdr:colOff>
      <xdr:row>29</xdr:row>
      <xdr:rowOff>133757</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5105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110134</xdr:rowOff>
    </xdr:from>
    <xdr:to>
      <xdr:col>116</xdr:col>
      <xdr:colOff>63500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1323300" y="6453784"/>
          <a:ext cx="838200" cy="2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59936</xdr:rowOff>
    </xdr:from>
    <xdr:ext cx="469744" cy="259045"/>
    <xdr:sp macro="" textlink="">
      <xdr:nvSpPr>
        <xdr:cNvPr id="739" name="投資及び出資金平均値テキスト">
          <a:extLst>
            <a:ext uri="{FF2B5EF4-FFF2-40B4-BE49-F238E27FC236}">
              <a16:creationId xmlns:a16="http://schemas.microsoft.com/office/drawing/2014/main" id="{00000000-0008-0000-0600-0000E3020000}"/>
            </a:ext>
          </a:extLst>
        </xdr:cNvPr>
        <xdr:cNvSpPr txBox="1"/>
      </xdr:nvSpPr>
      <xdr:spPr>
        <a:xfrm>
          <a:off x="22212300" y="65750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81509</xdr:rowOff>
    </xdr:from>
    <xdr:to>
      <xdr:col>116</xdr:col>
      <xdr:colOff>114300</xdr:colOff>
      <xdr:row>39</xdr:row>
      <xdr:rowOff>11659</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2110700" y="659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84975</xdr:rowOff>
    </xdr:from>
    <xdr:to>
      <xdr:col>112</xdr:col>
      <xdr:colOff>38100</xdr:colOff>
      <xdr:row>39</xdr:row>
      <xdr:rowOff>15125</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1272500" y="660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31653</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088428" y="6375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109589</xdr:rowOff>
    </xdr:from>
    <xdr:to>
      <xdr:col>107</xdr:col>
      <xdr:colOff>101600</xdr:colOff>
      <xdr:row>39</xdr:row>
      <xdr:rowOff>39739</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0383500" y="662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56265</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199428" y="6399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94424</xdr:rowOff>
    </xdr:from>
    <xdr:to>
      <xdr:col>102</xdr:col>
      <xdr:colOff>165100</xdr:colOff>
      <xdr:row>39</xdr:row>
      <xdr:rowOff>24574</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9494500" y="6609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41101</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10428" y="6384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100520</xdr:rowOff>
    </xdr:from>
    <xdr:to>
      <xdr:col>98</xdr:col>
      <xdr:colOff>38100</xdr:colOff>
      <xdr:row>39</xdr:row>
      <xdr:rowOff>30670</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8605500" y="661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47198</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21428" y="6390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59334</xdr:rowOff>
    </xdr:from>
    <xdr:to>
      <xdr:col>116</xdr:col>
      <xdr:colOff>114300</xdr:colOff>
      <xdr:row>37</xdr:row>
      <xdr:rowOff>160934</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2110700" y="640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82211</xdr:rowOff>
    </xdr:from>
    <xdr:ext cx="469744" cy="259045"/>
    <xdr:sp macro="" textlink="">
      <xdr:nvSpPr>
        <xdr:cNvPr id="758" name="投資及び出資金該当値テキスト">
          <a:extLst>
            <a:ext uri="{FF2B5EF4-FFF2-40B4-BE49-F238E27FC236}">
              <a16:creationId xmlns:a16="http://schemas.microsoft.com/office/drawing/2014/main" id="{00000000-0008-0000-0600-0000F6020000}"/>
            </a:ext>
          </a:extLst>
        </xdr:cNvPr>
        <xdr:cNvSpPr txBox="1"/>
      </xdr:nvSpPr>
      <xdr:spPr>
        <a:xfrm>
          <a:off x="22212300" y="6254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38088</xdr:rowOff>
    </xdr:from>
    <xdr:to>
      <xdr:col>116</xdr:col>
      <xdr:colOff>62864</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610588"/>
          <a:ext cx="1269" cy="1549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156215</xdr:rowOff>
    </xdr:from>
    <xdr:ext cx="599010"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385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38088</xdr:rowOff>
    </xdr:from>
    <xdr:to>
      <xdr:col>116</xdr:col>
      <xdr:colOff>152400</xdr:colOff>
      <xdr:row>50</xdr:row>
      <xdr:rowOff>38088</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610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67716</xdr:rowOff>
    </xdr:from>
    <xdr:to>
      <xdr:col>116</xdr:col>
      <xdr:colOff>63500</xdr:colOff>
      <xdr:row>58</xdr:row>
      <xdr:rowOff>70789</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1323300" y="10011816"/>
          <a:ext cx="838200" cy="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83494</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100275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105067</xdr:rowOff>
    </xdr:from>
    <xdr:to>
      <xdr:col>116</xdr:col>
      <xdr:colOff>114300</xdr:colOff>
      <xdr:row>59</xdr:row>
      <xdr:rowOff>35217</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10049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70789</xdr:rowOff>
    </xdr:from>
    <xdr:to>
      <xdr:col>111</xdr:col>
      <xdr:colOff>177800</xdr:colOff>
      <xdr:row>58</xdr:row>
      <xdr:rowOff>74816</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0434300" y="10014889"/>
          <a:ext cx="889000" cy="4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120472</xdr:rowOff>
    </xdr:from>
    <xdr:to>
      <xdr:col>112</xdr:col>
      <xdr:colOff>38100</xdr:colOff>
      <xdr:row>59</xdr:row>
      <xdr:rowOff>50622</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1006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41749</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10157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74816</xdr:rowOff>
    </xdr:from>
    <xdr:to>
      <xdr:col>107</xdr:col>
      <xdr:colOff>50800</xdr:colOff>
      <xdr:row>58</xdr:row>
      <xdr:rowOff>78791</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19545300" y="10018916"/>
          <a:ext cx="889000" cy="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123279</xdr:rowOff>
    </xdr:from>
    <xdr:to>
      <xdr:col>107</xdr:col>
      <xdr:colOff>101600</xdr:colOff>
      <xdr:row>59</xdr:row>
      <xdr:rowOff>53429</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1006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44556</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1016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78791</xdr:rowOff>
    </xdr:from>
    <xdr:to>
      <xdr:col>102</xdr:col>
      <xdr:colOff>114300</xdr:colOff>
      <xdr:row>58</xdr:row>
      <xdr:rowOff>81838</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18656300" y="10022891"/>
          <a:ext cx="889000" cy="3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135979</xdr:rowOff>
    </xdr:from>
    <xdr:to>
      <xdr:col>102</xdr:col>
      <xdr:colOff>165100</xdr:colOff>
      <xdr:row>59</xdr:row>
      <xdr:rowOff>66129</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10080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57256</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10172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135725</xdr:rowOff>
    </xdr:from>
    <xdr:to>
      <xdr:col>98</xdr:col>
      <xdr:colOff>38100</xdr:colOff>
      <xdr:row>59</xdr:row>
      <xdr:rowOff>65875</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1007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57002</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10172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16916</xdr:rowOff>
    </xdr:from>
    <xdr:to>
      <xdr:col>116</xdr:col>
      <xdr:colOff>114300</xdr:colOff>
      <xdr:row>58</xdr:row>
      <xdr:rowOff>118516</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9961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39793</xdr:rowOff>
    </xdr:from>
    <xdr:ext cx="534377"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9812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19989</xdr:rowOff>
    </xdr:from>
    <xdr:to>
      <xdr:col>112</xdr:col>
      <xdr:colOff>38100</xdr:colOff>
      <xdr:row>58</xdr:row>
      <xdr:rowOff>121589</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9964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138116</xdr:rowOff>
    </xdr:from>
    <xdr:ext cx="534377"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056111" y="9739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24016</xdr:rowOff>
    </xdr:from>
    <xdr:to>
      <xdr:col>107</xdr:col>
      <xdr:colOff>101600</xdr:colOff>
      <xdr:row>58</xdr:row>
      <xdr:rowOff>125616</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9968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142143</xdr:rowOff>
    </xdr:from>
    <xdr:ext cx="534377"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167111" y="9743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27991</xdr:rowOff>
    </xdr:from>
    <xdr:to>
      <xdr:col>102</xdr:col>
      <xdr:colOff>165100</xdr:colOff>
      <xdr:row>58</xdr:row>
      <xdr:rowOff>129591</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9972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146118</xdr:rowOff>
    </xdr:from>
    <xdr:ext cx="534377"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278111" y="9747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31038</xdr:rowOff>
    </xdr:from>
    <xdr:to>
      <xdr:col>98</xdr:col>
      <xdr:colOff>38100</xdr:colOff>
      <xdr:row>58</xdr:row>
      <xdr:rowOff>132638</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9975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149165</xdr:rowOff>
    </xdr:from>
    <xdr:ext cx="534377"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389111" y="9750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a:extLst>
            <a:ext uri="{FF2B5EF4-FFF2-40B4-BE49-F238E27FC236}">
              <a16:creationId xmlns:a16="http://schemas.microsoft.com/office/drawing/2014/main" id="{00000000-0008-0000-0600-00004D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88357</xdr:rowOff>
    </xdr:from>
    <xdr:to>
      <xdr:col>116</xdr:col>
      <xdr:colOff>62864</xdr:colOff>
      <xdr:row>79</xdr:row>
      <xdr:rowOff>82307</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2159595" y="12089857"/>
          <a:ext cx="1269" cy="153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86134</xdr:rowOff>
    </xdr:from>
    <xdr:ext cx="534377" cy="259045"/>
    <xdr:sp macro="" textlink="">
      <xdr:nvSpPr>
        <xdr:cNvPr id="847" name="繰出金最小値テキスト">
          <a:extLst>
            <a:ext uri="{FF2B5EF4-FFF2-40B4-BE49-F238E27FC236}">
              <a16:creationId xmlns:a16="http://schemas.microsoft.com/office/drawing/2014/main" id="{00000000-0008-0000-0600-00004F030000}"/>
            </a:ext>
          </a:extLst>
        </xdr:cNvPr>
        <xdr:cNvSpPr txBox="1"/>
      </xdr:nvSpPr>
      <xdr:spPr>
        <a:xfrm>
          <a:off x="22212300" y="1363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82307</xdr:rowOff>
    </xdr:from>
    <xdr:to>
      <xdr:col>116</xdr:col>
      <xdr:colOff>152400</xdr:colOff>
      <xdr:row>79</xdr:row>
      <xdr:rowOff>82307</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3626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35034</xdr:rowOff>
    </xdr:from>
    <xdr:ext cx="599010" cy="259045"/>
    <xdr:sp macro="" textlink="">
      <xdr:nvSpPr>
        <xdr:cNvPr id="849" name="繰出金最大値テキスト">
          <a:extLst>
            <a:ext uri="{FF2B5EF4-FFF2-40B4-BE49-F238E27FC236}">
              <a16:creationId xmlns:a16="http://schemas.microsoft.com/office/drawing/2014/main" id="{00000000-0008-0000-0600-000051030000}"/>
            </a:ext>
          </a:extLst>
        </xdr:cNvPr>
        <xdr:cNvSpPr txBox="1"/>
      </xdr:nvSpPr>
      <xdr:spPr>
        <a:xfrm>
          <a:off x="22212300" y="11865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88357</xdr:rowOff>
    </xdr:from>
    <xdr:to>
      <xdr:col>116</xdr:col>
      <xdr:colOff>152400</xdr:colOff>
      <xdr:row>70</xdr:row>
      <xdr:rowOff>88357</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2089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31907</xdr:rowOff>
    </xdr:from>
    <xdr:to>
      <xdr:col>116</xdr:col>
      <xdr:colOff>63500</xdr:colOff>
      <xdr:row>75</xdr:row>
      <xdr:rowOff>22398</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1323300" y="12547757"/>
          <a:ext cx="838200" cy="333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151385</xdr:rowOff>
    </xdr:from>
    <xdr:ext cx="534377" cy="259045"/>
    <xdr:sp macro="" textlink="">
      <xdr:nvSpPr>
        <xdr:cNvPr id="852" name="繰出金平均値テキスト">
          <a:extLst>
            <a:ext uri="{FF2B5EF4-FFF2-40B4-BE49-F238E27FC236}">
              <a16:creationId xmlns:a16="http://schemas.microsoft.com/office/drawing/2014/main" id="{00000000-0008-0000-0600-000054030000}"/>
            </a:ext>
          </a:extLst>
        </xdr:cNvPr>
        <xdr:cNvSpPr txBox="1"/>
      </xdr:nvSpPr>
      <xdr:spPr>
        <a:xfrm>
          <a:off x="22212300" y="126672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128508</xdr:rowOff>
    </xdr:from>
    <xdr:to>
      <xdr:col>116</xdr:col>
      <xdr:colOff>114300</xdr:colOff>
      <xdr:row>75</xdr:row>
      <xdr:rowOff>58658</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2110700" y="12815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31907</xdr:rowOff>
    </xdr:from>
    <xdr:to>
      <xdr:col>111</xdr:col>
      <xdr:colOff>177800</xdr:colOff>
      <xdr:row>73</xdr:row>
      <xdr:rowOff>110958</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0434300" y="12547757"/>
          <a:ext cx="889000" cy="79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82590</xdr:rowOff>
    </xdr:from>
    <xdr:to>
      <xdr:col>112</xdr:col>
      <xdr:colOff>38100</xdr:colOff>
      <xdr:row>75</xdr:row>
      <xdr:rowOff>12740</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1272500" y="12769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3867</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056111" y="12862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89240</xdr:rowOff>
    </xdr:from>
    <xdr:to>
      <xdr:col>107</xdr:col>
      <xdr:colOff>50800</xdr:colOff>
      <xdr:row>73</xdr:row>
      <xdr:rowOff>110958</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9545300" y="12605090"/>
          <a:ext cx="889000" cy="21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62291</xdr:rowOff>
    </xdr:from>
    <xdr:to>
      <xdr:col>107</xdr:col>
      <xdr:colOff>101600</xdr:colOff>
      <xdr:row>74</xdr:row>
      <xdr:rowOff>163891</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0383500" y="1274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155018</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167111" y="12842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89240</xdr:rowOff>
    </xdr:from>
    <xdr:to>
      <xdr:col>102</xdr:col>
      <xdr:colOff>114300</xdr:colOff>
      <xdr:row>73</xdr:row>
      <xdr:rowOff>95459</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18656300" y="12605090"/>
          <a:ext cx="889000" cy="6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101534</xdr:rowOff>
    </xdr:from>
    <xdr:to>
      <xdr:col>102</xdr:col>
      <xdr:colOff>165100</xdr:colOff>
      <xdr:row>75</xdr:row>
      <xdr:rowOff>31684</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9494500" y="12788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22811</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278111" y="12881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112004</xdr:rowOff>
    </xdr:from>
    <xdr:to>
      <xdr:col>98</xdr:col>
      <xdr:colOff>38100</xdr:colOff>
      <xdr:row>75</xdr:row>
      <xdr:rowOff>42154</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8605500" y="1279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33281</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389111" y="12892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143048</xdr:rowOff>
    </xdr:from>
    <xdr:to>
      <xdr:col>116</xdr:col>
      <xdr:colOff>114300</xdr:colOff>
      <xdr:row>75</xdr:row>
      <xdr:rowOff>73198</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2110700" y="1283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121475</xdr:rowOff>
    </xdr:from>
    <xdr:ext cx="534377" cy="259045"/>
    <xdr:sp macro="" textlink="">
      <xdr:nvSpPr>
        <xdr:cNvPr id="871" name="繰出金該当値テキスト">
          <a:extLst>
            <a:ext uri="{FF2B5EF4-FFF2-40B4-BE49-F238E27FC236}">
              <a16:creationId xmlns:a16="http://schemas.microsoft.com/office/drawing/2014/main" id="{00000000-0008-0000-0600-000067030000}"/>
            </a:ext>
          </a:extLst>
        </xdr:cNvPr>
        <xdr:cNvSpPr txBox="1"/>
      </xdr:nvSpPr>
      <xdr:spPr>
        <a:xfrm>
          <a:off x="22212300" y="12808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152557</xdr:rowOff>
    </xdr:from>
    <xdr:to>
      <xdr:col>112</xdr:col>
      <xdr:colOff>38100</xdr:colOff>
      <xdr:row>73</xdr:row>
      <xdr:rowOff>82707</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1272500" y="12496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99234</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056111" y="12272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60158</xdr:rowOff>
    </xdr:from>
    <xdr:to>
      <xdr:col>107</xdr:col>
      <xdr:colOff>101600</xdr:colOff>
      <xdr:row>73</xdr:row>
      <xdr:rowOff>161758</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0383500" y="12576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6835</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167111" y="12351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38440</xdr:rowOff>
    </xdr:from>
    <xdr:to>
      <xdr:col>102</xdr:col>
      <xdr:colOff>165100</xdr:colOff>
      <xdr:row>73</xdr:row>
      <xdr:rowOff>140040</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9494500" y="1255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156567</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278111" y="12329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44659</xdr:rowOff>
    </xdr:from>
    <xdr:to>
      <xdr:col>98</xdr:col>
      <xdr:colOff>38100</xdr:colOff>
      <xdr:row>73</xdr:row>
      <xdr:rowOff>146259</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8605500" y="12560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162786</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389111" y="12335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a:extLst>
            <a:ext uri="{FF2B5EF4-FFF2-40B4-BE49-F238E27FC236}">
              <a16:creationId xmlns:a16="http://schemas.microsoft.com/office/drawing/2014/main" id="{00000000-0008-0000-0600-000080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a:extLst>
            <a:ext uri="{FF2B5EF4-FFF2-40B4-BE49-F238E27FC236}">
              <a16:creationId xmlns:a16="http://schemas.microsoft.com/office/drawing/2014/main" id="{00000000-0008-0000-0600-000082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a:extLst>
            <a:ext uri="{FF2B5EF4-FFF2-40B4-BE49-F238E27FC236}">
              <a16:creationId xmlns:a16="http://schemas.microsoft.com/office/drawing/2014/main" id="{00000000-0008-0000-0600-000085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a:extLst>
            <a:ext uri="{FF2B5EF4-FFF2-40B4-BE49-F238E27FC236}">
              <a16:creationId xmlns:a16="http://schemas.microsoft.com/office/drawing/2014/main" id="{00000000-0008-0000-0600-000098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歳出決算総額は住民一人当たり７１４，８３５円となっている。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と比べて一人当たりのコストの増加幅が大きいのは、扶助費である。扶助費の一人当たりのコストは１０８，５５８円で前年度比２４，６４６円の増となっている。これは、コロナ禍の国の施策である生活支援臨時特別給付金事業、子育て世帯臨時特別給付金事業の影響が大き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一人当たりのコストの減少幅が大きいのは、普通建設事業費、普通建設事業費（うち更新整備）、補助費等である。普通建設事業費の一人当たりコストは７６，９９７円で前年度比１６０，６６８円の減となっている。これは、小学校改築事業（令和元～２年度）・学童施設改築事業の皆減による影響によるもので、普通建設事業（うち更新整備）の一人当たりのコスト６６，４６５円（前年度比１４７，９３５円の減）も同様の理由によるものである。補助費等の一人当たりのコストは７５，６１６円で前年度比８５，５６４円の減となっている。これは、コロナ禍の国の施策である特別定額給付金の皆減、国の地方創生臨時交付金を活用した様々な事業の増減による影響が大きい。</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今後は、事務事業の見直し等により歳出削減を図りつつ、不測の事態に備え財政調整基金等の計画的な積み立てを実施することで、一人当たりのコストの緊急的な増加に対応できるよう努める。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秋田県五城目町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8,617
8,603
214.92
6,604,175
6,159,736
435,880
3,906,852
6,247,956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62.3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64072</xdr:rowOff>
    </xdr:from>
    <xdr:to>
      <xdr:col>24</xdr:col>
      <xdr:colOff>62865</xdr:colOff>
      <xdr:row>39</xdr:row>
      <xdr:rowOff>45593</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07572"/>
          <a:ext cx="1270" cy="1524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49420</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3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45593</xdr:rowOff>
    </xdr:from>
    <xdr:to>
      <xdr:col>24</xdr:col>
      <xdr:colOff>152400</xdr:colOff>
      <xdr:row>39</xdr:row>
      <xdr:rowOff>45593</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32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10749</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82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64072</xdr:rowOff>
    </xdr:from>
    <xdr:to>
      <xdr:col>24</xdr:col>
      <xdr:colOff>152400</xdr:colOff>
      <xdr:row>30</xdr:row>
      <xdr:rowOff>64072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0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169990</xdr:rowOff>
    </xdr:from>
    <xdr:to>
      <xdr:col>24</xdr:col>
      <xdr:colOff>63500</xdr:colOff>
      <xdr:row>36</xdr:row>
      <xdr:rowOff>9208</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170740"/>
          <a:ext cx="8382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59961</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892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37084</xdr:rowOff>
    </xdr:from>
    <xdr:to>
      <xdr:col>24</xdr:col>
      <xdr:colOff>114300</xdr:colOff>
      <xdr:row>35</xdr:row>
      <xdr:rowOff>138684</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3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9208</xdr:rowOff>
    </xdr:from>
    <xdr:to>
      <xdr:col>19</xdr:col>
      <xdr:colOff>177800</xdr:colOff>
      <xdr:row>36</xdr:row>
      <xdr:rowOff>23876</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181408"/>
          <a:ext cx="889000" cy="14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48895</xdr:rowOff>
    </xdr:from>
    <xdr:to>
      <xdr:col>20</xdr:col>
      <xdr:colOff>38100</xdr:colOff>
      <xdr:row>35</xdr:row>
      <xdr:rowOff>150495</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4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167022</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24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23876</xdr:rowOff>
    </xdr:from>
    <xdr:to>
      <xdr:col>15</xdr:col>
      <xdr:colOff>50800</xdr:colOff>
      <xdr:row>36</xdr:row>
      <xdr:rowOff>62357</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196076"/>
          <a:ext cx="889000" cy="38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159004</xdr:rowOff>
    </xdr:from>
    <xdr:to>
      <xdr:col>15</xdr:col>
      <xdr:colOff>101600</xdr:colOff>
      <xdr:row>35</xdr:row>
      <xdr:rowOff>89154</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88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105681</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763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62357</xdr:rowOff>
    </xdr:from>
    <xdr:to>
      <xdr:col>10</xdr:col>
      <xdr:colOff>114300</xdr:colOff>
      <xdr:row>36</xdr:row>
      <xdr:rowOff>105410</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234557"/>
          <a:ext cx="889000" cy="43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156528</xdr:rowOff>
    </xdr:from>
    <xdr:to>
      <xdr:col>10</xdr:col>
      <xdr:colOff>165100</xdr:colOff>
      <xdr:row>35</xdr:row>
      <xdr:rowOff>86678</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8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103205</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761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15748</xdr:rowOff>
    </xdr:from>
    <xdr:to>
      <xdr:col>6</xdr:col>
      <xdr:colOff>38100</xdr:colOff>
      <xdr:row>35</xdr:row>
      <xdr:rowOff>117348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1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133875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791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119190</xdr:rowOff>
    </xdr:from>
    <xdr:to>
      <xdr:col>24</xdr:col>
      <xdr:colOff>114300</xdr:colOff>
      <xdr:row>36</xdr:row>
      <xdr:rowOff>49340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11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97617</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098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129858</xdr:rowOff>
    </xdr:from>
    <xdr:to>
      <xdr:col>20</xdr:col>
      <xdr:colOff>38100</xdr:colOff>
      <xdr:row>36</xdr:row>
      <xdr:rowOff>60008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130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51135</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223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144526</xdr:rowOff>
    </xdr:from>
    <xdr:to>
      <xdr:col>15</xdr:col>
      <xdr:colOff>101600</xdr:colOff>
      <xdr:row>36</xdr:row>
      <xdr:rowOff>74676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145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65803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23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11557</xdr:rowOff>
    </xdr:from>
    <xdr:to>
      <xdr:col>10</xdr:col>
      <xdr:colOff>165100</xdr:colOff>
      <xdr:row>36</xdr:row>
      <xdr:rowOff>113157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183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104284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276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54610</xdr:rowOff>
    </xdr:from>
    <xdr:to>
      <xdr:col>6</xdr:col>
      <xdr:colOff>38100</xdr:colOff>
      <xdr:row>36</xdr:row>
      <xdr:rowOff>156210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22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147337</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319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87574</xdr:rowOff>
    </xdr:from>
    <xdr:to>
      <xdr:col>24</xdr:col>
      <xdr:colOff>62865</xdr:colOff>
      <xdr:row>58</xdr:row>
      <xdr:rowOff>136152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488624"/>
          <a:ext cx="1270" cy="1591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139979</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84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136152</xdr:rowOff>
    </xdr:from>
    <xdr:to>
      <xdr:col>24</xdr:col>
      <xdr:colOff>152400</xdr:colOff>
      <xdr:row>58</xdr:row>
      <xdr:rowOff>136152</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80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34251</xdr:rowOff>
    </xdr:from>
    <xdr:ext cx="690189"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2638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1,056,923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87574</xdr:rowOff>
    </xdr:from>
    <xdr:to>
      <xdr:col>24</xdr:col>
      <xdr:colOff>152400</xdr:colOff>
      <xdr:row>49</xdr:row>
      <xdr:rowOff>87574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488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131514</xdr:rowOff>
    </xdr:from>
    <xdr:to>
      <xdr:col>24</xdr:col>
      <xdr:colOff>63500</xdr:colOff>
      <xdr:row>58</xdr:row>
      <xdr:rowOff>107020</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904164"/>
          <a:ext cx="838200" cy="146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50576</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6517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27699</xdr:rowOff>
    </xdr:from>
    <xdr:to>
      <xdr:col>24</xdr:col>
      <xdr:colOff>114300</xdr:colOff>
      <xdr:row>57</xdr:row>
      <xdr:rowOff>129299</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00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131514</xdr:rowOff>
    </xdr:from>
    <xdr:to>
      <xdr:col>19</xdr:col>
      <xdr:colOff>177800</xdr:colOff>
      <xdr:row>58</xdr:row>
      <xdr:rowOff>145815</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9904164"/>
          <a:ext cx="889000" cy="185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93271</xdr:rowOff>
    </xdr:from>
    <xdr:to>
      <xdr:col>20</xdr:col>
      <xdr:colOff>38100</xdr:colOff>
      <xdr:row>57</xdr:row>
      <xdr:rowOff>23421</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69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39948</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469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145815</xdr:rowOff>
    </xdr:from>
    <xdr:to>
      <xdr:col>15</xdr:col>
      <xdr:colOff>50800</xdr:colOff>
      <xdr:row>58</xdr:row>
      <xdr:rowOff>167601</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10089915"/>
          <a:ext cx="889000" cy="21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117496</xdr:rowOff>
    </xdr:from>
    <xdr:to>
      <xdr:col>15</xdr:col>
      <xdr:colOff>101600</xdr:colOff>
      <xdr:row>58</xdr:row>
      <xdr:rowOff>47646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9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64173</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665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160708</xdr:rowOff>
    </xdr:from>
    <xdr:to>
      <xdr:col>10</xdr:col>
      <xdr:colOff>114300</xdr:colOff>
      <xdr:row>58</xdr:row>
      <xdr:rowOff>167601</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10104808"/>
          <a:ext cx="889000" cy="6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122558</xdr:rowOff>
    </xdr:from>
    <xdr:to>
      <xdr:col>10</xdr:col>
      <xdr:colOff>165100</xdr:colOff>
      <xdr:row>58</xdr:row>
      <xdr:rowOff>52708</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9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69235</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670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104806</xdr:rowOff>
    </xdr:from>
    <xdr:to>
      <xdr:col>6</xdr:col>
      <xdr:colOff>38100</xdr:colOff>
      <xdr:row>58</xdr:row>
      <xdr:rowOff>34956</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8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51483</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652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56220</xdr:rowOff>
    </xdr:from>
    <xdr:to>
      <xdr:col>24</xdr:col>
      <xdr:colOff>114300</xdr:colOff>
      <xdr:row>58</xdr:row>
      <xdr:rowOff>157820</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1000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142597</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915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80714</xdr:rowOff>
    </xdr:from>
    <xdr:to>
      <xdr:col>20</xdr:col>
      <xdr:colOff>38100</xdr:colOff>
      <xdr:row>58</xdr:row>
      <xdr:rowOff>10864</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853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1991</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946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95015</xdr:rowOff>
    </xdr:from>
    <xdr:to>
      <xdr:col>15</xdr:col>
      <xdr:colOff>101600</xdr:colOff>
      <xdr:row>59</xdr:row>
      <xdr:rowOff>25165</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1003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16292</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10131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116801</xdr:rowOff>
    </xdr:from>
    <xdr:to>
      <xdr:col>10</xdr:col>
      <xdr:colOff>165100</xdr:colOff>
      <xdr:row>59</xdr:row>
      <xdr:rowOff>46951</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10060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38078</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153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109908</xdr:rowOff>
    </xdr:from>
    <xdr:to>
      <xdr:col>6</xdr:col>
      <xdr:colOff>38100</xdr:colOff>
      <xdr:row>59</xdr:row>
      <xdr:rowOff>40058</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05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31185</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146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a:extLst>
            <a:ext uri="{FF2B5EF4-FFF2-40B4-BE49-F238E27FC236}">
              <a16:creationId xmlns:a16="http://schemas.microsoft.com/office/drawing/2014/main" id="{00000000-0008-0000-07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65588</xdr:rowOff>
    </xdr:from>
    <xdr:to>
      <xdr:col>24</xdr:col>
      <xdr:colOff>62865</xdr:colOff>
      <xdr:row>78</xdr:row>
      <xdr:rowOff>42754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4633595" y="12238538"/>
          <a:ext cx="1270" cy="1177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46581</xdr:rowOff>
    </xdr:from>
    <xdr:ext cx="599010" cy="259045"/>
    <xdr:sp macro="" textlink="">
      <xdr:nvSpPr>
        <xdr:cNvPr id="176" name="民生費最小値テキスト">
          <a:extLst>
            <a:ext uri="{FF2B5EF4-FFF2-40B4-BE49-F238E27FC236}">
              <a16:creationId xmlns:a16="http://schemas.microsoft.com/office/drawing/2014/main" id="{00000000-0008-0000-0700-0000B0000000}"/>
            </a:ext>
          </a:extLst>
        </xdr:cNvPr>
        <xdr:cNvSpPr txBox="1"/>
      </xdr:nvSpPr>
      <xdr:spPr>
        <a:xfrm>
          <a:off x="4686300" y="13419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42754</xdr:rowOff>
    </xdr:from>
    <xdr:to>
      <xdr:col>24</xdr:col>
      <xdr:colOff>152400</xdr:colOff>
      <xdr:row>78</xdr:row>
      <xdr:rowOff>42754</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341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12265</xdr:rowOff>
    </xdr:from>
    <xdr:ext cx="599010" cy="259045"/>
    <xdr:sp macro="" textlink="">
      <xdr:nvSpPr>
        <xdr:cNvPr id="178" name="民生費最大値テキスト">
          <a:extLst>
            <a:ext uri="{FF2B5EF4-FFF2-40B4-BE49-F238E27FC236}">
              <a16:creationId xmlns:a16="http://schemas.microsoft.com/office/drawing/2014/main" id="{00000000-0008-0000-0700-0000B2000000}"/>
            </a:ext>
          </a:extLst>
        </xdr:cNvPr>
        <xdr:cNvSpPr txBox="1"/>
      </xdr:nvSpPr>
      <xdr:spPr>
        <a:xfrm>
          <a:off x="4686300" y="12013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315,097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65588</xdr:rowOff>
    </xdr:from>
    <xdr:to>
      <xdr:col>24</xdr:col>
      <xdr:colOff>152400</xdr:colOff>
      <xdr:row>71</xdr:row>
      <xdr:rowOff>65588</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2238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164337</xdr:rowOff>
    </xdr:from>
    <xdr:to>
      <xdr:col>24</xdr:col>
      <xdr:colOff>63500</xdr:colOff>
      <xdr:row>76</xdr:row>
      <xdr:rowOff>128107</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3797300" y="13023087"/>
          <a:ext cx="838200" cy="135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82928</xdr:rowOff>
    </xdr:from>
    <xdr:ext cx="599010" cy="259045"/>
    <xdr:sp macro="" textlink="">
      <xdr:nvSpPr>
        <xdr:cNvPr id="181" name="民生費平均値テキスト">
          <a:extLst>
            <a:ext uri="{FF2B5EF4-FFF2-40B4-BE49-F238E27FC236}">
              <a16:creationId xmlns:a16="http://schemas.microsoft.com/office/drawing/2014/main" id="{00000000-0008-0000-0700-0000B5000000}"/>
            </a:ext>
          </a:extLst>
        </xdr:cNvPr>
        <xdr:cNvSpPr txBox="1"/>
      </xdr:nvSpPr>
      <xdr:spPr>
        <a:xfrm>
          <a:off x="4686300" y="127702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60051</xdr:rowOff>
    </xdr:from>
    <xdr:to>
      <xdr:col>24</xdr:col>
      <xdr:colOff>114300</xdr:colOff>
      <xdr:row>75</xdr:row>
      <xdr:rowOff>161651</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4584700" y="12918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128107</xdr:rowOff>
    </xdr:from>
    <xdr:to>
      <xdr:col>19</xdr:col>
      <xdr:colOff>177800</xdr:colOff>
      <xdr:row>77</xdr:row>
      <xdr:rowOff>47712</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908300" y="13158307"/>
          <a:ext cx="889000" cy="91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80102</xdr:rowOff>
    </xdr:from>
    <xdr:to>
      <xdr:col>20</xdr:col>
      <xdr:colOff>38100</xdr:colOff>
      <xdr:row>77</xdr:row>
      <xdr:rowOff>10252</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3746500" y="1311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1379</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497795" y="13203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47712</xdr:rowOff>
    </xdr:from>
    <xdr:to>
      <xdr:col>15</xdr:col>
      <xdr:colOff>50800</xdr:colOff>
      <xdr:row>77</xdr:row>
      <xdr:rowOff>79989</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2019300" y="13249362"/>
          <a:ext cx="889000" cy="32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103093</xdr:rowOff>
    </xdr:from>
    <xdr:to>
      <xdr:col>15</xdr:col>
      <xdr:colOff>101600</xdr:colOff>
      <xdr:row>77</xdr:row>
      <xdr:rowOff>33243</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2857500" y="1313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49770</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608795" y="12908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74744</xdr:rowOff>
    </xdr:from>
    <xdr:to>
      <xdr:col>10</xdr:col>
      <xdr:colOff>114300</xdr:colOff>
      <xdr:row>77</xdr:row>
      <xdr:rowOff>79989</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a:off x="1130300" y="13276394"/>
          <a:ext cx="889000" cy="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130139</xdr:rowOff>
    </xdr:from>
    <xdr:to>
      <xdr:col>10</xdr:col>
      <xdr:colOff>165100</xdr:colOff>
      <xdr:row>77</xdr:row>
      <xdr:rowOff>60289</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968500" y="1316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76816</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719795" y="12935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140793</xdr:rowOff>
    </xdr:from>
    <xdr:to>
      <xdr:col>6</xdr:col>
      <xdr:colOff>38100</xdr:colOff>
      <xdr:row>77</xdr:row>
      <xdr:rowOff>70943</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079500" y="13170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87469</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830795" y="12946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113536</xdr:rowOff>
    </xdr:from>
    <xdr:to>
      <xdr:col>24</xdr:col>
      <xdr:colOff>114300</xdr:colOff>
      <xdr:row>76</xdr:row>
      <xdr:rowOff>43687</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4584700" y="1297228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91963</xdr:rowOff>
    </xdr:from>
    <xdr:ext cx="599010" cy="259045"/>
    <xdr:sp macro="" textlink="">
      <xdr:nvSpPr>
        <xdr:cNvPr id="200" name="民生費該当値テキスト">
          <a:extLst>
            <a:ext uri="{FF2B5EF4-FFF2-40B4-BE49-F238E27FC236}">
              <a16:creationId xmlns:a16="http://schemas.microsoft.com/office/drawing/2014/main" id="{00000000-0008-0000-0700-0000C8000000}"/>
            </a:ext>
          </a:extLst>
        </xdr:cNvPr>
        <xdr:cNvSpPr txBox="1"/>
      </xdr:nvSpPr>
      <xdr:spPr>
        <a:xfrm>
          <a:off x="4686300" y="12950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77307</xdr:rowOff>
    </xdr:from>
    <xdr:to>
      <xdr:col>20</xdr:col>
      <xdr:colOff>38100</xdr:colOff>
      <xdr:row>77</xdr:row>
      <xdr:rowOff>7457</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3746500" y="1310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23984</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3497795" y="12882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168362</xdr:rowOff>
    </xdr:from>
    <xdr:to>
      <xdr:col>15</xdr:col>
      <xdr:colOff>101600</xdr:colOff>
      <xdr:row>77</xdr:row>
      <xdr:rowOff>98512</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2857500" y="13198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89639</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2608795" y="13291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29189</xdr:rowOff>
    </xdr:from>
    <xdr:to>
      <xdr:col>10</xdr:col>
      <xdr:colOff>165100</xdr:colOff>
      <xdr:row>77</xdr:row>
      <xdr:rowOff>130789</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968500" y="13230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121916</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1719795" y="13323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23944</xdr:rowOff>
    </xdr:from>
    <xdr:to>
      <xdr:col>6</xdr:col>
      <xdr:colOff>38100</xdr:colOff>
      <xdr:row>77</xdr:row>
      <xdr:rowOff>125544</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079500" y="13225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116671</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830795" y="13318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3253</xdr:rowOff>
    </xdr:from>
    <xdr:to>
      <xdr:col>24</xdr:col>
      <xdr:colOff>62865</xdr:colOff>
      <xdr:row>97</xdr:row>
      <xdr:rowOff>133976</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605203"/>
          <a:ext cx="1270" cy="1159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137803</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768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133976</xdr:rowOff>
    </xdr:from>
    <xdr:to>
      <xdr:col>24</xdr:col>
      <xdr:colOff>152400</xdr:colOff>
      <xdr:row>97</xdr:row>
      <xdr:rowOff>133976</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76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121380</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380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292,344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3253</xdr:rowOff>
    </xdr:from>
    <xdr:to>
      <xdr:col>24</xdr:col>
      <xdr:colOff>152400</xdr:colOff>
      <xdr:row>91</xdr:row>
      <xdr:rowOff>3253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605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124786</xdr:rowOff>
    </xdr:from>
    <xdr:to>
      <xdr:col>24</xdr:col>
      <xdr:colOff>63500</xdr:colOff>
      <xdr:row>97</xdr:row>
      <xdr:rowOff>86427</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583986"/>
          <a:ext cx="838200" cy="133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59309</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347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36432</xdr:rowOff>
    </xdr:from>
    <xdr:to>
      <xdr:col>24</xdr:col>
      <xdr:colOff>114300</xdr:colOff>
      <xdr:row>96</xdr:row>
      <xdr:rowOff>138032</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49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86427</xdr:rowOff>
    </xdr:from>
    <xdr:to>
      <xdr:col>19</xdr:col>
      <xdr:colOff>177800</xdr:colOff>
      <xdr:row>97</xdr:row>
      <xdr:rowOff>121594</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717077"/>
          <a:ext cx="889000" cy="35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80835</xdr:rowOff>
    </xdr:from>
    <xdr:to>
      <xdr:col>20</xdr:col>
      <xdr:colOff>38100</xdr:colOff>
      <xdr:row>97</xdr:row>
      <xdr:rowOff>10985</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5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27512</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315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66864</xdr:rowOff>
    </xdr:from>
    <xdr:to>
      <xdr:col>15</xdr:col>
      <xdr:colOff>50800</xdr:colOff>
      <xdr:row>97</xdr:row>
      <xdr:rowOff>121594</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6697514"/>
          <a:ext cx="889000" cy="54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101757</xdr:rowOff>
    </xdr:from>
    <xdr:to>
      <xdr:col>15</xdr:col>
      <xdr:colOff>101600</xdr:colOff>
      <xdr:row>97</xdr:row>
      <xdr:rowOff>31907</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56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48434</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336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66864</xdr:rowOff>
    </xdr:from>
    <xdr:to>
      <xdr:col>10</xdr:col>
      <xdr:colOff>114300</xdr:colOff>
      <xdr:row>97</xdr:row>
      <xdr:rowOff>100705</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697514"/>
          <a:ext cx="889000" cy="33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77209</xdr:rowOff>
    </xdr:from>
    <xdr:to>
      <xdr:col>10</xdr:col>
      <xdr:colOff>165100</xdr:colOff>
      <xdr:row>97</xdr:row>
      <xdr:rowOff>7359</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53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23886</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31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82353</xdr:rowOff>
    </xdr:from>
    <xdr:to>
      <xdr:col>6</xdr:col>
      <xdr:colOff>38100</xdr:colOff>
      <xdr:row>97</xdr:row>
      <xdr:rowOff>12503</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541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29030</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316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73986</xdr:rowOff>
    </xdr:from>
    <xdr:to>
      <xdr:col>24</xdr:col>
      <xdr:colOff>114300</xdr:colOff>
      <xdr:row>97</xdr:row>
      <xdr:rowOff>4136</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53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52413</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511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35627</xdr:rowOff>
    </xdr:from>
    <xdr:to>
      <xdr:col>20</xdr:col>
      <xdr:colOff>38100</xdr:colOff>
      <xdr:row>97</xdr:row>
      <xdr:rowOff>137227</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666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128354</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759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70794</xdr:rowOff>
    </xdr:from>
    <xdr:to>
      <xdr:col>15</xdr:col>
      <xdr:colOff>101600</xdr:colOff>
      <xdr:row>98</xdr:row>
      <xdr:rowOff>944</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70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163521</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79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16064</xdr:rowOff>
    </xdr:from>
    <xdr:to>
      <xdr:col>10</xdr:col>
      <xdr:colOff>165100</xdr:colOff>
      <xdr:row>97</xdr:row>
      <xdr:rowOff>117664</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64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108791</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739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49905</xdr:rowOff>
    </xdr:from>
    <xdr:to>
      <xdr:col>6</xdr:col>
      <xdr:colOff>38100</xdr:colOff>
      <xdr:row>97</xdr:row>
      <xdr:rowOff>151505</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68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142632</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77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68285</xdr:rowOff>
    </xdr:from>
    <xdr:to>
      <xdr:col>54</xdr:col>
      <xdr:colOff>189865</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211785"/>
          <a:ext cx="1270" cy="144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14962</xdr:rowOff>
    </xdr:from>
    <xdr:ext cx="534377"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4987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68285</xdr:rowOff>
    </xdr:from>
    <xdr:to>
      <xdr:col>55</xdr:col>
      <xdr:colOff>88900</xdr:colOff>
      <xdr:row>30</xdr:row>
      <xdr:rowOff>68285</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21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98735</xdr:rowOff>
    </xdr:from>
    <xdr:to>
      <xdr:col>55</xdr:col>
      <xdr:colOff>0</xdr:colOff>
      <xdr:row>37</xdr:row>
      <xdr:rowOff>103124</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9639300" y="6442385"/>
          <a:ext cx="838200" cy="4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162973</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50662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13096</xdr:rowOff>
    </xdr:from>
    <xdr:to>
      <xdr:col>55</xdr:col>
      <xdr:colOff>50800</xdr:colOff>
      <xdr:row>38</xdr:row>
      <xdr:rowOff>114696</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528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103124</xdr:rowOff>
    </xdr:from>
    <xdr:to>
      <xdr:col>50</xdr:col>
      <xdr:colOff>114300</xdr:colOff>
      <xdr:row>37</xdr:row>
      <xdr:rowOff>108519</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8750300" y="6446774"/>
          <a:ext cx="889000" cy="5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165618</xdr:rowOff>
    </xdr:from>
    <xdr:to>
      <xdr:col>50</xdr:col>
      <xdr:colOff>165100</xdr:colOff>
      <xdr:row>38</xdr:row>
      <xdr:rowOff>95768</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509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86895</xdr:rowOff>
    </xdr:from>
    <xdr:ext cx="469744"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04428" y="6601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108519</xdr:rowOff>
    </xdr:from>
    <xdr:to>
      <xdr:col>45</xdr:col>
      <xdr:colOff>177800</xdr:colOff>
      <xdr:row>37</xdr:row>
      <xdr:rowOff>114188</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7861300" y="6452169"/>
          <a:ext cx="889000" cy="5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150988</xdr:rowOff>
    </xdr:from>
    <xdr:to>
      <xdr:col>46</xdr:col>
      <xdr:colOff>38100</xdr:colOff>
      <xdr:row>38</xdr:row>
      <xdr:rowOff>81138</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49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72265</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15428" y="6587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114188</xdr:rowOff>
    </xdr:from>
    <xdr:to>
      <xdr:col>41</xdr:col>
      <xdr:colOff>50800</xdr:colOff>
      <xdr:row>37</xdr:row>
      <xdr:rowOff>118943</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6972300" y="6457838"/>
          <a:ext cx="889000" cy="4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148336</xdr:rowOff>
    </xdr:from>
    <xdr:to>
      <xdr:col>41</xdr:col>
      <xdr:colOff>101600</xdr:colOff>
      <xdr:row>38</xdr:row>
      <xdr:rowOff>78486</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49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69613</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26428" y="658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150713</xdr:rowOff>
    </xdr:from>
    <xdr:to>
      <xdr:col>36</xdr:col>
      <xdr:colOff>165100</xdr:colOff>
      <xdr:row>38</xdr:row>
      <xdr:rowOff>80863</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49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71990</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37428" y="6587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47935</xdr:rowOff>
    </xdr:from>
    <xdr:to>
      <xdr:col>55</xdr:col>
      <xdr:colOff>50800</xdr:colOff>
      <xdr:row>37</xdr:row>
      <xdr:rowOff>149535</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39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70812</xdr:rowOff>
    </xdr:from>
    <xdr:ext cx="469744"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243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52324</xdr:rowOff>
    </xdr:from>
    <xdr:to>
      <xdr:col>50</xdr:col>
      <xdr:colOff>165100</xdr:colOff>
      <xdr:row>37</xdr:row>
      <xdr:rowOff>153924</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395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170451</xdr:rowOff>
    </xdr:from>
    <xdr:ext cx="469744"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404428" y="6171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57719</xdr:rowOff>
    </xdr:from>
    <xdr:to>
      <xdr:col>46</xdr:col>
      <xdr:colOff>38100</xdr:colOff>
      <xdr:row>37</xdr:row>
      <xdr:rowOff>159319</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401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4396</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15428" y="6176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63388</xdr:rowOff>
    </xdr:from>
    <xdr:to>
      <xdr:col>41</xdr:col>
      <xdr:colOff>101600</xdr:colOff>
      <xdr:row>37</xdr:row>
      <xdr:rowOff>164988</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407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10065</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626428" y="6182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68143</xdr:rowOff>
    </xdr:from>
    <xdr:to>
      <xdr:col>36</xdr:col>
      <xdr:colOff>165100</xdr:colOff>
      <xdr:row>37</xdr:row>
      <xdr:rowOff>169743</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411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14820</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37428" y="6187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6577</xdr:rowOff>
    </xdr:from>
    <xdr:to>
      <xdr:col>54</xdr:col>
      <xdr:colOff>189865</xdr:colOff>
      <xdr:row>58</xdr:row>
      <xdr:rowOff>130625</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579077"/>
          <a:ext cx="1270" cy="1495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134452</xdr:rowOff>
    </xdr:from>
    <xdr:ext cx="469744"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10078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130625</xdr:rowOff>
    </xdr:from>
    <xdr:to>
      <xdr:col>55</xdr:col>
      <xdr:colOff>88900</xdr:colOff>
      <xdr:row>58</xdr:row>
      <xdr:rowOff>130625</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10074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124704</xdr:rowOff>
    </xdr:from>
    <xdr:ext cx="599010"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354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329,117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6577</xdr:rowOff>
    </xdr:from>
    <xdr:to>
      <xdr:col>55</xdr:col>
      <xdr:colOff>88900</xdr:colOff>
      <xdr:row>50</xdr:row>
      <xdr:rowOff>6577</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579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147966</xdr:rowOff>
    </xdr:from>
    <xdr:to>
      <xdr:col>55</xdr:col>
      <xdr:colOff>0</xdr:colOff>
      <xdr:row>57</xdr:row>
      <xdr:rowOff>158857</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9639300" y="9920616"/>
          <a:ext cx="838200" cy="10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51193</xdr:rowOff>
    </xdr:from>
    <xdr:ext cx="534377"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652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28316</xdr:rowOff>
    </xdr:from>
    <xdr:to>
      <xdr:col>55</xdr:col>
      <xdr:colOff>50800</xdr:colOff>
      <xdr:row>57</xdr:row>
      <xdr:rowOff>129916</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80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158857</xdr:rowOff>
    </xdr:from>
    <xdr:to>
      <xdr:col>50</xdr:col>
      <xdr:colOff>114300</xdr:colOff>
      <xdr:row>58</xdr:row>
      <xdr:rowOff>8035</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8750300" y="9931507"/>
          <a:ext cx="889000" cy="2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56233</xdr:rowOff>
    </xdr:from>
    <xdr:to>
      <xdr:col>50</xdr:col>
      <xdr:colOff>165100</xdr:colOff>
      <xdr:row>57</xdr:row>
      <xdr:rowOff>157833</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828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2910</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372111" y="9604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8035</xdr:rowOff>
    </xdr:from>
    <xdr:to>
      <xdr:col>45</xdr:col>
      <xdr:colOff>177800</xdr:colOff>
      <xdr:row>58</xdr:row>
      <xdr:rowOff>11821</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7861300" y="9952135"/>
          <a:ext cx="889000" cy="3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45027</xdr:rowOff>
    </xdr:from>
    <xdr:to>
      <xdr:col>46</xdr:col>
      <xdr:colOff>38100</xdr:colOff>
      <xdr:row>57</xdr:row>
      <xdr:rowOff>146627</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81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163154</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83111" y="9592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110599</xdr:rowOff>
    </xdr:from>
    <xdr:to>
      <xdr:col>41</xdr:col>
      <xdr:colOff>50800</xdr:colOff>
      <xdr:row>58</xdr:row>
      <xdr:rowOff>11821</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6972300" y="9883249"/>
          <a:ext cx="889000" cy="72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53997</xdr:rowOff>
    </xdr:from>
    <xdr:to>
      <xdr:col>41</xdr:col>
      <xdr:colOff>101600</xdr:colOff>
      <xdr:row>57</xdr:row>
      <xdr:rowOff>155597</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826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674</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94111" y="9601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45695</xdr:rowOff>
    </xdr:from>
    <xdr:to>
      <xdr:col>36</xdr:col>
      <xdr:colOff>165100</xdr:colOff>
      <xdr:row>57</xdr:row>
      <xdr:rowOff>147295</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818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163822</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05111" y="9593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97166</xdr:rowOff>
    </xdr:from>
    <xdr:to>
      <xdr:col>55</xdr:col>
      <xdr:colOff>50800</xdr:colOff>
      <xdr:row>58</xdr:row>
      <xdr:rowOff>27316</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869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75593</xdr:rowOff>
    </xdr:from>
    <xdr:ext cx="534377"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848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108057</xdr:rowOff>
    </xdr:from>
    <xdr:to>
      <xdr:col>50</xdr:col>
      <xdr:colOff>165100</xdr:colOff>
      <xdr:row>58</xdr:row>
      <xdr:rowOff>38207</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880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29334</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372111" y="9973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128685</xdr:rowOff>
    </xdr:from>
    <xdr:to>
      <xdr:col>46</xdr:col>
      <xdr:colOff>38100</xdr:colOff>
      <xdr:row>58</xdr:row>
      <xdr:rowOff>58835</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901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49962</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483111" y="9994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132471</xdr:rowOff>
    </xdr:from>
    <xdr:to>
      <xdr:col>41</xdr:col>
      <xdr:colOff>101600</xdr:colOff>
      <xdr:row>58</xdr:row>
      <xdr:rowOff>62621</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905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53748</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594111" y="9997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59799</xdr:rowOff>
    </xdr:from>
    <xdr:to>
      <xdr:col>36</xdr:col>
      <xdr:colOff>165100</xdr:colOff>
      <xdr:row>57</xdr:row>
      <xdr:rowOff>161399</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832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152526</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05111" y="9925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a:extLst>
            <a:ext uri="{FF2B5EF4-FFF2-40B4-BE49-F238E27FC236}">
              <a16:creationId xmlns:a16="http://schemas.microsoft.com/office/drawing/2014/main" id="{00000000-0008-0000-07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90592</xdr:rowOff>
    </xdr:from>
    <xdr:to>
      <xdr:col>54</xdr:col>
      <xdr:colOff>189865</xdr:colOff>
      <xdr:row>78</xdr:row>
      <xdr:rowOff>135558</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flipV="1">
          <a:off x="10475595" y="12434992"/>
          <a:ext cx="1270" cy="1073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139385</xdr:rowOff>
    </xdr:from>
    <xdr:ext cx="378565" cy="259045"/>
    <xdr:sp macro="" textlink="">
      <xdr:nvSpPr>
        <xdr:cNvPr id="396" name="商工費最小値テキスト">
          <a:extLst>
            <a:ext uri="{FF2B5EF4-FFF2-40B4-BE49-F238E27FC236}">
              <a16:creationId xmlns:a16="http://schemas.microsoft.com/office/drawing/2014/main" id="{00000000-0008-0000-0700-00008C010000}"/>
            </a:ext>
          </a:extLst>
        </xdr:cNvPr>
        <xdr:cNvSpPr txBox="1"/>
      </xdr:nvSpPr>
      <xdr:spPr>
        <a:xfrm>
          <a:off x="10528300" y="135124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135558</xdr:rowOff>
    </xdr:from>
    <xdr:to>
      <xdr:col>55</xdr:col>
      <xdr:colOff>88900</xdr:colOff>
      <xdr:row>78</xdr:row>
      <xdr:rowOff>135558</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3508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37269</xdr:rowOff>
    </xdr:from>
    <xdr:ext cx="599010" cy="259045"/>
    <xdr:sp macro="" textlink="">
      <xdr:nvSpPr>
        <xdr:cNvPr id="398" name="商工費最大値テキスト">
          <a:extLst>
            <a:ext uri="{FF2B5EF4-FFF2-40B4-BE49-F238E27FC236}">
              <a16:creationId xmlns:a16="http://schemas.microsoft.com/office/drawing/2014/main" id="{00000000-0008-0000-0700-00008E010000}"/>
            </a:ext>
          </a:extLst>
        </xdr:cNvPr>
        <xdr:cNvSpPr txBox="1"/>
      </xdr:nvSpPr>
      <xdr:spPr>
        <a:xfrm>
          <a:off x="10528300" y="12210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235,741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90592</xdr:rowOff>
    </xdr:from>
    <xdr:to>
      <xdr:col>55</xdr:col>
      <xdr:colOff>88900</xdr:colOff>
      <xdr:row>72</xdr:row>
      <xdr:rowOff>90592</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2434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104505</xdr:rowOff>
    </xdr:from>
    <xdr:to>
      <xdr:col>55</xdr:col>
      <xdr:colOff>0</xdr:colOff>
      <xdr:row>77</xdr:row>
      <xdr:rowOff>117636</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9639300" y="13306155"/>
          <a:ext cx="838200" cy="13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53807</xdr:rowOff>
    </xdr:from>
    <xdr:ext cx="534377" cy="259045"/>
    <xdr:sp macro="" textlink="">
      <xdr:nvSpPr>
        <xdr:cNvPr id="401" name="商工費平均値テキスト">
          <a:extLst>
            <a:ext uri="{FF2B5EF4-FFF2-40B4-BE49-F238E27FC236}">
              <a16:creationId xmlns:a16="http://schemas.microsoft.com/office/drawing/2014/main" id="{00000000-0008-0000-0700-000091010000}"/>
            </a:ext>
          </a:extLst>
        </xdr:cNvPr>
        <xdr:cNvSpPr txBox="1"/>
      </xdr:nvSpPr>
      <xdr:spPr>
        <a:xfrm>
          <a:off x="10528300" y="132554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75380</xdr:rowOff>
    </xdr:from>
    <xdr:to>
      <xdr:col>55</xdr:col>
      <xdr:colOff>50800</xdr:colOff>
      <xdr:row>78</xdr:row>
      <xdr:rowOff>5530</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10426700" y="1327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104505</xdr:rowOff>
    </xdr:from>
    <xdr:to>
      <xdr:col>50</xdr:col>
      <xdr:colOff>114300</xdr:colOff>
      <xdr:row>78</xdr:row>
      <xdr:rowOff>26488</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8750300" y="13306155"/>
          <a:ext cx="889000" cy="9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79152</xdr:rowOff>
    </xdr:from>
    <xdr:to>
      <xdr:col>50</xdr:col>
      <xdr:colOff>165100</xdr:colOff>
      <xdr:row>78</xdr:row>
      <xdr:rowOff>9302</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9588500" y="1328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429</xdr:rowOff>
    </xdr:from>
    <xdr:ext cx="534377"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9372111" y="13373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26488</xdr:rowOff>
    </xdr:from>
    <xdr:to>
      <xdr:col>45</xdr:col>
      <xdr:colOff>177800</xdr:colOff>
      <xdr:row>78</xdr:row>
      <xdr:rowOff>39061</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7861300" y="13399588"/>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94945</xdr:rowOff>
    </xdr:from>
    <xdr:to>
      <xdr:col>46</xdr:col>
      <xdr:colOff>38100</xdr:colOff>
      <xdr:row>78</xdr:row>
      <xdr:rowOff>25095</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8699500" y="13296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41622</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8483111" y="1307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15112</xdr:rowOff>
    </xdr:from>
    <xdr:to>
      <xdr:col>41</xdr:col>
      <xdr:colOff>50800</xdr:colOff>
      <xdr:row>78</xdr:row>
      <xdr:rowOff>39061</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6972300" y="13388212"/>
          <a:ext cx="889000" cy="23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126532</xdr:rowOff>
    </xdr:from>
    <xdr:to>
      <xdr:col>41</xdr:col>
      <xdr:colOff>101600</xdr:colOff>
      <xdr:row>78</xdr:row>
      <xdr:rowOff>56682</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7810500" y="13328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73209</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7594111" y="13103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131516</xdr:rowOff>
    </xdr:from>
    <xdr:to>
      <xdr:col>36</xdr:col>
      <xdr:colOff>165100</xdr:colOff>
      <xdr:row>78</xdr:row>
      <xdr:rowOff>61666</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6921500" y="13333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78193</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6705111" y="13108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66836</xdr:rowOff>
    </xdr:from>
    <xdr:to>
      <xdr:col>55</xdr:col>
      <xdr:colOff>50800</xdr:colOff>
      <xdr:row>77</xdr:row>
      <xdr:rowOff>168436</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10426700" y="13268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89713</xdr:rowOff>
    </xdr:from>
    <xdr:ext cx="534377" cy="259045"/>
    <xdr:sp macro="" textlink="">
      <xdr:nvSpPr>
        <xdr:cNvPr id="420" name="商工費該当値テキスト">
          <a:extLst>
            <a:ext uri="{FF2B5EF4-FFF2-40B4-BE49-F238E27FC236}">
              <a16:creationId xmlns:a16="http://schemas.microsoft.com/office/drawing/2014/main" id="{00000000-0008-0000-0700-0000A4010000}"/>
            </a:ext>
          </a:extLst>
        </xdr:cNvPr>
        <xdr:cNvSpPr txBox="1"/>
      </xdr:nvSpPr>
      <xdr:spPr>
        <a:xfrm>
          <a:off x="10528300" y="13119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53705</xdr:rowOff>
    </xdr:from>
    <xdr:to>
      <xdr:col>50</xdr:col>
      <xdr:colOff>165100</xdr:colOff>
      <xdr:row>77</xdr:row>
      <xdr:rowOff>155305</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9588500" y="13255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382</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372111" y="13030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147138</xdr:rowOff>
    </xdr:from>
    <xdr:to>
      <xdr:col>46</xdr:col>
      <xdr:colOff>38100</xdr:colOff>
      <xdr:row>78</xdr:row>
      <xdr:rowOff>77288</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8699500" y="13348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68415</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483111" y="13441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159711</xdr:rowOff>
    </xdr:from>
    <xdr:to>
      <xdr:col>41</xdr:col>
      <xdr:colOff>101600</xdr:colOff>
      <xdr:row>78</xdr:row>
      <xdr:rowOff>89861</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7810500" y="13361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80988</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594111" y="13454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135762</xdr:rowOff>
    </xdr:from>
    <xdr:to>
      <xdr:col>36</xdr:col>
      <xdr:colOff>165100</xdr:colOff>
      <xdr:row>78</xdr:row>
      <xdr:rowOff>65912</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6921500" y="13337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57039</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6705111" y="1343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a:extLst>
            <a:ext uri="{FF2B5EF4-FFF2-40B4-BE49-F238E27FC236}">
              <a16:creationId xmlns:a16="http://schemas.microsoft.com/office/drawing/2014/main" id="{00000000-0008-0000-07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87077</xdr:rowOff>
    </xdr:from>
    <xdr:to>
      <xdr:col>54</xdr:col>
      <xdr:colOff>189865</xdr:colOff>
      <xdr:row>98</xdr:row>
      <xdr:rowOff>51584</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flipV="1">
          <a:off x="10475595" y="15860477"/>
          <a:ext cx="1270" cy="993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55411</xdr:rowOff>
    </xdr:from>
    <xdr:ext cx="534377" cy="259045"/>
    <xdr:sp macro="" textlink="">
      <xdr:nvSpPr>
        <xdr:cNvPr id="451" name="土木費最小値テキスト">
          <a:extLst>
            <a:ext uri="{FF2B5EF4-FFF2-40B4-BE49-F238E27FC236}">
              <a16:creationId xmlns:a16="http://schemas.microsoft.com/office/drawing/2014/main" id="{00000000-0008-0000-0700-0000C3010000}"/>
            </a:ext>
          </a:extLst>
        </xdr:cNvPr>
        <xdr:cNvSpPr txBox="1"/>
      </xdr:nvSpPr>
      <xdr:spPr>
        <a:xfrm>
          <a:off x="10528300" y="1685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51584</xdr:rowOff>
    </xdr:from>
    <xdr:to>
      <xdr:col>55</xdr:col>
      <xdr:colOff>88900</xdr:colOff>
      <xdr:row>98</xdr:row>
      <xdr:rowOff>51584</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6853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33754</xdr:rowOff>
    </xdr:from>
    <xdr:ext cx="599010" cy="259045"/>
    <xdr:sp macro="" textlink="">
      <xdr:nvSpPr>
        <xdr:cNvPr id="453" name="土木費最大値テキスト">
          <a:extLst>
            <a:ext uri="{FF2B5EF4-FFF2-40B4-BE49-F238E27FC236}">
              <a16:creationId xmlns:a16="http://schemas.microsoft.com/office/drawing/2014/main" id="{00000000-0008-0000-0700-0000C5010000}"/>
            </a:ext>
          </a:extLst>
        </xdr:cNvPr>
        <xdr:cNvSpPr txBox="1"/>
      </xdr:nvSpPr>
      <xdr:spPr>
        <a:xfrm>
          <a:off x="10528300" y="15635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236,510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87077</xdr:rowOff>
    </xdr:from>
    <xdr:to>
      <xdr:col>55</xdr:col>
      <xdr:colOff>88900</xdr:colOff>
      <xdr:row>92</xdr:row>
      <xdr:rowOff>87077</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5860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20901</xdr:rowOff>
    </xdr:from>
    <xdr:to>
      <xdr:col>55</xdr:col>
      <xdr:colOff>0</xdr:colOff>
      <xdr:row>97</xdr:row>
      <xdr:rowOff>51095</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9639300" y="16651551"/>
          <a:ext cx="838200" cy="30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76271</xdr:rowOff>
    </xdr:from>
    <xdr:ext cx="534377" cy="259045"/>
    <xdr:sp macro="" textlink="">
      <xdr:nvSpPr>
        <xdr:cNvPr id="456" name="土木費平均値テキスト">
          <a:extLst>
            <a:ext uri="{FF2B5EF4-FFF2-40B4-BE49-F238E27FC236}">
              <a16:creationId xmlns:a16="http://schemas.microsoft.com/office/drawing/2014/main" id="{00000000-0008-0000-0700-0000C8010000}"/>
            </a:ext>
          </a:extLst>
        </xdr:cNvPr>
        <xdr:cNvSpPr txBox="1"/>
      </xdr:nvSpPr>
      <xdr:spPr>
        <a:xfrm>
          <a:off x="10528300" y="16364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53394</xdr:rowOff>
    </xdr:from>
    <xdr:to>
      <xdr:col>55</xdr:col>
      <xdr:colOff>50800</xdr:colOff>
      <xdr:row>96</xdr:row>
      <xdr:rowOff>154994</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10426700" y="1651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51095</xdr:rowOff>
    </xdr:from>
    <xdr:to>
      <xdr:col>50</xdr:col>
      <xdr:colOff>114300</xdr:colOff>
      <xdr:row>97</xdr:row>
      <xdr:rowOff>59973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8750300" y="16681745"/>
          <a:ext cx="889000" cy="8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73644</xdr:rowOff>
    </xdr:from>
    <xdr:to>
      <xdr:col>50</xdr:col>
      <xdr:colOff>165100</xdr:colOff>
      <xdr:row>97</xdr:row>
      <xdr:rowOff>3794</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9588500" y="1653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20321</xdr:rowOff>
    </xdr:from>
    <xdr:ext cx="534377"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9372111" y="1630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59973</xdr:rowOff>
    </xdr:from>
    <xdr:to>
      <xdr:col>45</xdr:col>
      <xdr:colOff>177800</xdr:colOff>
      <xdr:row>97</xdr:row>
      <xdr:rowOff>87612</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7861300" y="16690623"/>
          <a:ext cx="889000" cy="27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13728</xdr:rowOff>
    </xdr:from>
    <xdr:to>
      <xdr:col>46</xdr:col>
      <xdr:colOff>38100</xdr:colOff>
      <xdr:row>96</xdr:row>
      <xdr:rowOff>115328</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8699500" y="1647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131855</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8483111" y="1624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69876</xdr:rowOff>
    </xdr:from>
    <xdr:to>
      <xdr:col>41</xdr:col>
      <xdr:colOff>50800</xdr:colOff>
      <xdr:row>97</xdr:row>
      <xdr:rowOff>87612</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6972300" y="16700526"/>
          <a:ext cx="889000" cy="17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63539</xdr:rowOff>
    </xdr:from>
    <xdr:to>
      <xdr:col>41</xdr:col>
      <xdr:colOff>101600</xdr:colOff>
      <xdr:row>96</xdr:row>
      <xdr:rowOff>165139</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7810500" y="1652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10216</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7594111" y="16297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83258</xdr:rowOff>
    </xdr:from>
    <xdr:to>
      <xdr:col>36</xdr:col>
      <xdr:colOff>165100</xdr:colOff>
      <xdr:row>97</xdr:row>
      <xdr:rowOff>13408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6921500" y="1654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29935</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6705111" y="16317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141551</xdr:rowOff>
    </xdr:from>
    <xdr:to>
      <xdr:col>55</xdr:col>
      <xdr:colOff>50800</xdr:colOff>
      <xdr:row>97</xdr:row>
      <xdr:rowOff>71701</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10426700" y="16600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119978</xdr:rowOff>
    </xdr:from>
    <xdr:ext cx="534377" cy="259045"/>
    <xdr:sp macro="" textlink="">
      <xdr:nvSpPr>
        <xdr:cNvPr id="475" name="土木費該当値テキスト">
          <a:extLst>
            <a:ext uri="{FF2B5EF4-FFF2-40B4-BE49-F238E27FC236}">
              <a16:creationId xmlns:a16="http://schemas.microsoft.com/office/drawing/2014/main" id="{00000000-0008-0000-0700-0000DB010000}"/>
            </a:ext>
          </a:extLst>
        </xdr:cNvPr>
        <xdr:cNvSpPr txBox="1"/>
      </xdr:nvSpPr>
      <xdr:spPr>
        <a:xfrm>
          <a:off x="10528300" y="16579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295</xdr:rowOff>
    </xdr:from>
    <xdr:to>
      <xdr:col>50</xdr:col>
      <xdr:colOff>165100</xdr:colOff>
      <xdr:row>97</xdr:row>
      <xdr:rowOff>101895</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9588500" y="1663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93022</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372111" y="16723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9173</xdr:rowOff>
    </xdr:from>
    <xdr:to>
      <xdr:col>46</xdr:col>
      <xdr:colOff>38100</xdr:colOff>
      <xdr:row>97</xdr:row>
      <xdr:rowOff>110773</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8699500" y="16639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101900</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483111" y="16732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36812</xdr:rowOff>
    </xdr:from>
    <xdr:to>
      <xdr:col>41</xdr:col>
      <xdr:colOff>101600</xdr:colOff>
      <xdr:row>97</xdr:row>
      <xdr:rowOff>138412</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7810500" y="16667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129539</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760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19076</xdr:rowOff>
    </xdr:from>
    <xdr:to>
      <xdr:col>36</xdr:col>
      <xdr:colOff>165100</xdr:colOff>
      <xdr:row>97</xdr:row>
      <xdr:rowOff>120676</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6921500" y="16649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111803</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74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139700</xdr:rowOff>
    </xdr:from>
    <xdr:to>
      <xdr:col>89</xdr:col>
      <xdr:colOff>177800</xdr:colOff>
      <xdr:row>39</xdr:row>
      <xdr:rowOff>139700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168927</xdr:rowOff>
    </xdr:from>
    <xdr:ext cx="248786"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197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82550</xdr:rowOff>
    </xdr:from>
    <xdr:to>
      <xdr:col>89</xdr:col>
      <xdr:colOff>177800</xdr:colOff>
      <xdr:row>36</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111777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25400</xdr:rowOff>
    </xdr:from>
    <xdr:to>
      <xdr:col>89</xdr:col>
      <xdr:colOff>177800</xdr:colOff>
      <xdr:row>33</xdr:row>
      <xdr:rowOff>25400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54627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29</xdr:row>
      <xdr:rowOff>139700</xdr:rowOff>
    </xdr:from>
    <xdr:to>
      <xdr:col>89</xdr:col>
      <xdr:colOff>177800</xdr:colOff>
      <xdr:row>29</xdr:row>
      <xdr:rowOff>139700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28</xdr:row>
      <xdr:rowOff>168927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a:extLst>
            <a:ext uri="{FF2B5EF4-FFF2-40B4-BE49-F238E27FC236}">
              <a16:creationId xmlns:a16="http://schemas.microsoft.com/office/drawing/2014/main" id="{00000000-0008-0000-07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107382</xdr:rowOff>
    </xdr:from>
    <xdr:to>
      <xdr:col>85</xdr:col>
      <xdr:colOff>126364</xdr:colOff>
      <xdr:row>38</xdr:row>
      <xdr:rowOff>144072</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flipV="1">
          <a:off x="16317595" y="5250882"/>
          <a:ext cx="1269" cy="1408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147899</xdr:rowOff>
    </xdr:from>
    <xdr:ext cx="534377" cy="259045"/>
    <xdr:sp macro="" textlink="">
      <xdr:nvSpPr>
        <xdr:cNvPr id="512" name="消防費最小値テキスト">
          <a:extLst>
            <a:ext uri="{FF2B5EF4-FFF2-40B4-BE49-F238E27FC236}">
              <a16:creationId xmlns:a16="http://schemas.microsoft.com/office/drawing/2014/main" id="{00000000-0008-0000-0700-000000020000}"/>
            </a:ext>
          </a:extLst>
        </xdr:cNvPr>
        <xdr:cNvSpPr txBox="1"/>
      </xdr:nvSpPr>
      <xdr:spPr>
        <a:xfrm>
          <a:off x="16370300" y="6662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144072</xdr:rowOff>
    </xdr:from>
    <xdr:to>
      <xdr:col>86</xdr:col>
      <xdr:colOff>25400</xdr:colOff>
      <xdr:row>38</xdr:row>
      <xdr:rowOff>144072</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6659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54059</xdr:rowOff>
    </xdr:from>
    <xdr:ext cx="599010" cy="259045"/>
    <xdr:sp macro="" textlink="">
      <xdr:nvSpPr>
        <xdr:cNvPr id="514" name="消防費最大値テキスト">
          <a:extLst>
            <a:ext uri="{FF2B5EF4-FFF2-40B4-BE49-F238E27FC236}">
              <a16:creationId xmlns:a16="http://schemas.microsoft.com/office/drawing/2014/main" id="{00000000-0008-0000-0700-000002020000}"/>
            </a:ext>
          </a:extLst>
        </xdr:cNvPr>
        <xdr:cNvSpPr txBox="1"/>
      </xdr:nvSpPr>
      <xdr:spPr>
        <a:xfrm>
          <a:off x="16370300" y="5026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165,393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107382</xdr:rowOff>
    </xdr:from>
    <xdr:to>
      <xdr:col>86</xdr:col>
      <xdr:colOff>25400</xdr:colOff>
      <xdr:row>30</xdr:row>
      <xdr:rowOff>107382</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5250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483</xdr:rowOff>
    </xdr:from>
    <xdr:to>
      <xdr:col>85</xdr:col>
      <xdr:colOff>127000</xdr:colOff>
      <xdr:row>38</xdr:row>
      <xdr:rowOff>26581</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5481300" y="6515583"/>
          <a:ext cx="838200" cy="26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93660</xdr:rowOff>
    </xdr:from>
    <xdr:ext cx="534377" cy="259045"/>
    <xdr:sp macro="" textlink="">
      <xdr:nvSpPr>
        <xdr:cNvPr id="517" name="消防費平均値テキスト">
          <a:extLst>
            <a:ext uri="{FF2B5EF4-FFF2-40B4-BE49-F238E27FC236}">
              <a16:creationId xmlns:a16="http://schemas.microsoft.com/office/drawing/2014/main" id="{00000000-0008-0000-0700-000005020000}"/>
            </a:ext>
          </a:extLst>
        </xdr:cNvPr>
        <xdr:cNvSpPr txBox="1"/>
      </xdr:nvSpPr>
      <xdr:spPr>
        <a:xfrm>
          <a:off x="16370300" y="62658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70783</xdr:rowOff>
    </xdr:from>
    <xdr:to>
      <xdr:col>85</xdr:col>
      <xdr:colOff>177800</xdr:colOff>
      <xdr:row>38</xdr:row>
      <xdr:rowOff>933</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6268700" y="6414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14875</xdr:rowOff>
    </xdr:from>
    <xdr:to>
      <xdr:col>81</xdr:col>
      <xdr:colOff>50800</xdr:colOff>
      <xdr:row>38</xdr:row>
      <xdr:rowOff>26581</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4592300" y="6529975"/>
          <a:ext cx="889000" cy="11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58849</xdr:rowOff>
    </xdr:from>
    <xdr:to>
      <xdr:col>81</xdr:col>
      <xdr:colOff>101600</xdr:colOff>
      <xdr:row>37</xdr:row>
      <xdr:rowOff>160449</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5430500" y="6402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5526</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5214111" y="6177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4683</xdr:rowOff>
    </xdr:from>
    <xdr:to>
      <xdr:col>76</xdr:col>
      <xdr:colOff>114300</xdr:colOff>
      <xdr:row>38</xdr:row>
      <xdr:rowOff>14875</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3703300" y="6348333"/>
          <a:ext cx="889000" cy="1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83042</xdr:rowOff>
    </xdr:from>
    <xdr:to>
      <xdr:col>76</xdr:col>
      <xdr:colOff>165100</xdr:colOff>
      <xdr:row>38</xdr:row>
      <xdr:rowOff>13192</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4541500" y="642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29719</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4325111" y="620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4683</xdr:rowOff>
    </xdr:from>
    <xdr:to>
      <xdr:col>71</xdr:col>
      <xdr:colOff>177800</xdr:colOff>
      <xdr:row>37</xdr:row>
      <xdr:rowOff>138728</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2814300" y="6348333"/>
          <a:ext cx="889000" cy="134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100749</xdr:rowOff>
    </xdr:from>
    <xdr:to>
      <xdr:col>72</xdr:col>
      <xdr:colOff>38100</xdr:colOff>
      <xdr:row>38</xdr:row>
      <xdr:rowOff>30899</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3652500" y="644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22026</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436111" y="6537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118027</xdr:rowOff>
    </xdr:from>
    <xdr:to>
      <xdr:col>67</xdr:col>
      <xdr:colOff>101600</xdr:colOff>
      <xdr:row>38</xdr:row>
      <xdr:rowOff>48177</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2763500" y="6461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39305</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2547111" y="6554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121133</xdr:rowOff>
    </xdr:from>
    <xdr:to>
      <xdr:col>85</xdr:col>
      <xdr:colOff>177800</xdr:colOff>
      <xdr:row>38</xdr:row>
      <xdr:rowOff>51282</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6268700" y="646478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99560</xdr:rowOff>
    </xdr:from>
    <xdr:ext cx="534377" cy="259045"/>
    <xdr:sp macro="" textlink="">
      <xdr:nvSpPr>
        <xdr:cNvPr id="536" name="消防費該当値テキスト">
          <a:extLst>
            <a:ext uri="{FF2B5EF4-FFF2-40B4-BE49-F238E27FC236}">
              <a16:creationId xmlns:a16="http://schemas.microsoft.com/office/drawing/2014/main" id="{00000000-0008-0000-0700-000018020000}"/>
            </a:ext>
          </a:extLst>
        </xdr:cNvPr>
        <xdr:cNvSpPr txBox="1"/>
      </xdr:nvSpPr>
      <xdr:spPr>
        <a:xfrm>
          <a:off x="16370300" y="6443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147231</xdr:rowOff>
    </xdr:from>
    <xdr:to>
      <xdr:col>81</xdr:col>
      <xdr:colOff>101600</xdr:colOff>
      <xdr:row>38</xdr:row>
      <xdr:rowOff>77381</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5430500" y="6490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68508</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14111" y="6583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135525</xdr:rowOff>
    </xdr:from>
    <xdr:to>
      <xdr:col>76</xdr:col>
      <xdr:colOff>165100</xdr:colOff>
      <xdr:row>38</xdr:row>
      <xdr:rowOff>65675</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4541500" y="6479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56802</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4325111" y="657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125333</xdr:rowOff>
    </xdr:from>
    <xdr:to>
      <xdr:col>72</xdr:col>
      <xdr:colOff>38100</xdr:colOff>
      <xdr:row>37</xdr:row>
      <xdr:rowOff>55483</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3652500" y="6297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72010</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436111" y="6072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87928</xdr:rowOff>
    </xdr:from>
    <xdr:to>
      <xdr:col>67</xdr:col>
      <xdr:colOff>101600</xdr:colOff>
      <xdr:row>38</xdr:row>
      <xdr:rowOff>18078</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2763500" y="6431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34605</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547111" y="6206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a:extLst>
            <a:ext uri="{FF2B5EF4-FFF2-40B4-BE49-F238E27FC236}">
              <a16:creationId xmlns:a16="http://schemas.microsoft.com/office/drawing/2014/main" id="{00000000-0008-0000-07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53</xdr:row>
      <xdr:rowOff>69264</xdr:rowOff>
    </xdr:from>
    <xdr:to>
      <xdr:col>85</xdr:col>
      <xdr:colOff>126364</xdr:colOff>
      <xdr:row>57</xdr:row>
      <xdr:rowOff>143188</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flipV="1">
          <a:off x="16317595" y="9156114"/>
          <a:ext cx="1269" cy="759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147015</xdr:rowOff>
    </xdr:from>
    <xdr:ext cx="534377" cy="259045"/>
    <xdr:sp macro="" textlink="">
      <xdr:nvSpPr>
        <xdr:cNvPr id="567" name="教育費最小値テキスト">
          <a:extLst>
            <a:ext uri="{FF2B5EF4-FFF2-40B4-BE49-F238E27FC236}">
              <a16:creationId xmlns:a16="http://schemas.microsoft.com/office/drawing/2014/main" id="{00000000-0008-0000-0700-000037020000}"/>
            </a:ext>
          </a:extLst>
        </xdr:cNvPr>
        <xdr:cNvSpPr txBox="1"/>
      </xdr:nvSpPr>
      <xdr:spPr>
        <a:xfrm>
          <a:off x="16370300" y="9919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143188</xdr:rowOff>
    </xdr:from>
    <xdr:to>
      <xdr:col>86</xdr:col>
      <xdr:colOff>25400</xdr:colOff>
      <xdr:row>57</xdr:row>
      <xdr:rowOff>143188</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9915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52</xdr:row>
      <xdr:rowOff>15941</xdr:rowOff>
    </xdr:from>
    <xdr:ext cx="599010" cy="259045"/>
    <xdr:sp macro="" textlink="">
      <xdr:nvSpPr>
        <xdr:cNvPr id="569" name="教育費最大値テキスト">
          <a:extLst>
            <a:ext uri="{FF2B5EF4-FFF2-40B4-BE49-F238E27FC236}">
              <a16:creationId xmlns:a16="http://schemas.microsoft.com/office/drawing/2014/main" id="{00000000-0008-0000-0700-000039020000}"/>
            </a:ext>
          </a:extLst>
        </xdr:cNvPr>
        <xdr:cNvSpPr txBox="1"/>
      </xdr:nvSpPr>
      <xdr:spPr>
        <a:xfrm>
          <a:off x="16370300" y="8931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202,906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53</xdr:row>
      <xdr:rowOff>69264</xdr:rowOff>
    </xdr:from>
    <xdr:to>
      <xdr:col>86</xdr:col>
      <xdr:colOff>25400</xdr:colOff>
      <xdr:row>53</xdr:row>
      <xdr:rowOff>69264</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9156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51</xdr:row>
      <xdr:rowOff>118161</xdr:rowOff>
    </xdr:from>
    <xdr:to>
      <xdr:col>85</xdr:col>
      <xdr:colOff>127000</xdr:colOff>
      <xdr:row>56</xdr:row>
      <xdr:rowOff>116840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5481300" y="8862111"/>
          <a:ext cx="838200" cy="855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85657</xdr:rowOff>
    </xdr:from>
    <xdr:ext cx="534377" cy="259045"/>
    <xdr:sp macro="" textlink="">
      <xdr:nvSpPr>
        <xdr:cNvPr id="572" name="教育費平均値テキスト">
          <a:extLst>
            <a:ext uri="{FF2B5EF4-FFF2-40B4-BE49-F238E27FC236}">
              <a16:creationId xmlns:a16="http://schemas.microsoft.com/office/drawing/2014/main" id="{00000000-0008-0000-0700-00003C020000}"/>
            </a:ext>
          </a:extLst>
        </xdr:cNvPr>
        <xdr:cNvSpPr txBox="1"/>
      </xdr:nvSpPr>
      <xdr:spPr>
        <a:xfrm>
          <a:off x="16370300" y="95154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62780</xdr:rowOff>
    </xdr:from>
    <xdr:to>
      <xdr:col>85</xdr:col>
      <xdr:colOff>177800</xdr:colOff>
      <xdr:row>56</xdr:row>
      <xdr:rowOff>164380</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6268700" y="966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51</xdr:row>
      <xdr:rowOff>118161</xdr:rowOff>
    </xdr:from>
    <xdr:to>
      <xdr:col>81</xdr:col>
      <xdr:colOff>50800</xdr:colOff>
      <xdr:row>55</xdr:row>
      <xdr:rowOff>59937</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4592300" y="8862111"/>
          <a:ext cx="889000" cy="627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39874</xdr:rowOff>
    </xdr:from>
    <xdr:to>
      <xdr:col>81</xdr:col>
      <xdr:colOff>101600</xdr:colOff>
      <xdr:row>56</xdr:row>
      <xdr:rowOff>141474</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5430500" y="964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132601</xdr:rowOff>
    </xdr:from>
    <xdr:ext cx="534377"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5214111" y="9733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59937</xdr:rowOff>
    </xdr:from>
    <xdr:to>
      <xdr:col>76</xdr:col>
      <xdr:colOff>114300</xdr:colOff>
      <xdr:row>57</xdr:row>
      <xdr:rowOff>60828</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3703300" y="9489687"/>
          <a:ext cx="889000" cy="343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47254</xdr:rowOff>
    </xdr:from>
    <xdr:to>
      <xdr:col>76</xdr:col>
      <xdr:colOff>165100</xdr:colOff>
      <xdr:row>56</xdr:row>
      <xdr:rowOff>148854</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4541500" y="9648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139981</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4325111" y="9741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60828</xdr:rowOff>
    </xdr:from>
    <xdr:to>
      <xdr:col>71</xdr:col>
      <xdr:colOff>177800</xdr:colOff>
      <xdr:row>57</xdr:row>
      <xdr:rowOff>69630</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2814300" y="9833478"/>
          <a:ext cx="889000" cy="8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108007</xdr:rowOff>
    </xdr:from>
    <xdr:to>
      <xdr:col>72</xdr:col>
      <xdr:colOff>38100</xdr:colOff>
      <xdr:row>57</xdr:row>
      <xdr:rowOff>38157</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3652500" y="9709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54684</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3436111" y="9484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113182</xdr:rowOff>
    </xdr:from>
    <xdr:to>
      <xdr:col>67</xdr:col>
      <xdr:colOff>101600</xdr:colOff>
      <xdr:row>57</xdr:row>
      <xdr:rowOff>43332</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2763500" y="9714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59859</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2547111" y="948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66040</xdr:rowOff>
    </xdr:from>
    <xdr:to>
      <xdr:col>85</xdr:col>
      <xdr:colOff>177800</xdr:colOff>
      <xdr:row>56</xdr:row>
      <xdr:rowOff>167640</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6268700" y="966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44467</xdr:rowOff>
    </xdr:from>
    <xdr:ext cx="534377" cy="259045"/>
    <xdr:sp macro="" textlink="">
      <xdr:nvSpPr>
        <xdr:cNvPr id="591" name="教育費該当値テキスト">
          <a:extLst>
            <a:ext uri="{FF2B5EF4-FFF2-40B4-BE49-F238E27FC236}">
              <a16:creationId xmlns:a16="http://schemas.microsoft.com/office/drawing/2014/main" id="{00000000-0008-0000-0700-00004F020000}"/>
            </a:ext>
          </a:extLst>
        </xdr:cNvPr>
        <xdr:cNvSpPr txBox="1"/>
      </xdr:nvSpPr>
      <xdr:spPr>
        <a:xfrm>
          <a:off x="16370300" y="9645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51</xdr:row>
      <xdr:rowOff>67361</xdr:rowOff>
    </xdr:from>
    <xdr:to>
      <xdr:col>81</xdr:col>
      <xdr:colOff>101600</xdr:colOff>
      <xdr:row>51</xdr:row>
      <xdr:rowOff>168961</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5430500" y="8811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50</xdr:row>
      <xdr:rowOff>14038</xdr:rowOff>
    </xdr:from>
    <xdr:ext cx="59901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181795" y="8586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9137</xdr:rowOff>
    </xdr:from>
    <xdr:to>
      <xdr:col>76</xdr:col>
      <xdr:colOff>165100</xdr:colOff>
      <xdr:row>55</xdr:row>
      <xdr:rowOff>110737</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4541500" y="943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53</xdr:row>
      <xdr:rowOff>127264</xdr:rowOff>
    </xdr:from>
    <xdr:ext cx="59901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292795" y="9214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10028</xdr:rowOff>
    </xdr:from>
    <xdr:to>
      <xdr:col>72</xdr:col>
      <xdr:colOff>38100</xdr:colOff>
      <xdr:row>57</xdr:row>
      <xdr:rowOff>111628</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3652500" y="9782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102755</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436111" y="9875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18830</xdr:rowOff>
    </xdr:from>
    <xdr:to>
      <xdr:col>67</xdr:col>
      <xdr:colOff>101600</xdr:colOff>
      <xdr:row>57</xdr:row>
      <xdr:rowOff>120430</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2763500" y="979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111557</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547111" y="9884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90546</xdr:rowOff>
    </xdr:from>
    <xdr:to>
      <xdr:col>85</xdr:col>
      <xdr:colOff>126364</xdr:colOff>
      <xdr:row>78</xdr:row>
      <xdr:rowOff>139700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flipV="1">
          <a:off x="16317595" y="12434946"/>
          <a:ext cx="1269" cy="1077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148209</xdr:rowOff>
    </xdr:from>
    <xdr:ext cx="249299" cy="259045"/>
    <xdr:sp macro="" textlink="">
      <xdr:nvSpPr>
        <xdr:cNvPr id="622" name="災害復旧費最小値テキスト">
          <a:extLst>
            <a:ext uri="{FF2B5EF4-FFF2-40B4-BE49-F238E27FC236}">
              <a16:creationId xmlns:a16="http://schemas.microsoft.com/office/drawing/2014/main" id="{00000000-0008-0000-0700-00006E020000}"/>
            </a:ext>
          </a:extLst>
        </xdr:cNvPr>
        <xdr:cNvSpPr txBox="1"/>
      </xdr:nvSpPr>
      <xdr:spPr>
        <a:xfrm>
          <a:off x="16370300" y="135213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37223</xdr:rowOff>
    </xdr:from>
    <xdr:ext cx="599010" cy="259045"/>
    <xdr:sp macro="" textlink="">
      <xdr:nvSpPr>
        <xdr:cNvPr id="624" name="災害復旧費最大値テキスト">
          <a:extLst>
            <a:ext uri="{FF2B5EF4-FFF2-40B4-BE49-F238E27FC236}">
              <a16:creationId xmlns:a16="http://schemas.microsoft.com/office/drawing/2014/main" id="{00000000-0008-0000-0700-000070020000}"/>
            </a:ext>
          </a:extLst>
        </xdr:cNvPr>
        <xdr:cNvSpPr txBox="1"/>
      </xdr:nvSpPr>
      <xdr:spPr>
        <a:xfrm>
          <a:off x="16370300" y="12210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235,751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90546</xdr:rowOff>
    </xdr:from>
    <xdr:to>
      <xdr:col>86</xdr:col>
      <xdr:colOff>25400</xdr:colOff>
      <xdr:row>72</xdr:row>
      <xdr:rowOff>90546</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2434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111207</xdr:rowOff>
    </xdr:from>
    <xdr:to>
      <xdr:col>85</xdr:col>
      <xdr:colOff>127000</xdr:colOff>
      <xdr:row>78</xdr:row>
      <xdr:rowOff>134077</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5481300" y="13484307"/>
          <a:ext cx="838200" cy="2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65659</xdr:rowOff>
    </xdr:from>
    <xdr:ext cx="534377" cy="259045"/>
    <xdr:sp macro="" textlink="">
      <xdr:nvSpPr>
        <xdr:cNvPr id="627" name="災害復旧費平均値テキスト">
          <a:extLst>
            <a:ext uri="{FF2B5EF4-FFF2-40B4-BE49-F238E27FC236}">
              <a16:creationId xmlns:a16="http://schemas.microsoft.com/office/drawing/2014/main" id="{00000000-0008-0000-0700-000073020000}"/>
            </a:ext>
          </a:extLst>
        </xdr:cNvPr>
        <xdr:cNvSpPr txBox="1"/>
      </xdr:nvSpPr>
      <xdr:spPr>
        <a:xfrm>
          <a:off x="16370300" y="13267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42782</xdr:rowOff>
    </xdr:from>
    <xdr:to>
      <xdr:col>85</xdr:col>
      <xdr:colOff>177800</xdr:colOff>
      <xdr:row>78</xdr:row>
      <xdr:rowOff>144382</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6268700" y="13415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21403</xdr:rowOff>
    </xdr:from>
    <xdr:to>
      <xdr:col>81</xdr:col>
      <xdr:colOff>50800</xdr:colOff>
      <xdr:row>78</xdr:row>
      <xdr:rowOff>134077</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4592300" y="13394503"/>
          <a:ext cx="889000" cy="112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28728</xdr:rowOff>
    </xdr:from>
    <xdr:to>
      <xdr:col>81</xdr:col>
      <xdr:colOff>101600</xdr:colOff>
      <xdr:row>78</xdr:row>
      <xdr:rowOff>130328</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5430500" y="134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146855</xdr:rowOff>
    </xdr:from>
    <xdr:ext cx="534377"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5214111" y="13177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89193</xdr:rowOff>
    </xdr:from>
    <xdr:to>
      <xdr:col>76</xdr:col>
      <xdr:colOff>114300</xdr:colOff>
      <xdr:row>78</xdr:row>
      <xdr:rowOff>21403</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3703300" y="13290843"/>
          <a:ext cx="889000" cy="103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31014</xdr:rowOff>
    </xdr:from>
    <xdr:to>
      <xdr:col>76</xdr:col>
      <xdr:colOff>165100</xdr:colOff>
      <xdr:row>78</xdr:row>
      <xdr:rowOff>132614</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4541500" y="13404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123741</xdr:rowOff>
    </xdr:from>
    <xdr:ext cx="534377"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4325111" y="13496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89193</xdr:rowOff>
    </xdr:from>
    <xdr:to>
      <xdr:col>71</xdr:col>
      <xdr:colOff>177800</xdr:colOff>
      <xdr:row>78</xdr:row>
      <xdr:rowOff>3226</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2814300" y="13290843"/>
          <a:ext cx="889000" cy="85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31152</xdr:rowOff>
    </xdr:from>
    <xdr:to>
      <xdr:col>72</xdr:col>
      <xdr:colOff>38100</xdr:colOff>
      <xdr:row>78</xdr:row>
      <xdr:rowOff>132752</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3652500" y="1340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123879</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3436111" y="13496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39198</xdr:rowOff>
    </xdr:from>
    <xdr:to>
      <xdr:col>67</xdr:col>
      <xdr:colOff>101600</xdr:colOff>
      <xdr:row>78</xdr:row>
      <xdr:rowOff>140798</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2763500" y="13412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131925</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2547111" y="13505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60407</xdr:rowOff>
    </xdr:from>
    <xdr:to>
      <xdr:col>85</xdr:col>
      <xdr:colOff>177800</xdr:colOff>
      <xdr:row>78</xdr:row>
      <xdr:rowOff>162007</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6268700" y="13433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21209</xdr:rowOff>
    </xdr:from>
    <xdr:ext cx="469744" cy="259045"/>
    <xdr:sp macro="" textlink="">
      <xdr:nvSpPr>
        <xdr:cNvPr id="646" name="災害復旧費該当値テキスト">
          <a:extLst>
            <a:ext uri="{FF2B5EF4-FFF2-40B4-BE49-F238E27FC236}">
              <a16:creationId xmlns:a16="http://schemas.microsoft.com/office/drawing/2014/main" id="{00000000-0008-0000-0700-000086020000}"/>
            </a:ext>
          </a:extLst>
        </xdr:cNvPr>
        <xdr:cNvSpPr txBox="1"/>
      </xdr:nvSpPr>
      <xdr:spPr>
        <a:xfrm>
          <a:off x="16370300" y="13394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83277</xdr:rowOff>
    </xdr:from>
    <xdr:to>
      <xdr:col>81</xdr:col>
      <xdr:colOff>101600</xdr:colOff>
      <xdr:row>79</xdr:row>
      <xdr:rowOff>13427</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5430500" y="13456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4554</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46428" y="13549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142053</xdr:rowOff>
    </xdr:from>
    <xdr:to>
      <xdr:col>76</xdr:col>
      <xdr:colOff>165100</xdr:colOff>
      <xdr:row>78</xdr:row>
      <xdr:rowOff>72203</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4541500" y="13343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88730</xdr:rowOff>
    </xdr:from>
    <xdr:ext cx="534377"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325111" y="1311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38393</xdr:rowOff>
    </xdr:from>
    <xdr:to>
      <xdr:col>72</xdr:col>
      <xdr:colOff>38100</xdr:colOff>
      <xdr:row>77</xdr:row>
      <xdr:rowOff>139993</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3652500" y="1324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156520</xdr:rowOff>
    </xdr:from>
    <xdr:ext cx="534377"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436111" y="13015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123876</xdr:rowOff>
    </xdr:from>
    <xdr:to>
      <xdr:col>67</xdr:col>
      <xdr:colOff>101600</xdr:colOff>
      <xdr:row>78</xdr:row>
      <xdr:rowOff>54026</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2763500" y="13325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70553</xdr:rowOff>
    </xdr:from>
    <xdr:ext cx="534377"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547111" y="13100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公債費グラフ枠">
          <a:extLst>
            <a:ext uri="{FF2B5EF4-FFF2-40B4-BE49-F238E27FC236}">
              <a16:creationId xmlns:a16="http://schemas.microsoft.com/office/drawing/2014/main" id="{00000000-0008-0000-07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2722</xdr:rowOff>
    </xdr:from>
    <xdr:to>
      <xdr:col>85</xdr:col>
      <xdr:colOff>126364</xdr:colOff>
      <xdr:row>98</xdr:row>
      <xdr:rowOff>109237</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flipV="1">
          <a:off x="16317595" y="15604672"/>
          <a:ext cx="1269" cy="1306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113064</xdr:rowOff>
    </xdr:from>
    <xdr:ext cx="469744" cy="259045"/>
    <xdr:sp macro="" textlink="">
      <xdr:nvSpPr>
        <xdr:cNvPr id="677" name="公債費最小値テキスト">
          <a:extLst>
            <a:ext uri="{FF2B5EF4-FFF2-40B4-BE49-F238E27FC236}">
              <a16:creationId xmlns:a16="http://schemas.microsoft.com/office/drawing/2014/main" id="{00000000-0008-0000-0700-0000A5020000}"/>
            </a:ext>
          </a:extLst>
        </xdr:cNvPr>
        <xdr:cNvSpPr txBox="1"/>
      </xdr:nvSpPr>
      <xdr:spPr>
        <a:xfrm>
          <a:off x="16370300" y="16915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109237</xdr:rowOff>
    </xdr:from>
    <xdr:to>
      <xdr:col>86</xdr:col>
      <xdr:colOff>25400</xdr:colOff>
      <xdr:row>98</xdr:row>
      <xdr:rowOff>109237</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6230600" y="16911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120849</xdr:rowOff>
    </xdr:from>
    <xdr:ext cx="599010" cy="259045"/>
    <xdr:sp macro="" textlink="">
      <xdr:nvSpPr>
        <xdr:cNvPr id="679" name="公債費最大値テキスト">
          <a:extLst>
            <a:ext uri="{FF2B5EF4-FFF2-40B4-BE49-F238E27FC236}">
              <a16:creationId xmlns:a16="http://schemas.microsoft.com/office/drawing/2014/main" id="{00000000-0008-0000-0700-0000A7020000}"/>
            </a:ext>
          </a:extLst>
        </xdr:cNvPr>
        <xdr:cNvSpPr txBox="1"/>
      </xdr:nvSpPr>
      <xdr:spPr>
        <a:xfrm>
          <a:off x="16370300" y="15379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292,460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2722</xdr:rowOff>
    </xdr:from>
    <xdr:to>
      <xdr:col>86</xdr:col>
      <xdr:colOff>25400</xdr:colOff>
      <xdr:row>91</xdr:row>
      <xdr:rowOff>2722</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560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162716</xdr:rowOff>
    </xdr:from>
    <xdr:to>
      <xdr:col>85</xdr:col>
      <xdr:colOff>127000</xdr:colOff>
      <xdr:row>97</xdr:row>
      <xdr:rowOff>177</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5481300" y="16621916"/>
          <a:ext cx="838200" cy="8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70948</xdr:rowOff>
    </xdr:from>
    <xdr:ext cx="534377" cy="259045"/>
    <xdr:sp macro="" textlink="">
      <xdr:nvSpPr>
        <xdr:cNvPr id="682" name="公債費平均値テキスト">
          <a:extLst>
            <a:ext uri="{FF2B5EF4-FFF2-40B4-BE49-F238E27FC236}">
              <a16:creationId xmlns:a16="http://schemas.microsoft.com/office/drawing/2014/main" id="{00000000-0008-0000-0700-0000AA020000}"/>
            </a:ext>
          </a:extLst>
        </xdr:cNvPr>
        <xdr:cNvSpPr txBox="1"/>
      </xdr:nvSpPr>
      <xdr:spPr>
        <a:xfrm>
          <a:off x="16370300" y="16358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48071</xdr:rowOff>
    </xdr:from>
    <xdr:to>
      <xdr:col>85</xdr:col>
      <xdr:colOff>177800</xdr:colOff>
      <xdr:row>96</xdr:row>
      <xdr:rowOff>149671</xdr:rowOff>
    </xdr:to>
    <xdr:sp macro="" textlink="">
      <xdr:nvSpPr>
        <xdr:cNvPr id="683" name="フローチャート: 判断 682">
          <a:extLst>
            <a:ext uri="{FF2B5EF4-FFF2-40B4-BE49-F238E27FC236}">
              <a16:creationId xmlns:a16="http://schemas.microsoft.com/office/drawing/2014/main" id="{00000000-0008-0000-0700-0000AB020000}"/>
            </a:ext>
          </a:extLst>
        </xdr:cNvPr>
        <xdr:cNvSpPr/>
      </xdr:nvSpPr>
      <xdr:spPr>
        <a:xfrm>
          <a:off x="16268700" y="1650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171284</xdr:rowOff>
    </xdr:from>
    <xdr:to>
      <xdr:col>81</xdr:col>
      <xdr:colOff>50800</xdr:colOff>
      <xdr:row>97</xdr:row>
      <xdr:rowOff>177</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4592300" y="16630484"/>
          <a:ext cx="8890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99923</xdr:rowOff>
    </xdr:from>
    <xdr:to>
      <xdr:col>81</xdr:col>
      <xdr:colOff>101600</xdr:colOff>
      <xdr:row>97</xdr:row>
      <xdr:rowOff>30073</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5430500" y="16559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46600</xdr:rowOff>
    </xdr:from>
    <xdr:ext cx="534377"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5214111" y="16334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171284</xdr:rowOff>
    </xdr:from>
    <xdr:to>
      <xdr:col>76</xdr:col>
      <xdr:colOff>114300</xdr:colOff>
      <xdr:row>97</xdr:row>
      <xdr:rowOff>9909</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3703300" y="16630484"/>
          <a:ext cx="889000" cy="10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104377</xdr:rowOff>
    </xdr:from>
    <xdr:to>
      <xdr:col>76</xdr:col>
      <xdr:colOff>165100</xdr:colOff>
      <xdr:row>97</xdr:row>
      <xdr:rowOff>34527</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4541500" y="1656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51054</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4325111" y="16338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9909</xdr:rowOff>
    </xdr:from>
    <xdr:to>
      <xdr:col>71</xdr:col>
      <xdr:colOff>177800</xdr:colOff>
      <xdr:row>97</xdr:row>
      <xdr:rowOff>42897</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2814300" y="16640559"/>
          <a:ext cx="889000" cy="32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88872</xdr:rowOff>
    </xdr:from>
    <xdr:to>
      <xdr:col>72</xdr:col>
      <xdr:colOff>38100</xdr:colOff>
      <xdr:row>97</xdr:row>
      <xdr:rowOff>19022</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3652500" y="1654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35549</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3436111" y="1632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88081</xdr:rowOff>
    </xdr:from>
    <xdr:to>
      <xdr:col>67</xdr:col>
      <xdr:colOff>101600</xdr:colOff>
      <xdr:row>97</xdr:row>
      <xdr:rowOff>18231</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27635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34758</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2547111" y="1632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111916</xdr:rowOff>
    </xdr:from>
    <xdr:to>
      <xdr:col>85</xdr:col>
      <xdr:colOff>177800</xdr:colOff>
      <xdr:row>97</xdr:row>
      <xdr:rowOff>42066</xdr:rowOff>
    </xdr:to>
    <xdr:sp macro="" textlink="">
      <xdr:nvSpPr>
        <xdr:cNvPr id="700" name="楕円 699">
          <a:extLst>
            <a:ext uri="{FF2B5EF4-FFF2-40B4-BE49-F238E27FC236}">
              <a16:creationId xmlns:a16="http://schemas.microsoft.com/office/drawing/2014/main" id="{00000000-0008-0000-0700-0000BC020000}"/>
            </a:ext>
          </a:extLst>
        </xdr:cNvPr>
        <xdr:cNvSpPr/>
      </xdr:nvSpPr>
      <xdr:spPr>
        <a:xfrm>
          <a:off x="16268700" y="16571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90343</xdr:rowOff>
    </xdr:from>
    <xdr:ext cx="534377" cy="259045"/>
    <xdr:sp macro="" textlink="">
      <xdr:nvSpPr>
        <xdr:cNvPr id="701" name="公債費該当値テキスト">
          <a:extLst>
            <a:ext uri="{FF2B5EF4-FFF2-40B4-BE49-F238E27FC236}">
              <a16:creationId xmlns:a16="http://schemas.microsoft.com/office/drawing/2014/main" id="{00000000-0008-0000-0700-0000BD020000}"/>
            </a:ext>
          </a:extLst>
        </xdr:cNvPr>
        <xdr:cNvSpPr txBox="1"/>
      </xdr:nvSpPr>
      <xdr:spPr>
        <a:xfrm>
          <a:off x="16370300" y="16549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120827</xdr:rowOff>
    </xdr:from>
    <xdr:to>
      <xdr:col>81</xdr:col>
      <xdr:colOff>101600</xdr:colOff>
      <xdr:row>97</xdr:row>
      <xdr:rowOff>50977</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5430500" y="16580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42104</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14111" y="16672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120484</xdr:rowOff>
    </xdr:from>
    <xdr:to>
      <xdr:col>76</xdr:col>
      <xdr:colOff>165100</xdr:colOff>
      <xdr:row>97</xdr:row>
      <xdr:rowOff>50634</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4541500" y="1657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41761</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325111" y="16672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130559</xdr:rowOff>
    </xdr:from>
    <xdr:to>
      <xdr:col>72</xdr:col>
      <xdr:colOff>38100</xdr:colOff>
      <xdr:row>97</xdr:row>
      <xdr:rowOff>60709</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3652500" y="16589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51836</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436111" y="16682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163547</xdr:rowOff>
    </xdr:from>
    <xdr:to>
      <xdr:col>67</xdr:col>
      <xdr:colOff>101600</xdr:colOff>
      <xdr:row>97</xdr:row>
      <xdr:rowOff>93697</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2763500" y="16622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84824</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547111" y="16715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諸支出金グラフ枠">
          <a:extLst>
            <a:ext uri="{FF2B5EF4-FFF2-40B4-BE49-F238E27FC236}">
              <a16:creationId xmlns:a16="http://schemas.microsoft.com/office/drawing/2014/main" id="{00000000-0008-0000-07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12751</xdr:rowOff>
    </xdr:from>
    <xdr:to>
      <xdr:col>116</xdr:col>
      <xdr:colOff>62864</xdr:colOff>
      <xdr:row>39</xdr:row>
      <xdr:rowOff>44450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flipV="1">
          <a:off x="22159595" y="5327701"/>
          <a:ext cx="1269" cy="1403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48709</xdr:rowOff>
    </xdr:from>
    <xdr:ext cx="249299" cy="259045"/>
    <xdr:sp macro="" textlink="">
      <xdr:nvSpPr>
        <xdr:cNvPr id="734" name="諸支出金最小値テキスト">
          <a:extLst>
            <a:ext uri="{FF2B5EF4-FFF2-40B4-BE49-F238E27FC236}">
              <a16:creationId xmlns:a16="http://schemas.microsoft.com/office/drawing/2014/main" id="{00000000-0008-0000-0700-0000DE020000}"/>
            </a:ext>
          </a:extLst>
        </xdr:cNvPr>
        <xdr:cNvSpPr txBox="1"/>
      </xdr:nvSpPr>
      <xdr:spPr>
        <a:xfrm>
          <a:off x="22212300" y="67352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130878</xdr:rowOff>
    </xdr:from>
    <xdr:ext cx="534377" cy="259045"/>
    <xdr:sp macro="" textlink="">
      <xdr:nvSpPr>
        <xdr:cNvPr id="736" name="諸支出金最大値テキスト">
          <a:extLst>
            <a:ext uri="{FF2B5EF4-FFF2-40B4-BE49-F238E27FC236}">
              <a16:creationId xmlns:a16="http://schemas.microsoft.com/office/drawing/2014/main" id="{00000000-0008-0000-0700-0000E0020000}"/>
            </a:ext>
          </a:extLst>
        </xdr:cNvPr>
        <xdr:cNvSpPr txBox="1"/>
      </xdr:nvSpPr>
      <xdr:spPr>
        <a:xfrm>
          <a:off x="22212300" y="510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18,416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12751</xdr:rowOff>
    </xdr:from>
    <xdr:to>
      <xdr:col>116</xdr:col>
      <xdr:colOff>152400</xdr:colOff>
      <xdr:row>31</xdr:row>
      <xdr:rowOff>12751</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2072600" y="5327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137609</xdr:rowOff>
    </xdr:from>
    <xdr:ext cx="378565" cy="259045"/>
    <xdr:sp macro="" textlink="">
      <xdr:nvSpPr>
        <xdr:cNvPr id="739" name="諸支出金平均値テキスト">
          <a:extLst>
            <a:ext uri="{FF2B5EF4-FFF2-40B4-BE49-F238E27FC236}">
              <a16:creationId xmlns:a16="http://schemas.microsoft.com/office/drawing/2014/main" id="{00000000-0008-0000-0700-0000E3020000}"/>
            </a:ext>
          </a:extLst>
        </xdr:cNvPr>
        <xdr:cNvSpPr txBox="1"/>
      </xdr:nvSpPr>
      <xdr:spPr>
        <a:xfrm>
          <a:off x="22212300" y="648125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114732</xdr:rowOff>
    </xdr:from>
    <xdr:to>
      <xdr:col>116</xdr:col>
      <xdr:colOff>114300</xdr:colOff>
      <xdr:row>39</xdr:row>
      <xdr:rowOff>44882</xdr:rowOff>
    </xdr:to>
    <xdr:sp macro="" textlink="">
      <xdr:nvSpPr>
        <xdr:cNvPr id="740" name="フローチャート: 判断 739">
          <a:extLst>
            <a:ext uri="{FF2B5EF4-FFF2-40B4-BE49-F238E27FC236}">
              <a16:creationId xmlns:a16="http://schemas.microsoft.com/office/drawing/2014/main" id="{00000000-0008-0000-0700-0000E4020000}"/>
            </a:ext>
          </a:extLst>
        </xdr:cNvPr>
        <xdr:cNvSpPr/>
      </xdr:nvSpPr>
      <xdr:spPr>
        <a:xfrm>
          <a:off x="22110700" y="6629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140106</xdr:rowOff>
    </xdr:from>
    <xdr:to>
      <xdr:col>112</xdr:col>
      <xdr:colOff>38100</xdr:colOff>
      <xdr:row>39</xdr:row>
      <xdr:rowOff>70256</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21272500" y="665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86784</xdr:rowOff>
    </xdr:from>
    <xdr:ext cx="378565"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21134017" y="64304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138964</xdr:rowOff>
    </xdr:from>
    <xdr:to>
      <xdr:col>107</xdr:col>
      <xdr:colOff>101600</xdr:colOff>
      <xdr:row>39</xdr:row>
      <xdr:rowOff>69114</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0383500" y="665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85640</xdr:rowOff>
    </xdr:from>
    <xdr:ext cx="378565"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0245017" y="64292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137973</xdr:rowOff>
    </xdr:from>
    <xdr:to>
      <xdr:col>102</xdr:col>
      <xdr:colOff>165100</xdr:colOff>
      <xdr:row>39</xdr:row>
      <xdr:rowOff>68123</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19494500" y="6653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84650</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9356017" y="64283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118618</xdr:rowOff>
    </xdr:from>
    <xdr:to>
      <xdr:col>98</xdr:col>
      <xdr:colOff>38100</xdr:colOff>
      <xdr:row>39</xdr:row>
      <xdr:rowOff>48768</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18605500" y="6633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65295</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8467017" y="6408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93159</xdr:rowOff>
    </xdr:from>
    <xdr:ext cx="249299" cy="259045"/>
    <xdr:sp macro="" textlink="">
      <xdr:nvSpPr>
        <xdr:cNvPr id="758" name="諸支出金該当値テキスト">
          <a:extLst>
            <a:ext uri="{FF2B5EF4-FFF2-40B4-BE49-F238E27FC236}">
              <a16:creationId xmlns:a16="http://schemas.microsoft.com/office/drawing/2014/main" id="{00000000-0008-0000-0700-0000F6020000}"/>
            </a:ext>
          </a:extLst>
        </xdr:cNvPr>
        <xdr:cNvSpPr txBox="1"/>
      </xdr:nvSpPr>
      <xdr:spPr>
        <a:xfrm>
          <a:off x="22212300" y="66082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7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1" name="前年度繰上充用金グラフ枠">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3" name="前年度繰上充用金最小値テキスト">
          <a:extLst>
            <a:ext uri="{FF2B5EF4-FFF2-40B4-BE49-F238E27FC236}">
              <a16:creationId xmlns:a16="http://schemas.microsoft.com/office/drawing/2014/main" id="{00000000-0008-0000-0700-00000F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5" name="前年度繰上充用金最大値テキスト">
          <a:extLst>
            <a:ext uri="{FF2B5EF4-FFF2-40B4-BE49-F238E27FC236}">
              <a16:creationId xmlns:a16="http://schemas.microsoft.com/office/drawing/2014/main" id="{00000000-0008-0000-0700-000011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8" name="前年度繰上充用金平均値テキスト">
          <a:extLst>
            <a:ext uri="{FF2B5EF4-FFF2-40B4-BE49-F238E27FC236}">
              <a16:creationId xmlns:a16="http://schemas.microsoft.com/office/drawing/2014/main" id="{00000000-0008-0000-0700-000014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9" name="フローチャート: 判断 788">
          <a:extLst>
            <a:ext uri="{FF2B5EF4-FFF2-40B4-BE49-F238E27FC236}">
              <a16:creationId xmlns:a16="http://schemas.microsoft.com/office/drawing/2014/main" id="{00000000-0008-0000-0700-000015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1" name="フローチャート: 判断 790">
          <a:extLst>
            <a:ext uri="{FF2B5EF4-FFF2-40B4-BE49-F238E27FC236}">
              <a16:creationId xmlns:a16="http://schemas.microsoft.com/office/drawing/2014/main" id="{00000000-0008-0000-0700-000017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楕円 805">
          <a:extLst>
            <a:ext uri="{FF2B5EF4-FFF2-40B4-BE49-F238E27FC236}">
              <a16:creationId xmlns:a16="http://schemas.microsoft.com/office/drawing/2014/main" id="{00000000-0008-0000-0700-000026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7" name="前年度繰上充用金該当値テキスト">
          <a:extLst>
            <a:ext uri="{FF2B5EF4-FFF2-40B4-BE49-F238E27FC236}">
              <a16:creationId xmlns:a16="http://schemas.microsoft.com/office/drawing/2014/main" id="{00000000-0008-0000-0700-000027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6" name="正方形/長方形 815">
          <a:extLst>
            <a:ext uri="{FF2B5EF4-FFF2-40B4-BE49-F238E27FC236}">
              <a16:creationId xmlns:a16="http://schemas.microsoft.com/office/drawing/2014/main" id="{00000000-0008-0000-0700-00003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7" name="正方形/長方形 816">
          <a:extLst>
            <a:ext uri="{FF2B5EF4-FFF2-40B4-BE49-F238E27FC236}">
              <a16:creationId xmlns:a16="http://schemas.microsoft.com/office/drawing/2014/main" id="{00000000-0008-0000-0700-00003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より住民一人当たりのコストの増加幅が大きいのは、衛生費と民生費である。衛生費の一人当たりのコストは７８，２６２円で前年度比２９，１１０円の増となっており、これは、火葬場増改築事業（令和３～４年度）、感染症予防対策物品準備・新型コロナウイルスワクチン接種事業の実施による影響が大き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民生費の一人当たりのコストは１９４，９７８円で前年度比２０，７０３円の増となっており、これは、コロナ禍の国の施策である生活支援臨時特別給付金事業、子育て世帯臨時特別給付金事業の影響が大きく、類似団体の平均値も同じく上昇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逆に、一人当たりのコストの減少幅が大きいのは、教育費と総務費である。教育費の一人当たりのコストは８０，０００円で前年度比１８７，２１１円の減となっており、これは、小学校改築事業（令和元～２年度）・学童施設改築事業の皆減による影響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総務費の一人あたりのコストは１００，０１４円で前年度比８９，９９９円の減となっており、これは、コロナ禍の国の施策である特別定額給付金事業、公共施設等総合管理基金積立の皆減による影響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４年度も継続事業の火葬場改築事業や、新型コロナウイルスウイルスワクチン接種事業の継続実施があることから、民生費は高い水準となり、また、今後、小学校改築関係事業や火葬場増改築事業の起債の償還に伴う公債費の増加も予想される。いずれにしても、引き続き施設の適切な維持管理、事務事業の見直し等により歳出抑制に努め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秋田県五城目町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令和３年度は、普通交付税の追加配分などで実質収支が４億４千万円ほど（前年度比４３．３％増）となったこと、また、財政調整基金については、大きな災害などによる取崩しもなく、前年度決算剰余金を含め１億５千万円ほど積み増しできた。このような状況から、前年度に続き実質単年度収支は黒字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今後は町税の徴収強化による自主財源の確保、ふるさと納税や起業の促進を図り、更には事業の精査による歳出抑制に努め、財政調整基金に頼らない予算編成と実質単年度収支の黒字化継続を目指す。</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秋田県五城目町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5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全ての会計において実質収支は黒字である。</a:t>
          </a:r>
          <a:endParaRPr kumimoji="1" lang="en-US" altLang="ja-JP" sz="135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5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水道事業会計については、一般会計からの基準内繰入で事業を実施しているが、近年の決算では収益的収支で純損失を計上しており、今後は資産管理の見通しを分析し、人口減少による水道使用料の減収を是正するため、料金改定を検討する。</a:t>
          </a:r>
          <a:endParaRPr kumimoji="1" lang="en-US" altLang="ja-JP" sz="135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5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国民健康保険特別会計については、一般会計からの基準内繰入で事業を実施している。近年はコロナ禍の影響による受診控えもあり決算額が若干減少傾向にあるが、いずれにしても国民健康保険財政調整基金の残高が減少しており事業動向を踏まえて税率改正の検討を要す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5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介護保険特別会計（保険事業勘定）においては、令和３年度支出額が減少したが、高齢化の進行に伴い医療費とともに、介護費用についても増加する人口構成となっているため、介護予防事業に力を入れ介護費用の増加を抑える。</a:t>
          </a:r>
          <a:endParaRPr kumimoji="1" lang="en-US" altLang="ja-JP" sz="135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5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下水道事業については、令和３年度から公営企業会計となり事業の運営にあたっている。なお、生活排水処理事業については、各市町村の事業の負担軽減などに寄与するため、県や県内市町村が広域的に連携し、自治体の事務を補完する官民出資会社を設立する予定であり、職員数の減少と業務量の増加に対する対策として、また、人口減少による事業の採算性の確保について期待が高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5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いずれにしても、各会計において、保険料・使用料等の見直しも含め健全な財政運営に努めることで、一般会計の負担軽減を図る。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053619_&#20116;&#22478;&#30446;&#30010;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cell r="BP51">
            <v>87.4</v>
          </cell>
          <cell r="BX51">
            <v>77.5</v>
          </cell>
          <cell r="CF51">
            <v>70.400000000000006</v>
          </cell>
          <cell r="CN51">
            <v>85.7</v>
          </cell>
          <cell r="CV51">
            <v>62.3</v>
          </cell>
        </row>
        <row r="53">
          <cell r="BP53">
            <v>84.8</v>
          </cell>
          <cell r="BX53">
            <v>85.7</v>
          </cell>
          <cell r="CF53">
            <v>86.4</v>
          </cell>
          <cell r="CN53">
            <v>80.900000000000006</v>
          </cell>
          <cell r="CV53">
            <v>81.599999999999994</v>
          </cell>
        </row>
        <row r="55">
          <cell r="AN55" t="str">
            <v>類似団体内平均値</v>
          </cell>
          <cell r="BP55">
            <v>23.4</v>
          </cell>
          <cell r="BX55">
            <v>7.6</v>
          </cell>
          <cell r="CF55">
            <v>3</v>
          </cell>
          <cell r="CN55">
            <v>3.4</v>
          </cell>
          <cell r="CV55">
            <v>0</v>
          </cell>
        </row>
        <row r="57">
          <cell r="BP57">
            <v>59.2</v>
          </cell>
          <cell r="BX57">
            <v>63.4</v>
          </cell>
          <cell r="CF57">
            <v>63.3</v>
          </cell>
          <cell r="CN57">
            <v>62.8</v>
          </cell>
          <cell r="CV57">
            <v>62.8</v>
          </cell>
        </row>
        <row r="72">
          <cell r="BP72" t="str">
            <v>H29</v>
          </cell>
          <cell r="BX72" t="str">
            <v>H30</v>
          </cell>
          <cell r="CF72" t="str">
            <v>R01</v>
          </cell>
          <cell r="CN72" t="str">
            <v>R02</v>
          </cell>
          <cell r="CV72" t="str">
            <v>R03</v>
          </cell>
        </row>
        <row r="73">
          <cell r="AN73" t="str">
            <v>当該団体値</v>
          </cell>
          <cell r="BP73">
            <v>87.4</v>
          </cell>
          <cell r="BX73">
            <v>77.5</v>
          </cell>
          <cell r="CF73">
            <v>70.400000000000006</v>
          </cell>
          <cell r="CN73">
            <v>85.7</v>
          </cell>
          <cell r="CV73">
            <v>62.3</v>
          </cell>
        </row>
        <row r="75">
          <cell r="BP75">
            <v>7.8</v>
          </cell>
          <cell r="BX75">
            <v>8.9</v>
          </cell>
          <cell r="CF75">
            <v>10.1</v>
          </cell>
          <cell r="CN75">
            <v>10.5</v>
          </cell>
          <cell r="CV75">
            <v>10</v>
          </cell>
        </row>
        <row r="77">
          <cell r="AN77" t="str">
            <v>類似団体内平均値</v>
          </cell>
          <cell r="BP77">
            <v>23.4</v>
          </cell>
          <cell r="BX77">
            <v>7.6</v>
          </cell>
          <cell r="CF77">
            <v>3</v>
          </cell>
          <cell r="CN77">
            <v>3.4</v>
          </cell>
          <cell r="CV77">
            <v>0</v>
          </cell>
        </row>
        <row r="79">
          <cell r="BP79">
            <v>8.5</v>
          </cell>
          <cell r="BX79">
            <v>8.6</v>
          </cell>
          <cell r="CF79">
            <v>8.8000000000000007</v>
          </cell>
          <cell r="CN79">
            <v>8.8000000000000007</v>
          </cell>
          <cell r="CV79">
            <v>8.3000000000000007</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382" t="s">
        <v>80</v>
      </c>
      <c r="C1" s="382"/>
      <c r="D1" s="382"/>
      <c r="E1" s="382"/>
      <c r="F1" s="382"/>
      <c r="G1" s="382"/>
      <c r="H1" s="382"/>
      <c r="I1" s="382"/>
      <c r="J1" s="382"/>
      <c r="K1" s="382"/>
      <c r="L1" s="382"/>
      <c r="M1" s="382"/>
      <c r="N1" s="382"/>
      <c r="O1" s="382"/>
      <c r="P1" s="382"/>
      <c r="Q1" s="382"/>
      <c r="R1" s="382"/>
      <c r="S1" s="382"/>
      <c r="T1" s="382"/>
      <c r="U1" s="382"/>
      <c r="V1" s="382"/>
      <c r="W1" s="382"/>
      <c r="X1" s="382"/>
      <c r="Y1" s="382"/>
      <c r="Z1" s="382"/>
      <c r="AA1" s="382"/>
      <c r="AB1" s="382"/>
      <c r="AC1" s="382"/>
      <c r="AD1" s="382"/>
      <c r="AE1" s="382"/>
      <c r="AF1" s="382"/>
      <c r="AG1" s="382"/>
      <c r="AH1" s="382"/>
      <c r="AI1" s="382"/>
      <c r="AJ1" s="382"/>
      <c r="AK1" s="382"/>
      <c r="AL1" s="382"/>
      <c r="AM1" s="382"/>
      <c r="AN1" s="382"/>
      <c r="AO1" s="382"/>
      <c r="AP1" s="382"/>
      <c r="AQ1" s="382"/>
      <c r="AR1" s="382"/>
      <c r="AS1" s="382"/>
      <c r="AT1" s="382"/>
      <c r="AU1" s="382"/>
      <c r="AV1" s="382"/>
      <c r="AW1" s="382"/>
      <c r="AX1" s="382"/>
      <c r="AY1" s="382"/>
      <c r="AZ1" s="382"/>
      <c r="BA1" s="382"/>
      <c r="BB1" s="382"/>
      <c r="BC1" s="382"/>
      <c r="BD1" s="382"/>
      <c r="BE1" s="382"/>
      <c r="BF1" s="382"/>
      <c r="BG1" s="382"/>
      <c r="BH1" s="382"/>
      <c r="BI1" s="382"/>
      <c r="BJ1" s="382"/>
      <c r="BK1" s="382"/>
      <c r="BL1" s="382"/>
      <c r="BM1" s="382"/>
      <c r="BN1" s="382"/>
      <c r="BO1" s="382"/>
      <c r="BP1" s="382"/>
      <c r="BQ1" s="382"/>
      <c r="BR1" s="382"/>
      <c r="BS1" s="382"/>
      <c r="BT1" s="382"/>
      <c r="BU1" s="382"/>
      <c r="BV1" s="382"/>
      <c r="BW1" s="382"/>
      <c r="BX1" s="382"/>
      <c r="BY1" s="382"/>
      <c r="BZ1" s="382"/>
      <c r="CA1" s="382"/>
      <c r="CB1" s="382"/>
      <c r="CC1" s="382"/>
      <c r="CD1" s="382"/>
      <c r="CE1" s="382"/>
      <c r="CF1" s="382"/>
      <c r="CG1" s="382"/>
      <c r="CH1" s="382"/>
      <c r="CI1" s="382"/>
      <c r="CJ1" s="382"/>
      <c r="CK1" s="382"/>
      <c r="CL1" s="382"/>
      <c r="CM1" s="382"/>
      <c r="CN1" s="382"/>
      <c r="CO1" s="382"/>
      <c r="CP1" s="382"/>
      <c r="CQ1" s="382"/>
      <c r="CR1" s="382"/>
      <c r="CS1" s="382"/>
      <c r="CT1" s="382"/>
      <c r="CU1" s="382"/>
      <c r="CV1" s="382"/>
      <c r="CW1" s="382"/>
      <c r="CX1" s="382"/>
      <c r="CY1" s="382"/>
      <c r="CZ1" s="382"/>
      <c r="DA1" s="382"/>
      <c r="DB1" s="382"/>
      <c r="DC1" s="382"/>
      <c r="DD1" s="382"/>
      <c r="DE1" s="382"/>
      <c r="DF1" s="382"/>
      <c r="DG1" s="382"/>
      <c r="DH1" s="382"/>
      <c r="DI1" s="382"/>
      <c r="DJ1" s="178"/>
      <c r="DK1" s="178"/>
      <c r="DL1" s="178"/>
      <c r="DM1" s="178"/>
      <c r="DN1" s="178"/>
      <c r="DO1" s="178"/>
    </row>
    <row r="2" spans="1:119" ht="24.75" thickBot="1" x14ac:dyDescent="0.2">
      <c r="B2" s="179" t="s">
        <v>81</v>
      </c>
      <c r="C2" s="179"/>
      <c r="D2" s="180"/>
    </row>
    <row r="3" spans="1:119" ht="18.75" customHeight="1" thickBot="1" x14ac:dyDescent="0.2">
      <c r="A3" s="178"/>
      <c r="B3" s="383" t="s">
        <v>82</v>
      </c>
      <c r="C3" s="384"/>
      <c r="D3" s="384"/>
      <c r="E3" s="385"/>
      <c r="F3" s="385"/>
      <c r="G3" s="385"/>
      <c r="H3" s="385"/>
      <c r="I3" s="385"/>
      <c r="J3" s="385"/>
      <c r="K3" s="385"/>
      <c r="L3" s="385" t="s">
        <v>83</v>
      </c>
      <c r="M3" s="385"/>
      <c r="N3" s="385"/>
      <c r="O3" s="385"/>
      <c r="P3" s="385"/>
      <c r="Q3" s="385"/>
      <c r="R3" s="392"/>
      <c r="S3" s="392"/>
      <c r="T3" s="392"/>
      <c r="U3" s="392"/>
      <c r="V3" s="393"/>
      <c r="W3" s="367" t="s">
        <v>84</v>
      </c>
      <c r="X3" s="368"/>
      <c r="Y3" s="368"/>
      <c r="Z3" s="368"/>
      <c r="AA3" s="368"/>
      <c r="AB3" s="384"/>
      <c r="AC3" s="392" t="s">
        <v>85</v>
      </c>
      <c r="AD3" s="368"/>
      <c r="AE3" s="368"/>
      <c r="AF3" s="368"/>
      <c r="AG3" s="368"/>
      <c r="AH3" s="368"/>
      <c r="AI3" s="368"/>
      <c r="AJ3" s="368"/>
      <c r="AK3" s="368"/>
      <c r="AL3" s="369"/>
      <c r="AM3" s="367" t="s">
        <v>86</v>
      </c>
      <c r="AN3" s="368"/>
      <c r="AO3" s="368"/>
      <c r="AP3" s="368"/>
      <c r="AQ3" s="368"/>
      <c r="AR3" s="368"/>
      <c r="AS3" s="368"/>
      <c r="AT3" s="368"/>
      <c r="AU3" s="368"/>
      <c r="AV3" s="368"/>
      <c r="AW3" s="368"/>
      <c r="AX3" s="369"/>
      <c r="AY3" s="404" t="s">
        <v>1</v>
      </c>
      <c r="AZ3" s="405"/>
      <c r="BA3" s="405"/>
      <c r="BB3" s="405"/>
      <c r="BC3" s="405"/>
      <c r="BD3" s="405"/>
      <c r="BE3" s="405"/>
      <c r="BF3" s="405"/>
      <c r="BG3" s="405"/>
      <c r="BH3" s="405"/>
      <c r="BI3" s="405"/>
      <c r="BJ3" s="405"/>
      <c r="BK3" s="405"/>
      <c r="BL3" s="405"/>
      <c r="BM3" s="406"/>
      <c r="BN3" s="367" t="s">
        <v>87</v>
      </c>
      <c r="BO3" s="368"/>
      <c r="BP3" s="368"/>
      <c r="BQ3" s="368"/>
      <c r="BR3" s="368"/>
      <c r="BS3" s="368"/>
      <c r="BT3" s="368"/>
      <c r="BU3" s="369"/>
      <c r="BV3" s="367" t="s">
        <v>88</v>
      </c>
      <c r="BW3" s="368"/>
      <c r="BX3" s="368"/>
      <c r="BY3" s="368"/>
      <c r="BZ3" s="368"/>
      <c r="CA3" s="368"/>
      <c r="CB3" s="368"/>
      <c r="CC3" s="369"/>
      <c r="CD3" s="404" t="s">
        <v>1</v>
      </c>
      <c r="CE3" s="405"/>
      <c r="CF3" s="405"/>
      <c r="CG3" s="405"/>
      <c r="CH3" s="405"/>
      <c r="CI3" s="405"/>
      <c r="CJ3" s="405"/>
      <c r="CK3" s="405"/>
      <c r="CL3" s="405"/>
      <c r="CM3" s="405"/>
      <c r="CN3" s="405"/>
      <c r="CO3" s="405"/>
      <c r="CP3" s="405"/>
      <c r="CQ3" s="405"/>
      <c r="CR3" s="405"/>
      <c r="CS3" s="406"/>
      <c r="CT3" s="367" t="s">
        <v>89</v>
      </c>
      <c r="CU3" s="368"/>
      <c r="CV3" s="368"/>
      <c r="CW3" s="368"/>
      <c r="CX3" s="368"/>
      <c r="CY3" s="368"/>
      <c r="CZ3" s="368"/>
      <c r="DA3" s="369"/>
      <c r="DB3" s="367" t="s">
        <v>90</v>
      </c>
      <c r="DC3" s="368"/>
      <c r="DD3" s="368"/>
      <c r="DE3" s="368"/>
      <c r="DF3" s="368"/>
      <c r="DG3" s="368"/>
      <c r="DH3" s="368"/>
      <c r="DI3" s="369"/>
    </row>
    <row r="4" spans="1:119" ht="18.75" customHeight="1" x14ac:dyDescent="0.15">
      <c r="A4" s="178"/>
      <c r="B4" s="386"/>
      <c r="C4" s="387"/>
      <c r="D4" s="387"/>
      <c r="E4" s="388"/>
      <c r="F4" s="388"/>
      <c r="G4" s="388"/>
      <c r="H4" s="388"/>
      <c r="I4" s="388"/>
      <c r="J4" s="388"/>
      <c r="K4" s="388"/>
      <c r="L4" s="388"/>
      <c r="M4" s="388"/>
      <c r="N4" s="388"/>
      <c r="O4" s="388"/>
      <c r="P4" s="388"/>
      <c r="Q4" s="388"/>
      <c r="R4" s="394"/>
      <c r="S4" s="394"/>
      <c r="T4" s="394"/>
      <c r="U4" s="394"/>
      <c r="V4" s="395"/>
      <c r="W4" s="398"/>
      <c r="X4" s="399"/>
      <c r="Y4" s="399"/>
      <c r="Z4" s="399"/>
      <c r="AA4" s="399"/>
      <c r="AB4" s="387"/>
      <c r="AC4" s="394"/>
      <c r="AD4" s="399"/>
      <c r="AE4" s="399"/>
      <c r="AF4" s="399"/>
      <c r="AG4" s="399"/>
      <c r="AH4" s="399"/>
      <c r="AI4" s="399"/>
      <c r="AJ4" s="399"/>
      <c r="AK4" s="399"/>
      <c r="AL4" s="402"/>
      <c r="AM4" s="400"/>
      <c r="AN4" s="401"/>
      <c r="AO4" s="401"/>
      <c r="AP4" s="401"/>
      <c r="AQ4" s="401"/>
      <c r="AR4" s="401"/>
      <c r="AS4" s="401"/>
      <c r="AT4" s="401"/>
      <c r="AU4" s="401"/>
      <c r="AV4" s="401"/>
      <c r="AW4" s="401"/>
      <c r="AX4" s="403"/>
      <c r="AY4" s="370" t="s">
        <v>91</v>
      </c>
      <c r="AZ4" s="371"/>
      <c r="BA4" s="371"/>
      <c r="BB4" s="371"/>
      <c r="BC4" s="371"/>
      <c r="BD4" s="371"/>
      <c r="BE4" s="371"/>
      <c r="BF4" s="371"/>
      <c r="BG4" s="371"/>
      <c r="BH4" s="371"/>
      <c r="BI4" s="371"/>
      <c r="BJ4" s="371"/>
      <c r="BK4" s="371"/>
      <c r="BL4" s="371"/>
      <c r="BM4" s="372"/>
      <c r="BN4" s="373">
        <v>6604175</v>
      </c>
      <c r="BO4" s="374"/>
      <c r="BP4" s="374"/>
      <c r="BQ4" s="374"/>
      <c r="BR4" s="374"/>
      <c r="BS4" s="374"/>
      <c r="BT4" s="374"/>
      <c r="BU4" s="375"/>
      <c r="BV4" s="373">
        <v>8455902</v>
      </c>
      <c r="BW4" s="374"/>
      <c r="BX4" s="374"/>
      <c r="BY4" s="374"/>
      <c r="BZ4" s="374"/>
      <c r="CA4" s="374"/>
      <c r="CB4" s="374"/>
      <c r="CC4" s="375"/>
      <c r="CD4" s="376" t="s">
        <v>92</v>
      </c>
      <c r="CE4" s="377"/>
      <c r="CF4" s="377"/>
      <c r="CG4" s="377"/>
      <c r="CH4" s="377"/>
      <c r="CI4" s="377"/>
      <c r="CJ4" s="377"/>
      <c r="CK4" s="377"/>
      <c r="CL4" s="377"/>
      <c r="CM4" s="377"/>
      <c r="CN4" s="377"/>
      <c r="CO4" s="377"/>
      <c r="CP4" s="377"/>
      <c r="CQ4" s="377"/>
      <c r="CR4" s="377"/>
      <c r="CS4" s="378"/>
      <c r="CT4" s="379">
        <v>11.2</v>
      </c>
      <c r="CU4" s="380"/>
      <c r="CV4" s="380"/>
      <c r="CW4" s="380"/>
      <c r="CX4" s="380"/>
      <c r="CY4" s="380"/>
      <c r="CZ4" s="380"/>
      <c r="DA4" s="381"/>
      <c r="DB4" s="379">
        <v>8.4</v>
      </c>
      <c r="DC4" s="380"/>
      <c r="DD4" s="380"/>
      <c r="DE4" s="380"/>
      <c r="DF4" s="380"/>
      <c r="DG4" s="380"/>
      <c r="DH4" s="380"/>
      <c r="DI4" s="381"/>
    </row>
    <row r="5" spans="1:119" ht="18.75" customHeight="1" x14ac:dyDescent="0.15">
      <c r="A5" s="178"/>
      <c r="B5" s="389"/>
      <c r="C5" s="390"/>
      <c r="D5" s="390"/>
      <c r="E5" s="391"/>
      <c r="F5" s="391"/>
      <c r="G5" s="391"/>
      <c r="H5" s="391"/>
      <c r="I5" s="391"/>
      <c r="J5" s="391"/>
      <c r="K5" s="391"/>
      <c r="L5" s="391"/>
      <c r="M5" s="391"/>
      <c r="N5" s="391"/>
      <c r="O5" s="391"/>
      <c r="P5" s="391"/>
      <c r="Q5" s="391"/>
      <c r="R5" s="396"/>
      <c r="S5" s="396"/>
      <c r="T5" s="396"/>
      <c r="U5" s="396"/>
      <c r="V5" s="397"/>
      <c r="W5" s="400"/>
      <c r="X5" s="401"/>
      <c r="Y5" s="401"/>
      <c r="Z5" s="401"/>
      <c r="AA5" s="401"/>
      <c r="AB5" s="390"/>
      <c r="AC5" s="396"/>
      <c r="AD5" s="401"/>
      <c r="AE5" s="401"/>
      <c r="AF5" s="401"/>
      <c r="AG5" s="401"/>
      <c r="AH5" s="401"/>
      <c r="AI5" s="401"/>
      <c r="AJ5" s="401"/>
      <c r="AK5" s="401"/>
      <c r="AL5" s="403"/>
      <c r="AM5" s="439" t="s">
        <v>93</v>
      </c>
      <c r="AN5" s="440"/>
      <c r="AO5" s="440"/>
      <c r="AP5" s="440"/>
      <c r="AQ5" s="440"/>
      <c r="AR5" s="440"/>
      <c r="AS5" s="440"/>
      <c r="AT5" s="441"/>
      <c r="AU5" s="442" t="s">
        <v>94</v>
      </c>
      <c r="AV5" s="443"/>
      <c r="AW5" s="443"/>
      <c r="AX5" s="443"/>
      <c r="AY5" s="444" t="s">
        <v>95</v>
      </c>
      <c r="AZ5" s="445"/>
      <c r="BA5" s="445"/>
      <c r="BB5" s="445"/>
      <c r="BC5" s="445"/>
      <c r="BD5" s="445"/>
      <c r="BE5" s="445"/>
      <c r="BF5" s="445"/>
      <c r="BG5" s="445"/>
      <c r="BH5" s="445"/>
      <c r="BI5" s="445"/>
      <c r="BJ5" s="445"/>
      <c r="BK5" s="445"/>
      <c r="BL5" s="445"/>
      <c r="BM5" s="446"/>
      <c r="BN5" s="410">
        <v>6159736</v>
      </c>
      <c r="BO5" s="411"/>
      <c r="BP5" s="411"/>
      <c r="BQ5" s="411"/>
      <c r="BR5" s="411"/>
      <c r="BS5" s="411"/>
      <c r="BT5" s="411"/>
      <c r="BU5" s="412"/>
      <c r="BV5" s="410">
        <v>8150706</v>
      </c>
      <c r="BW5" s="411"/>
      <c r="BX5" s="411"/>
      <c r="BY5" s="411"/>
      <c r="BZ5" s="411"/>
      <c r="CA5" s="411"/>
      <c r="CB5" s="411"/>
      <c r="CC5" s="412"/>
      <c r="CD5" s="413" t="s">
        <v>96</v>
      </c>
      <c r="CE5" s="414"/>
      <c r="CF5" s="414"/>
      <c r="CG5" s="414"/>
      <c r="CH5" s="414"/>
      <c r="CI5" s="414"/>
      <c r="CJ5" s="414"/>
      <c r="CK5" s="414"/>
      <c r="CL5" s="414"/>
      <c r="CM5" s="414"/>
      <c r="CN5" s="414"/>
      <c r="CO5" s="414"/>
      <c r="CP5" s="414"/>
      <c r="CQ5" s="414"/>
      <c r="CR5" s="414"/>
      <c r="CS5" s="415"/>
      <c r="CT5" s="407">
        <v>88.6</v>
      </c>
      <c r="CU5" s="408"/>
      <c r="CV5" s="408"/>
      <c r="CW5" s="408"/>
      <c r="CX5" s="408"/>
      <c r="CY5" s="408"/>
      <c r="CZ5" s="408"/>
      <c r="DA5" s="409"/>
      <c r="DB5" s="407">
        <v>92.4</v>
      </c>
      <c r="DC5" s="408"/>
      <c r="DD5" s="408"/>
      <c r="DE5" s="408"/>
      <c r="DF5" s="408"/>
      <c r="DG5" s="408"/>
      <c r="DH5" s="408"/>
      <c r="DI5" s="409"/>
    </row>
    <row r="6" spans="1:119" ht="18.75" customHeight="1" x14ac:dyDescent="0.15">
      <c r="A6" s="178"/>
      <c r="B6" s="416" t="s">
        <v>97</v>
      </c>
      <c r="C6" s="417"/>
      <c r="D6" s="417"/>
      <c r="E6" s="418"/>
      <c r="F6" s="418"/>
      <c r="G6" s="418"/>
      <c r="H6" s="418"/>
      <c r="I6" s="418"/>
      <c r="J6" s="418"/>
      <c r="K6" s="418"/>
      <c r="L6" s="418" t="s">
        <v>98</v>
      </c>
      <c r="M6" s="418"/>
      <c r="N6" s="418"/>
      <c r="O6" s="418"/>
      <c r="P6" s="418"/>
      <c r="Q6" s="418"/>
      <c r="R6" s="422"/>
      <c r="S6" s="422"/>
      <c r="T6" s="422"/>
      <c r="U6" s="422"/>
      <c r="V6" s="423"/>
      <c r="W6" s="426" t="s">
        <v>99</v>
      </c>
      <c r="X6" s="427"/>
      <c r="Y6" s="427"/>
      <c r="Z6" s="427"/>
      <c r="AA6" s="427"/>
      <c r="AB6" s="417"/>
      <c r="AC6" s="430" t="s">
        <v>100</v>
      </c>
      <c r="AD6" s="431"/>
      <c r="AE6" s="431"/>
      <c r="AF6" s="431"/>
      <c r="AG6" s="431"/>
      <c r="AH6" s="431"/>
      <c r="AI6" s="431"/>
      <c r="AJ6" s="431"/>
      <c r="AK6" s="431"/>
      <c r="AL6" s="432"/>
      <c r="AM6" s="439" t="s">
        <v>101</v>
      </c>
      <c r="AN6" s="440"/>
      <c r="AO6" s="440"/>
      <c r="AP6" s="440"/>
      <c r="AQ6" s="440"/>
      <c r="AR6" s="440"/>
      <c r="AS6" s="440"/>
      <c r="AT6" s="441"/>
      <c r="AU6" s="442" t="s">
        <v>102</v>
      </c>
      <c r="AV6" s="443"/>
      <c r="AW6" s="443"/>
      <c r="AX6" s="443"/>
      <c r="AY6" s="444" t="s">
        <v>103</v>
      </c>
      <c r="AZ6" s="445"/>
      <c r="BA6" s="445"/>
      <c r="BB6" s="445"/>
      <c r="BC6" s="445"/>
      <c r="BD6" s="445"/>
      <c r="BE6" s="445"/>
      <c r="BF6" s="445"/>
      <c r="BG6" s="445"/>
      <c r="BH6" s="445"/>
      <c r="BI6" s="445"/>
      <c r="BJ6" s="445"/>
      <c r="BK6" s="445"/>
      <c r="BL6" s="445"/>
      <c r="BM6" s="446"/>
      <c r="BN6" s="410">
        <v>444439</v>
      </c>
      <c r="BO6" s="411"/>
      <c r="BP6" s="411"/>
      <c r="BQ6" s="411"/>
      <c r="BR6" s="411"/>
      <c r="BS6" s="411"/>
      <c r="BT6" s="411"/>
      <c r="BU6" s="412"/>
      <c r="BV6" s="410">
        <v>305196</v>
      </c>
      <c r="BW6" s="411"/>
      <c r="BX6" s="411"/>
      <c r="BY6" s="411"/>
      <c r="BZ6" s="411"/>
      <c r="CA6" s="411"/>
      <c r="CB6" s="411"/>
      <c r="CC6" s="412"/>
      <c r="CD6" s="413" t="s">
        <v>104</v>
      </c>
      <c r="CE6" s="414"/>
      <c r="CF6" s="414"/>
      <c r="CG6" s="414"/>
      <c r="CH6" s="414"/>
      <c r="CI6" s="414"/>
      <c r="CJ6" s="414"/>
      <c r="CK6" s="414"/>
      <c r="CL6" s="414"/>
      <c r="CM6" s="414"/>
      <c r="CN6" s="414"/>
      <c r="CO6" s="414"/>
      <c r="CP6" s="414"/>
      <c r="CQ6" s="414"/>
      <c r="CR6" s="414"/>
      <c r="CS6" s="415"/>
      <c r="CT6" s="447">
        <v>91</v>
      </c>
      <c r="CU6" s="448"/>
      <c r="CV6" s="448"/>
      <c r="CW6" s="448"/>
      <c r="CX6" s="448"/>
      <c r="CY6" s="448"/>
      <c r="CZ6" s="448"/>
      <c r="DA6" s="449"/>
      <c r="DB6" s="447">
        <v>95.7</v>
      </c>
      <c r="DC6" s="448"/>
      <c r="DD6" s="448"/>
      <c r="DE6" s="448"/>
      <c r="DF6" s="448"/>
      <c r="DG6" s="448"/>
      <c r="DH6" s="448"/>
      <c r="DI6" s="449"/>
    </row>
    <row r="7" spans="1:119" ht="18.75" customHeight="1" x14ac:dyDescent="0.15">
      <c r="A7" s="178"/>
      <c r="B7" s="386"/>
      <c r="C7" s="387"/>
      <c r="D7" s="387"/>
      <c r="E7" s="388"/>
      <c r="F7" s="388"/>
      <c r="G7" s="388"/>
      <c r="H7" s="388"/>
      <c r="I7" s="388"/>
      <c r="J7" s="388"/>
      <c r="K7" s="388"/>
      <c r="L7" s="388"/>
      <c r="M7" s="388"/>
      <c r="N7" s="388"/>
      <c r="O7" s="388"/>
      <c r="P7" s="388"/>
      <c r="Q7" s="388"/>
      <c r="R7" s="394"/>
      <c r="S7" s="394"/>
      <c r="T7" s="394"/>
      <c r="U7" s="394"/>
      <c r="V7" s="395"/>
      <c r="W7" s="398"/>
      <c r="X7" s="399"/>
      <c r="Y7" s="399"/>
      <c r="Z7" s="399"/>
      <c r="AA7" s="399"/>
      <c r="AB7" s="387"/>
      <c r="AC7" s="433"/>
      <c r="AD7" s="434"/>
      <c r="AE7" s="434"/>
      <c r="AF7" s="434"/>
      <c r="AG7" s="434"/>
      <c r="AH7" s="434"/>
      <c r="AI7" s="434"/>
      <c r="AJ7" s="434"/>
      <c r="AK7" s="434"/>
      <c r="AL7" s="435"/>
      <c r="AM7" s="439" t="s">
        <v>105</v>
      </c>
      <c r="AN7" s="440"/>
      <c r="AO7" s="440"/>
      <c r="AP7" s="440"/>
      <c r="AQ7" s="440"/>
      <c r="AR7" s="440"/>
      <c r="AS7" s="440"/>
      <c r="AT7" s="441"/>
      <c r="AU7" s="442" t="s">
        <v>102</v>
      </c>
      <c r="AV7" s="443"/>
      <c r="AW7" s="443"/>
      <c r="AX7" s="443"/>
      <c r="AY7" s="444" t="s">
        <v>106</v>
      </c>
      <c r="AZ7" s="445"/>
      <c r="BA7" s="445"/>
      <c r="BB7" s="445"/>
      <c r="BC7" s="445"/>
      <c r="BD7" s="445"/>
      <c r="BE7" s="445"/>
      <c r="BF7" s="445"/>
      <c r="BG7" s="445"/>
      <c r="BH7" s="445"/>
      <c r="BI7" s="445"/>
      <c r="BJ7" s="445"/>
      <c r="BK7" s="445"/>
      <c r="BL7" s="445"/>
      <c r="BM7" s="446"/>
      <c r="BN7" s="410">
        <v>8559</v>
      </c>
      <c r="BO7" s="411"/>
      <c r="BP7" s="411"/>
      <c r="BQ7" s="411"/>
      <c r="BR7" s="411"/>
      <c r="BS7" s="411"/>
      <c r="BT7" s="411"/>
      <c r="BU7" s="412"/>
      <c r="BV7" s="410">
        <v>1109</v>
      </c>
      <c r="BW7" s="411"/>
      <c r="BX7" s="411"/>
      <c r="BY7" s="411"/>
      <c r="BZ7" s="411"/>
      <c r="CA7" s="411"/>
      <c r="CB7" s="411"/>
      <c r="CC7" s="412"/>
      <c r="CD7" s="413" t="s">
        <v>107</v>
      </c>
      <c r="CE7" s="414"/>
      <c r="CF7" s="414"/>
      <c r="CG7" s="414"/>
      <c r="CH7" s="414"/>
      <c r="CI7" s="414"/>
      <c r="CJ7" s="414"/>
      <c r="CK7" s="414"/>
      <c r="CL7" s="414"/>
      <c r="CM7" s="414"/>
      <c r="CN7" s="414"/>
      <c r="CO7" s="414"/>
      <c r="CP7" s="414"/>
      <c r="CQ7" s="414"/>
      <c r="CR7" s="414"/>
      <c r="CS7" s="415"/>
      <c r="CT7" s="410">
        <v>3906852</v>
      </c>
      <c r="CU7" s="411"/>
      <c r="CV7" s="411"/>
      <c r="CW7" s="411"/>
      <c r="CX7" s="411"/>
      <c r="CY7" s="411"/>
      <c r="CZ7" s="411"/>
      <c r="DA7" s="412"/>
      <c r="DB7" s="410">
        <v>3634764</v>
      </c>
      <c r="DC7" s="411"/>
      <c r="DD7" s="411"/>
      <c r="DE7" s="411"/>
      <c r="DF7" s="411"/>
      <c r="DG7" s="411"/>
      <c r="DH7" s="411"/>
      <c r="DI7" s="412"/>
    </row>
    <row r="8" spans="1:119" ht="18.75" customHeight="1" thickBot="1" x14ac:dyDescent="0.2">
      <c r="A8" s="178"/>
      <c r="B8" s="419"/>
      <c r="C8" s="420"/>
      <c r="D8" s="420"/>
      <c r="E8" s="421"/>
      <c r="F8" s="421"/>
      <c r="G8" s="421"/>
      <c r="H8" s="421"/>
      <c r="I8" s="421"/>
      <c r="J8" s="421"/>
      <c r="K8" s="421"/>
      <c r="L8" s="421"/>
      <c r="M8" s="421"/>
      <c r="N8" s="421"/>
      <c r="O8" s="421"/>
      <c r="P8" s="421"/>
      <c r="Q8" s="421"/>
      <c r="R8" s="424"/>
      <c r="S8" s="424"/>
      <c r="T8" s="424"/>
      <c r="U8" s="424"/>
      <c r="V8" s="425"/>
      <c r="W8" s="428"/>
      <c r="X8" s="429"/>
      <c r="Y8" s="429"/>
      <c r="Z8" s="429"/>
      <c r="AA8" s="429"/>
      <c r="AB8" s="420"/>
      <c r="AC8" s="436"/>
      <c r="AD8" s="437"/>
      <c r="AE8" s="437"/>
      <c r="AF8" s="437"/>
      <c r="AG8" s="437"/>
      <c r="AH8" s="437"/>
      <c r="AI8" s="437"/>
      <c r="AJ8" s="437"/>
      <c r="AK8" s="437"/>
      <c r="AL8" s="438"/>
      <c r="AM8" s="439" t="s">
        <v>108</v>
      </c>
      <c r="AN8" s="440"/>
      <c r="AO8" s="440"/>
      <c r="AP8" s="440"/>
      <c r="AQ8" s="440"/>
      <c r="AR8" s="440"/>
      <c r="AS8" s="440"/>
      <c r="AT8" s="441"/>
      <c r="AU8" s="442" t="s">
        <v>109</v>
      </c>
      <c r="AV8" s="443"/>
      <c r="AW8" s="443"/>
      <c r="AX8" s="443"/>
      <c r="AY8" s="444" t="s">
        <v>110</v>
      </c>
      <c r="AZ8" s="445"/>
      <c r="BA8" s="445"/>
      <c r="BB8" s="445"/>
      <c r="BC8" s="445"/>
      <c r="BD8" s="445"/>
      <c r="BE8" s="445"/>
      <c r="BF8" s="445"/>
      <c r="BG8" s="445"/>
      <c r="BH8" s="445"/>
      <c r="BI8" s="445"/>
      <c r="BJ8" s="445"/>
      <c r="BK8" s="445"/>
      <c r="BL8" s="445"/>
      <c r="BM8" s="446"/>
      <c r="BN8" s="410">
        <v>435880</v>
      </c>
      <c r="BO8" s="411"/>
      <c r="BP8" s="411"/>
      <c r="BQ8" s="411"/>
      <c r="BR8" s="411"/>
      <c r="BS8" s="411"/>
      <c r="BT8" s="411"/>
      <c r="BU8" s="412"/>
      <c r="BV8" s="410">
        <v>304087</v>
      </c>
      <c r="BW8" s="411"/>
      <c r="BX8" s="411"/>
      <c r="BY8" s="411"/>
      <c r="BZ8" s="411"/>
      <c r="CA8" s="411"/>
      <c r="CB8" s="411"/>
      <c r="CC8" s="412"/>
      <c r="CD8" s="413" t="s">
        <v>111</v>
      </c>
      <c r="CE8" s="414"/>
      <c r="CF8" s="414"/>
      <c r="CG8" s="414"/>
      <c r="CH8" s="414"/>
      <c r="CI8" s="414"/>
      <c r="CJ8" s="414"/>
      <c r="CK8" s="414"/>
      <c r="CL8" s="414"/>
      <c r="CM8" s="414"/>
      <c r="CN8" s="414"/>
      <c r="CO8" s="414"/>
      <c r="CP8" s="414"/>
      <c r="CQ8" s="414"/>
      <c r="CR8" s="414"/>
      <c r="CS8" s="415"/>
      <c r="CT8" s="450">
        <v>0.25</v>
      </c>
      <c r="CU8" s="451"/>
      <c r="CV8" s="451"/>
      <c r="CW8" s="451"/>
      <c r="CX8" s="451"/>
      <c r="CY8" s="451"/>
      <c r="CZ8" s="451"/>
      <c r="DA8" s="452"/>
      <c r="DB8" s="450">
        <v>0.26</v>
      </c>
      <c r="DC8" s="451"/>
      <c r="DD8" s="451"/>
      <c r="DE8" s="451"/>
      <c r="DF8" s="451"/>
      <c r="DG8" s="451"/>
      <c r="DH8" s="451"/>
      <c r="DI8" s="452"/>
    </row>
    <row r="9" spans="1:119" ht="18.75" customHeight="1" thickBot="1" x14ac:dyDescent="0.2">
      <c r="A9" s="178"/>
      <c r="B9" s="404" t="s">
        <v>112</v>
      </c>
      <c r="C9" s="405"/>
      <c r="D9" s="405"/>
      <c r="E9" s="405"/>
      <c r="F9" s="405"/>
      <c r="G9" s="405"/>
      <c r="H9" s="405"/>
      <c r="I9" s="405"/>
      <c r="J9" s="405"/>
      <c r="K9" s="453"/>
      <c r="L9" s="454" t="s">
        <v>113</v>
      </c>
      <c r="M9" s="455"/>
      <c r="N9" s="455"/>
      <c r="O9" s="455"/>
      <c r="P9" s="455"/>
      <c r="Q9" s="456"/>
      <c r="R9" s="457">
        <v>8538</v>
      </c>
      <c r="S9" s="458"/>
      <c r="T9" s="458"/>
      <c r="U9" s="458"/>
      <c r="V9" s="459"/>
      <c r="W9" s="367" t="s">
        <v>114</v>
      </c>
      <c r="X9" s="368"/>
      <c r="Y9" s="368"/>
      <c r="Z9" s="368"/>
      <c r="AA9" s="368"/>
      <c r="AB9" s="368"/>
      <c r="AC9" s="368"/>
      <c r="AD9" s="368"/>
      <c r="AE9" s="368"/>
      <c r="AF9" s="368"/>
      <c r="AG9" s="368"/>
      <c r="AH9" s="368"/>
      <c r="AI9" s="368"/>
      <c r="AJ9" s="368"/>
      <c r="AK9" s="368"/>
      <c r="AL9" s="369"/>
      <c r="AM9" s="439" t="s">
        <v>115</v>
      </c>
      <c r="AN9" s="440"/>
      <c r="AO9" s="440"/>
      <c r="AP9" s="440"/>
      <c r="AQ9" s="440"/>
      <c r="AR9" s="440"/>
      <c r="AS9" s="440"/>
      <c r="AT9" s="441"/>
      <c r="AU9" s="442" t="s">
        <v>116</v>
      </c>
      <c r="AV9" s="443"/>
      <c r="AW9" s="443"/>
      <c r="AX9" s="443"/>
      <c r="AY9" s="444" t="s">
        <v>117</v>
      </c>
      <c r="AZ9" s="445"/>
      <c r="BA9" s="445"/>
      <c r="BB9" s="445"/>
      <c r="BC9" s="445"/>
      <c r="BD9" s="445"/>
      <c r="BE9" s="445"/>
      <c r="BF9" s="445"/>
      <c r="BG9" s="445"/>
      <c r="BH9" s="445"/>
      <c r="BI9" s="445"/>
      <c r="BJ9" s="445"/>
      <c r="BK9" s="445"/>
      <c r="BL9" s="445"/>
      <c r="BM9" s="446"/>
      <c r="BN9" s="410">
        <v>131793</v>
      </c>
      <c r="BO9" s="411"/>
      <c r="BP9" s="411"/>
      <c r="BQ9" s="411"/>
      <c r="BR9" s="411"/>
      <c r="BS9" s="411"/>
      <c r="BT9" s="411"/>
      <c r="BU9" s="412"/>
      <c r="BV9" s="410">
        <v>27634</v>
      </c>
      <c r="BW9" s="411"/>
      <c r="BX9" s="411"/>
      <c r="BY9" s="411"/>
      <c r="BZ9" s="411"/>
      <c r="CA9" s="411"/>
      <c r="CB9" s="411"/>
      <c r="CC9" s="412"/>
      <c r="CD9" s="413" t="s">
        <v>118</v>
      </c>
      <c r="CE9" s="414"/>
      <c r="CF9" s="414"/>
      <c r="CG9" s="414"/>
      <c r="CH9" s="414"/>
      <c r="CI9" s="414"/>
      <c r="CJ9" s="414"/>
      <c r="CK9" s="414"/>
      <c r="CL9" s="414"/>
      <c r="CM9" s="414"/>
      <c r="CN9" s="414"/>
      <c r="CO9" s="414"/>
      <c r="CP9" s="414"/>
      <c r="CQ9" s="414"/>
      <c r="CR9" s="414"/>
      <c r="CS9" s="415"/>
      <c r="CT9" s="407">
        <v>12.8</v>
      </c>
      <c r="CU9" s="408"/>
      <c r="CV9" s="408"/>
      <c r="CW9" s="408"/>
      <c r="CX9" s="408"/>
      <c r="CY9" s="408"/>
      <c r="CZ9" s="408"/>
      <c r="DA9" s="409"/>
      <c r="DB9" s="407">
        <v>13.1</v>
      </c>
      <c r="DC9" s="408"/>
      <c r="DD9" s="408"/>
      <c r="DE9" s="408"/>
      <c r="DF9" s="408"/>
      <c r="DG9" s="408"/>
      <c r="DH9" s="408"/>
      <c r="DI9" s="409"/>
    </row>
    <row r="10" spans="1:119" ht="18.75" customHeight="1" thickBot="1" x14ac:dyDescent="0.2">
      <c r="A10" s="178"/>
      <c r="B10" s="404"/>
      <c r="C10" s="405"/>
      <c r="D10" s="405"/>
      <c r="E10" s="405"/>
      <c r="F10" s="405"/>
      <c r="G10" s="405"/>
      <c r="H10" s="405"/>
      <c r="I10" s="405"/>
      <c r="J10" s="405"/>
      <c r="K10" s="453"/>
      <c r="L10" s="460" t="s">
        <v>119</v>
      </c>
      <c r="M10" s="440"/>
      <c r="N10" s="440"/>
      <c r="O10" s="440"/>
      <c r="P10" s="440"/>
      <c r="Q10" s="441"/>
      <c r="R10" s="461">
        <v>9463</v>
      </c>
      <c r="S10" s="462"/>
      <c r="T10" s="462"/>
      <c r="U10" s="462"/>
      <c r="V10" s="463"/>
      <c r="W10" s="398"/>
      <c r="X10" s="399"/>
      <c r="Y10" s="399"/>
      <c r="Z10" s="399"/>
      <c r="AA10" s="399"/>
      <c r="AB10" s="399"/>
      <c r="AC10" s="399"/>
      <c r="AD10" s="399"/>
      <c r="AE10" s="399"/>
      <c r="AF10" s="399"/>
      <c r="AG10" s="399"/>
      <c r="AH10" s="399"/>
      <c r="AI10" s="399"/>
      <c r="AJ10" s="399"/>
      <c r="AK10" s="399"/>
      <c r="AL10" s="402"/>
      <c r="AM10" s="439" t="s">
        <v>120</v>
      </c>
      <c r="AN10" s="440"/>
      <c r="AO10" s="440"/>
      <c r="AP10" s="440"/>
      <c r="AQ10" s="440"/>
      <c r="AR10" s="440"/>
      <c r="AS10" s="440"/>
      <c r="AT10" s="441"/>
      <c r="AU10" s="442" t="s">
        <v>121</v>
      </c>
      <c r="AV10" s="443"/>
      <c r="AW10" s="443"/>
      <c r="AX10" s="443"/>
      <c r="AY10" s="444" t="s">
        <v>122</v>
      </c>
      <c r="AZ10" s="445"/>
      <c r="BA10" s="445"/>
      <c r="BB10" s="445"/>
      <c r="BC10" s="445"/>
      <c r="BD10" s="445"/>
      <c r="BE10" s="445"/>
      <c r="BF10" s="445"/>
      <c r="BG10" s="445"/>
      <c r="BH10" s="445"/>
      <c r="BI10" s="445"/>
      <c r="BJ10" s="445"/>
      <c r="BK10" s="445"/>
      <c r="BL10" s="445"/>
      <c r="BM10" s="446"/>
      <c r="BN10" s="410">
        <v>151743</v>
      </c>
      <c r="BO10" s="411"/>
      <c r="BP10" s="411"/>
      <c r="BQ10" s="411"/>
      <c r="BR10" s="411"/>
      <c r="BS10" s="411"/>
      <c r="BT10" s="411"/>
      <c r="BU10" s="412"/>
      <c r="BV10" s="410">
        <v>87797</v>
      </c>
      <c r="BW10" s="411"/>
      <c r="BX10" s="411"/>
      <c r="BY10" s="411"/>
      <c r="BZ10" s="411"/>
      <c r="CA10" s="411"/>
      <c r="CB10" s="411"/>
      <c r="CC10" s="412"/>
      <c r="CD10" s="181" t="s">
        <v>123</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04"/>
      <c r="C11" s="405"/>
      <c r="D11" s="405"/>
      <c r="E11" s="405"/>
      <c r="F11" s="405"/>
      <c r="G11" s="405"/>
      <c r="H11" s="405"/>
      <c r="I11" s="405"/>
      <c r="J11" s="405"/>
      <c r="K11" s="453"/>
      <c r="L11" s="464" t="s">
        <v>124</v>
      </c>
      <c r="M11" s="465"/>
      <c r="N11" s="465"/>
      <c r="O11" s="465"/>
      <c r="P11" s="465"/>
      <c r="Q11" s="466"/>
      <c r="R11" s="467" t="s">
        <v>125</v>
      </c>
      <c r="S11" s="468"/>
      <c r="T11" s="468"/>
      <c r="U11" s="468"/>
      <c r="V11" s="469"/>
      <c r="W11" s="398"/>
      <c r="X11" s="399"/>
      <c r="Y11" s="399"/>
      <c r="Z11" s="399"/>
      <c r="AA11" s="399"/>
      <c r="AB11" s="399"/>
      <c r="AC11" s="399"/>
      <c r="AD11" s="399"/>
      <c r="AE11" s="399"/>
      <c r="AF11" s="399"/>
      <c r="AG11" s="399"/>
      <c r="AH11" s="399"/>
      <c r="AI11" s="399"/>
      <c r="AJ11" s="399"/>
      <c r="AK11" s="399"/>
      <c r="AL11" s="402"/>
      <c r="AM11" s="439" t="s">
        <v>126</v>
      </c>
      <c r="AN11" s="440"/>
      <c r="AO11" s="440"/>
      <c r="AP11" s="440"/>
      <c r="AQ11" s="440"/>
      <c r="AR11" s="440"/>
      <c r="AS11" s="440"/>
      <c r="AT11" s="441"/>
      <c r="AU11" s="442" t="s">
        <v>127</v>
      </c>
      <c r="AV11" s="443"/>
      <c r="AW11" s="443"/>
      <c r="AX11" s="443"/>
      <c r="AY11" s="444" t="s">
        <v>128</v>
      </c>
      <c r="AZ11" s="445"/>
      <c r="BA11" s="445"/>
      <c r="BB11" s="445"/>
      <c r="BC11" s="445"/>
      <c r="BD11" s="445"/>
      <c r="BE11" s="445"/>
      <c r="BF11" s="445"/>
      <c r="BG11" s="445"/>
      <c r="BH11" s="445"/>
      <c r="BI11" s="445"/>
      <c r="BJ11" s="445"/>
      <c r="BK11" s="445"/>
      <c r="BL11" s="445"/>
      <c r="BM11" s="446"/>
      <c r="BN11" s="410">
        <v>0</v>
      </c>
      <c r="BO11" s="411"/>
      <c r="BP11" s="411"/>
      <c r="BQ11" s="411"/>
      <c r="BR11" s="411"/>
      <c r="BS11" s="411"/>
      <c r="BT11" s="411"/>
      <c r="BU11" s="412"/>
      <c r="BV11" s="410">
        <v>0</v>
      </c>
      <c r="BW11" s="411"/>
      <c r="BX11" s="411"/>
      <c r="BY11" s="411"/>
      <c r="BZ11" s="411"/>
      <c r="CA11" s="411"/>
      <c r="CB11" s="411"/>
      <c r="CC11" s="412"/>
      <c r="CD11" s="413" t="s">
        <v>129</v>
      </c>
      <c r="CE11" s="414"/>
      <c r="CF11" s="414"/>
      <c r="CG11" s="414"/>
      <c r="CH11" s="414"/>
      <c r="CI11" s="414"/>
      <c r="CJ11" s="414"/>
      <c r="CK11" s="414"/>
      <c r="CL11" s="414"/>
      <c r="CM11" s="414"/>
      <c r="CN11" s="414"/>
      <c r="CO11" s="414"/>
      <c r="CP11" s="414"/>
      <c r="CQ11" s="414"/>
      <c r="CR11" s="414"/>
      <c r="CS11" s="415"/>
      <c r="CT11" s="450" t="s">
        <v>130</v>
      </c>
      <c r="CU11" s="451"/>
      <c r="CV11" s="451"/>
      <c r="CW11" s="451"/>
      <c r="CX11" s="451"/>
      <c r="CY11" s="451"/>
      <c r="CZ11" s="451"/>
      <c r="DA11" s="452"/>
      <c r="DB11" s="450" t="s">
        <v>131</v>
      </c>
      <c r="DC11" s="451"/>
      <c r="DD11" s="451"/>
      <c r="DE11" s="451"/>
      <c r="DF11" s="451"/>
      <c r="DG11" s="451"/>
      <c r="DH11" s="451"/>
      <c r="DI11" s="452"/>
    </row>
    <row r="12" spans="1:119" ht="18.75" customHeight="1" x14ac:dyDescent="0.15">
      <c r="A12" s="178"/>
      <c r="B12" s="470" t="s">
        <v>132</v>
      </c>
      <c r="C12" s="471"/>
      <c r="D12" s="471"/>
      <c r="E12" s="471"/>
      <c r="F12" s="471"/>
      <c r="G12" s="471"/>
      <c r="H12" s="471"/>
      <c r="I12" s="471"/>
      <c r="J12" s="471"/>
      <c r="K12" s="472"/>
      <c r="L12" s="479" t="s">
        <v>133</v>
      </c>
      <c r="M12" s="480"/>
      <c r="N12" s="480"/>
      <c r="O12" s="480"/>
      <c r="P12" s="480"/>
      <c r="Q12" s="481"/>
      <c r="R12" s="482">
        <v>8617</v>
      </c>
      <c r="S12" s="483"/>
      <c r="T12" s="483"/>
      <c r="U12" s="483"/>
      <c r="V12" s="484"/>
      <c r="W12" s="485" t="s">
        <v>1</v>
      </c>
      <c r="X12" s="443"/>
      <c r="Y12" s="443"/>
      <c r="Z12" s="443"/>
      <c r="AA12" s="443"/>
      <c r="AB12" s="486"/>
      <c r="AC12" s="487" t="s">
        <v>134</v>
      </c>
      <c r="AD12" s="488"/>
      <c r="AE12" s="488"/>
      <c r="AF12" s="488"/>
      <c r="AG12" s="489"/>
      <c r="AH12" s="487" t="s">
        <v>135</v>
      </c>
      <c r="AI12" s="488"/>
      <c r="AJ12" s="488"/>
      <c r="AK12" s="488"/>
      <c r="AL12" s="490"/>
      <c r="AM12" s="439" t="s">
        <v>136</v>
      </c>
      <c r="AN12" s="440"/>
      <c r="AO12" s="440"/>
      <c r="AP12" s="440"/>
      <c r="AQ12" s="440"/>
      <c r="AR12" s="440"/>
      <c r="AS12" s="440"/>
      <c r="AT12" s="441"/>
      <c r="AU12" s="442" t="s">
        <v>137</v>
      </c>
      <c r="AV12" s="443"/>
      <c r="AW12" s="443"/>
      <c r="AX12" s="443"/>
      <c r="AY12" s="444" t="s">
        <v>138</v>
      </c>
      <c r="AZ12" s="445"/>
      <c r="BA12" s="445"/>
      <c r="BB12" s="445"/>
      <c r="BC12" s="445"/>
      <c r="BD12" s="445"/>
      <c r="BE12" s="445"/>
      <c r="BF12" s="445"/>
      <c r="BG12" s="445"/>
      <c r="BH12" s="445"/>
      <c r="BI12" s="445"/>
      <c r="BJ12" s="445"/>
      <c r="BK12" s="445"/>
      <c r="BL12" s="445"/>
      <c r="BM12" s="446"/>
      <c r="BN12" s="410">
        <v>0</v>
      </c>
      <c r="BO12" s="411"/>
      <c r="BP12" s="411"/>
      <c r="BQ12" s="411"/>
      <c r="BR12" s="411"/>
      <c r="BS12" s="411"/>
      <c r="BT12" s="411"/>
      <c r="BU12" s="412"/>
      <c r="BV12" s="410">
        <v>0</v>
      </c>
      <c r="BW12" s="411"/>
      <c r="BX12" s="411"/>
      <c r="BY12" s="411"/>
      <c r="BZ12" s="411"/>
      <c r="CA12" s="411"/>
      <c r="CB12" s="411"/>
      <c r="CC12" s="412"/>
      <c r="CD12" s="413" t="s">
        <v>139</v>
      </c>
      <c r="CE12" s="414"/>
      <c r="CF12" s="414"/>
      <c r="CG12" s="414"/>
      <c r="CH12" s="414"/>
      <c r="CI12" s="414"/>
      <c r="CJ12" s="414"/>
      <c r="CK12" s="414"/>
      <c r="CL12" s="414"/>
      <c r="CM12" s="414"/>
      <c r="CN12" s="414"/>
      <c r="CO12" s="414"/>
      <c r="CP12" s="414"/>
      <c r="CQ12" s="414"/>
      <c r="CR12" s="414"/>
      <c r="CS12" s="415"/>
      <c r="CT12" s="450" t="s">
        <v>140</v>
      </c>
      <c r="CU12" s="451"/>
      <c r="CV12" s="451"/>
      <c r="CW12" s="451"/>
      <c r="CX12" s="451"/>
      <c r="CY12" s="451"/>
      <c r="CZ12" s="451"/>
      <c r="DA12" s="452"/>
      <c r="DB12" s="450" t="s">
        <v>141</v>
      </c>
      <c r="DC12" s="451"/>
      <c r="DD12" s="451"/>
      <c r="DE12" s="451"/>
      <c r="DF12" s="451"/>
      <c r="DG12" s="451"/>
      <c r="DH12" s="451"/>
      <c r="DI12" s="452"/>
    </row>
    <row r="13" spans="1:119" ht="18.75" customHeight="1" x14ac:dyDescent="0.15">
      <c r="A13" s="178"/>
      <c r="B13" s="473"/>
      <c r="C13" s="474"/>
      <c r="D13" s="474"/>
      <c r="E13" s="474"/>
      <c r="F13" s="474"/>
      <c r="G13" s="474"/>
      <c r="H13" s="474"/>
      <c r="I13" s="474"/>
      <c r="J13" s="474"/>
      <c r="K13" s="475"/>
      <c r="L13" s="187"/>
      <c r="M13" s="501" t="s">
        <v>142</v>
      </c>
      <c r="N13" s="502"/>
      <c r="O13" s="502"/>
      <c r="P13" s="502"/>
      <c r="Q13" s="503"/>
      <c r="R13" s="494">
        <v>8603</v>
      </c>
      <c r="S13" s="495"/>
      <c r="T13" s="495"/>
      <c r="U13" s="495"/>
      <c r="V13" s="496"/>
      <c r="W13" s="426" t="s">
        <v>143</v>
      </c>
      <c r="X13" s="427"/>
      <c r="Y13" s="427"/>
      <c r="Z13" s="427"/>
      <c r="AA13" s="427"/>
      <c r="AB13" s="417"/>
      <c r="AC13" s="461">
        <v>461</v>
      </c>
      <c r="AD13" s="462"/>
      <c r="AE13" s="462"/>
      <c r="AF13" s="462"/>
      <c r="AG13" s="504"/>
      <c r="AH13" s="461">
        <v>534</v>
      </c>
      <c r="AI13" s="462"/>
      <c r="AJ13" s="462"/>
      <c r="AK13" s="462"/>
      <c r="AL13" s="463"/>
      <c r="AM13" s="439" t="s">
        <v>144</v>
      </c>
      <c r="AN13" s="440"/>
      <c r="AO13" s="440"/>
      <c r="AP13" s="440"/>
      <c r="AQ13" s="440"/>
      <c r="AR13" s="440"/>
      <c r="AS13" s="440"/>
      <c r="AT13" s="441"/>
      <c r="AU13" s="442" t="s">
        <v>145</v>
      </c>
      <c r="AV13" s="443"/>
      <c r="AW13" s="443"/>
      <c r="AX13" s="443"/>
      <c r="AY13" s="444" t="s">
        <v>146</v>
      </c>
      <c r="AZ13" s="445"/>
      <c r="BA13" s="445"/>
      <c r="BB13" s="445"/>
      <c r="BC13" s="445"/>
      <c r="BD13" s="445"/>
      <c r="BE13" s="445"/>
      <c r="BF13" s="445"/>
      <c r="BG13" s="445"/>
      <c r="BH13" s="445"/>
      <c r="BI13" s="445"/>
      <c r="BJ13" s="445"/>
      <c r="BK13" s="445"/>
      <c r="BL13" s="445"/>
      <c r="BM13" s="446"/>
      <c r="BN13" s="410">
        <v>283536</v>
      </c>
      <c r="BO13" s="411"/>
      <c r="BP13" s="411"/>
      <c r="BQ13" s="411"/>
      <c r="BR13" s="411"/>
      <c r="BS13" s="411"/>
      <c r="BT13" s="411"/>
      <c r="BU13" s="412"/>
      <c r="BV13" s="410">
        <v>115431</v>
      </c>
      <c r="BW13" s="411"/>
      <c r="BX13" s="411"/>
      <c r="BY13" s="411"/>
      <c r="BZ13" s="411"/>
      <c r="CA13" s="411"/>
      <c r="CB13" s="411"/>
      <c r="CC13" s="412"/>
      <c r="CD13" s="413" t="s">
        <v>147</v>
      </c>
      <c r="CE13" s="414"/>
      <c r="CF13" s="414"/>
      <c r="CG13" s="414"/>
      <c r="CH13" s="414"/>
      <c r="CI13" s="414"/>
      <c r="CJ13" s="414"/>
      <c r="CK13" s="414"/>
      <c r="CL13" s="414"/>
      <c r="CM13" s="414"/>
      <c r="CN13" s="414"/>
      <c r="CO13" s="414"/>
      <c r="CP13" s="414"/>
      <c r="CQ13" s="414"/>
      <c r="CR13" s="414"/>
      <c r="CS13" s="415"/>
      <c r="CT13" s="407">
        <v>10</v>
      </c>
      <c r="CU13" s="408"/>
      <c r="CV13" s="408"/>
      <c r="CW13" s="408"/>
      <c r="CX13" s="408"/>
      <c r="CY13" s="408"/>
      <c r="CZ13" s="408"/>
      <c r="DA13" s="409"/>
      <c r="DB13" s="407">
        <v>10.5</v>
      </c>
      <c r="DC13" s="408"/>
      <c r="DD13" s="408"/>
      <c r="DE13" s="408"/>
      <c r="DF13" s="408"/>
      <c r="DG13" s="408"/>
      <c r="DH13" s="408"/>
      <c r="DI13" s="409"/>
    </row>
    <row r="14" spans="1:119" ht="18.75" customHeight="1" thickBot="1" x14ac:dyDescent="0.2">
      <c r="A14" s="178"/>
      <c r="B14" s="473"/>
      <c r="C14" s="474"/>
      <c r="D14" s="474"/>
      <c r="E14" s="474"/>
      <c r="F14" s="474"/>
      <c r="G14" s="474"/>
      <c r="H14" s="474"/>
      <c r="I14" s="474"/>
      <c r="J14" s="474"/>
      <c r="K14" s="475"/>
      <c r="L14" s="491" t="s">
        <v>148</v>
      </c>
      <c r="M14" s="492"/>
      <c r="N14" s="492"/>
      <c r="O14" s="492"/>
      <c r="P14" s="492"/>
      <c r="Q14" s="493"/>
      <c r="R14" s="494">
        <v>8799</v>
      </c>
      <c r="S14" s="495"/>
      <c r="T14" s="495"/>
      <c r="U14" s="495"/>
      <c r="V14" s="496"/>
      <c r="W14" s="400"/>
      <c r="X14" s="401"/>
      <c r="Y14" s="401"/>
      <c r="Z14" s="401"/>
      <c r="AA14" s="401"/>
      <c r="AB14" s="390"/>
      <c r="AC14" s="497">
        <v>11.6</v>
      </c>
      <c r="AD14" s="498"/>
      <c r="AE14" s="498"/>
      <c r="AF14" s="498"/>
      <c r="AG14" s="499"/>
      <c r="AH14" s="497">
        <v>12.4</v>
      </c>
      <c r="AI14" s="498"/>
      <c r="AJ14" s="498"/>
      <c r="AK14" s="498"/>
      <c r="AL14" s="500"/>
      <c r="AM14" s="439"/>
      <c r="AN14" s="440"/>
      <c r="AO14" s="440"/>
      <c r="AP14" s="440"/>
      <c r="AQ14" s="440"/>
      <c r="AR14" s="440"/>
      <c r="AS14" s="440"/>
      <c r="AT14" s="441"/>
      <c r="AU14" s="442"/>
      <c r="AV14" s="443"/>
      <c r="AW14" s="443"/>
      <c r="AX14" s="443"/>
      <c r="AY14" s="444"/>
      <c r="AZ14" s="445"/>
      <c r="BA14" s="445"/>
      <c r="BB14" s="445"/>
      <c r="BC14" s="445"/>
      <c r="BD14" s="445"/>
      <c r="BE14" s="445"/>
      <c r="BF14" s="445"/>
      <c r="BG14" s="445"/>
      <c r="BH14" s="445"/>
      <c r="BI14" s="445"/>
      <c r="BJ14" s="445"/>
      <c r="BK14" s="445"/>
      <c r="BL14" s="445"/>
      <c r="BM14" s="446"/>
      <c r="BN14" s="410"/>
      <c r="BO14" s="411"/>
      <c r="BP14" s="411"/>
      <c r="BQ14" s="411"/>
      <c r="BR14" s="411"/>
      <c r="BS14" s="411"/>
      <c r="BT14" s="411"/>
      <c r="BU14" s="412"/>
      <c r="BV14" s="410"/>
      <c r="BW14" s="411"/>
      <c r="BX14" s="411"/>
      <c r="BY14" s="411"/>
      <c r="BZ14" s="411"/>
      <c r="CA14" s="411"/>
      <c r="CB14" s="411"/>
      <c r="CC14" s="412"/>
      <c r="CD14" s="505" t="s">
        <v>149</v>
      </c>
      <c r="CE14" s="506"/>
      <c r="CF14" s="506"/>
      <c r="CG14" s="506"/>
      <c r="CH14" s="506"/>
      <c r="CI14" s="506"/>
      <c r="CJ14" s="506"/>
      <c r="CK14" s="506"/>
      <c r="CL14" s="506"/>
      <c r="CM14" s="506"/>
      <c r="CN14" s="506"/>
      <c r="CO14" s="506"/>
      <c r="CP14" s="506"/>
      <c r="CQ14" s="506"/>
      <c r="CR14" s="506"/>
      <c r="CS14" s="507"/>
      <c r="CT14" s="508">
        <v>62.3</v>
      </c>
      <c r="CU14" s="509"/>
      <c r="CV14" s="509"/>
      <c r="CW14" s="509"/>
      <c r="CX14" s="509"/>
      <c r="CY14" s="509"/>
      <c r="CZ14" s="509"/>
      <c r="DA14" s="510"/>
      <c r="DB14" s="508">
        <v>85.7</v>
      </c>
      <c r="DC14" s="509"/>
      <c r="DD14" s="509"/>
      <c r="DE14" s="509"/>
      <c r="DF14" s="509"/>
      <c r="DG14" s="509"/>
      <c r="DH14" s="509"/>
      <c r="DI14" s="510"/>
    </row>
    <row r="15" spans="1:119" ht="18.75" customHeight="1" x14ac:dyDescent="0.15">
      <c r="A15" s="178"/>
      <c r="B15" s="473"/>
      <c r="C15" s="474"/>
      <c r="D15" s="474"/>
      <c r="E15" s="474"/>
      <c r="F15" s="474"/>
      <c r="G15" s="474"/>
      <c r="H15" s="474"/>
      <c r="I15" s="474"/>
      <c r="J15" s="474"/>
      <c r="K15" s="475"/>
      <c r="L15" s="187"/>
      <c r="M15" s="501" t="s">
        <v>150</v>
      </c>
      <c r="N15" s="502"/>
      <c r="O15" s="502"/>
      <c r="P15" s="502"/>
      <c r="Q15" s="503"/>
      <c r="R15" s="494">
        <v>8781</v>
      </c>
      <c r="S15" s="495"/>
      <c r="T15" s="495"/>
      <c r="U15" s="495"/>
      <c r="V15" s="496"/>
      <c r="W15" s="426" t="s">
        <v>151</v>
      </c>
      <c r="X15" s="427"/>
      <c r="Y15" s="427"/>
      <c r="Z15" s="427"/>
      <c r="AA15" s="427"/>
      <c r="AB15" s="417"/>
      <c r="AC15" s="461">
        <v>996</v>
      </c>
      <c r="AD15" s="462"/>
      <c r="AE15" s="462"/>
      <c r="AF15" s="462"/>
      <c r="AG15" s="504"/>
      <c r="AH15" s="461">
        <v>1127</v>
      </c>
      <c r="AI15" s="462"/>
      <c r="AJ15" s="462"/>
      <c r="AK15" s="462"/>
      <c r="AL15" s="463"/>
      <c r="AM15" s="439"/>
      <c r="AN15" s="440"/>
      <c r="AO15" s="440"/>
      <c r="AP15" s="440"/>
      <c r="AQ15" s="440"/>
      <c r="AR15" s="440"/>
      <c r="AS15" s="440"/>
      <c r="AT15" s="441"/>
      <c r="AU15" s="442"/>
      <c r="AV15" s="443"/>
      <c r="AW15" s="443"/>
      <c r="AX15" s="443"/>
      <c r="AY15" s="370" t="s">
        <v>152</v>
      </c>
      <c r="AZ15" s="371"/>
      <c r="BA15" s="371"/>
      <c r="BB15" s="371"/>
      <c r="BC15" s="371"/>
      <c r="BD15" s="371"/>
      <c r="BE15" s="371"/>
      <c r="BF15" s="371"/>
      <c r="BG15" s="371"/>
      <c r="BH15" s="371"/>
      <c r="BI15" s="371"/>
      <c r="BJ15" s="371"/>
      <c r="BK15" s="371"/>
      <c r="BL15" s="371"/>
      <c r="BM15" s="372"/>
      <c r="BN15" s="373">
        <v>853427</v>
      </c>
      <c r="BO15" s="374"/>
      <c r="BP15" s="374"/>
      <c r="BQ15" s="374"/>
      <c r="BR15" s="374"/>
      <c r="BS15" s="374"/>
      <c r="BT15" s="374"/>
      <c r="BU15" s="375"/>
      <c r="BV15" s="373">
        <v>876389</v>
      </c>
      <c r="BW15" s="374"/>
      <c r="BX15" s="374"/>
      <c r="BY15" s="374"/>
      <c r="BZ15" s="374"/>
      <c r="CA15" s="374"/>
      <c r="CB15" s="374"/>
      <c r="CC15" s="375"/>
      <c r="CD15" s="511" t="s">
        <v>153</v>
      </c>
      <c r="CE15" s="512"/>
      <c r="CF15" s="512"/>
      <c r="CG15" s="512"/>
      <c r="CH15" s="512"/>
      <c r="CI15" s="512"/>
      <c r="CJ15" s="512"/>
      <c r="CK15" s="512"/>
      <c r="CL15" s="512"/>
      <c r="CM15" s="512"/>
      <c r="CN15" s="512"/>
      <c r="CO15" s="512"/>
      <c r="CP15" s="512"/>
      <c r="CQ15" s="512"/>
      <c r="CR15" s="512"/>
      <c r="CS15" s="513"/>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473"/>
      <c r="C16" s="474"/>
      <c r="D16" s="474"/>
      <c r="E16" s="474"/>
      <c r="F16" s="474"/>
      <c r="G16" s="474"/>
      <c r="H16" s="474"/>
      <c r="I16" s="474"/>
      <c r="J16" s="474"/>
      <c r="K16" s="475"/>
      <c r="L16" s="491" t="s">
        <v>154</v>
      </c>
      <c r="M16" s="514"/>
      <c r="N16" s="514"/>
      <c r="O16" s="514"/>
      <c r="P16" s="514"/>
      <c r="Q16" s="515"/>
      <c r="R16" s="516" t="s">
        <v>155</v>
      </c>
      <c r="S16" s="517"/>
      <c r="T16" s="517"/>
      <c r="U16" s="517"/>
      <c r="V16" s="518"/>
      <c r="W16" s="400"/>
      <c r="X16" s="401"/>
      <c r="Y16" s="401"/>
      <c r="Z16" s="401"/>
      <c r="AA16" s="401"/>
      <c r="AB16" s="390"/>
      <c r="AC16" s="497">
        <v>25</v>
      </c>
      <c r="AD16" s="498"/>
      <c r="AE16" s="498"/>
      <c r="AF16" s="498"/>
      <c r="AG16" s="499"/>
      <c r="AH16" s="497">
        <v>26.2</v>
      </c>
      <c r="AI16" s="498"/>
      <c r="AJ16" s="498"/>
      <c r="AK16" s="498"/>
      <c r="AL16" s="500"/>
      <c r="AM16" s="439"/>
      <c r="AN16" s="440"/>
      <c r="AO16" s="440"/>
      <c r="AP16" s="440"/>
      <c r="AQ16" s="440"/>
      <c r="AR16" s="440"/>
      <c r="AS16" s="440"/>
      <c r="AT16" s="441"/>
      <c r="AU16" s="442"/>
      <c r="AV16" s="443"/>
      <c r="AW16" s="443"/>
      <c r="AX16" s="443"/>
      <c r="AY16" s="444" t="s">
        <v>156</v>
      </c>
      <c r="AZ16" s="445"/>
      <c r="BA16" s="445"/>
      <c r="BB16" s="445"/>
      <c r="BC16" s="445"/>
      <c r="BD16" s="445"/>
      <c r="BE16" s="445"/>
      <c r="BF16" s="445"/>
      <c r="BG16" s="445"/>
      <c r="BH16" s="445"/>
      <c r="BI16" s="445"/>
      <c r="BJ16" s="445"/>
      <c r="BK16" s="445"/>
      <c r="BL16" s="445"/>
      <c r="BM16" s="446"/>
      <c r="BN16" s="410">
        <v>3571098</v>
      </c>
      <c r="BO16" s="411"/>
      <c r="BP16" s="411"/>
      <c r="BQ16" s="411"/>
      <c r="BR16" s="411"/>
      <c r="BS16" s="411"/>
      <c r="BT16" s="411"/>
      <c r="BU16" s="412"/>
      <c r="BV16" s="410">
        <v>3335748</v>
      </c>
      <c r="BW16" s="411"/>
      <c r="BX16" s="411"/>
      <c r="BY16" s="411"/>
      <c r="BZ16" s="411"/>
      <c r="CA16" s="411"/>
      <c r="CB16" s="411"/>
      <c r="CC16" s="412"/>
      <c r="CD16" s="191"/>
      <c r="CE16" s="524"/>
      <c r="CF16" s="524"/>
      <c r="CG16" s="524"/>
      <c r="CH16" s="524"/>
      <c r="CI16" s="524"/>
      <c r="CJ16" s="524"/>
      <c r="CK16" s="524"/>
      <c r="CL16" s="524"/>
      <c r="CM16" s="524"/>
      <c r="CN16" s="524"/>
      <c r="CO16" s="524"/>
      <c r="CP16" s="524"/>
      <c r="CQ16" s="524"/>
      <c r="CR16" s="524"/>
      <c r="CS16" s="525"/>
      <c r="CT16" s="407"/>
      <c r="CU16" s="408"/>
      <c r="CV16" s="408"/>
      <c r="CW16" s="408"/>
      <c r="CX16" s="408"/>
      <c r="CY16" s="408"/>
      <c r="CZ16" s="408"/>
      <c r="DA16" s="409"/>
      <c r="DB16" s="407"/>
      <c r="DC16" s="408"/>
      <c r="DD16" s="408"/>
      <c r="DE16" s="408"/>
      <c r="DF16" s="408"/>
      <c r="DG16" s="408"/>
      <c r="DH16" s="408"/>
      <c r="DI16" s="409"/>
    </row>
    <row r="17" spans="1:113" ht="18.75" customHeight="1" thickBot="1" x14ac:dyDescent="0.2">
      <c r="A17" s="178"/>
      <c r="B17" s="476"/>
      <c r="C17" s="477"/>
      <c r="D17" s="477"/>
      <c r="E17" s="477"/>
      <c r="F17" s="477"/>
      <c r="G17" s="477"/>
      <c r="H17" s="477"/>
      <c r="I17" s="477"/>
      <c r="J17" s="477"/>
      <c r="K17" s="478"/>
      <c r="L17" s="192"/>
      <c r="M17" s="521" t="s">
        <v>157</v>
      </c>
      <c r="N17" s="522"/>
      <c r="O17" s="522"/>
      <c r="P17" s="522"/>
      <c r="Q17" s="523"/>
      <c r="R17" s="516" t="s">
        <v>158</v>
      </c>
      <c r="S17" s="517"/>
      <c r="T17" s="517"/>
      <c r="U17" s="517"/>
      <c r="V17" s="518"/>
      <c r="W17" s="426" t="s">
        <v>159</v>
      </c>
      <c r="X17" s="427"/>
      <c r="Y17" s="427"/>
      <c r="Z17" s="427"/>
      <c r="AA17" s="427"/>
      <c r="AB17" s="417"/>
      <c r="AC17" s="461">
        <v>2526</v>
      </c>
      <c r="AD17" s="462"/>
      <c r="AE17" s="462"/>
      <c r="AF17" s="462"/>
      <c r="AG17" s="504"/>
      <c r="AH17" s="461">
        <v>2634</v>
      </c>
      <c r="AI17" s="462"/>
      <c r="AJ17" s="462"/>
      <c r="AK17" s="462"/>
      <c r="AL17" s="463"/>
      <c r="AM17" s="439"/>
      <c r="AN17" s="440"/>
      <c r="AO17" s="440"/>
      <c r="AP17" s="440"/>
      <c r="AQ17" s="440"/>
      <c r="AR17" s="440"/>
      <c r="AS17" s="440"/>
      <c r="AT17" s="441"/>
      <c r="AU17" s="442"/>
      <c r="AV17" s="443"/>
      <c r="AW17" s="443"/>
      <c r="AX17" s="443"/>
      <c r="AY17" s="444" t="s">
        <v>160</v>
      </c>
      <c r="AZ17" s="445"/>
      <c r="BA17" s="445"/>
      <c r="BB17" s="445"/>
      <c r="BC17" s="445"/>
      <c r="BD17" s="445"/>
      <c r="BE17" s="445"/>
      <c r="BF17" s="445"/>
      <c r="BG17" s="445"/>
      <c r="BH17" s="445"/>
      <c r="BI17" s="445"/>
      <c r="BJ17" s="445"/>
      <c r="BK17" s="445"/>
      <c r="BL17" s="445"/>
      <c r="BM17" s="446"/>
      <c r="BN17" s="410">
        <v>1048518</v>
      </c>
      <c r="BO17" s="411"/>
      <c r="BP17" s="411"/>
      <c r="BQ17" s="411"/>
      <c r="BR17" s="411"/>
      <c r="BS17" s="411"/>
      <c r="BT17" s="411"/>
      <c r="BU17" s="412"/>
      <c r="BV17" s="410">
        <v>1077679</v>
      </c>
      <c r="BW17" s="411"/>
      <c r="BX17" s="411"/>
      <c r="BY17" s="411"/>
      <c r="BZ17" s="411"/>
      <c r="CA17" s="411"/>
      <c r="CB17" s="411"/>
      <c r="CC17" s="412"/>
      <c r="CD17" s="191"/>
      <c r="CE17" s="524"/>
      <c r="CF17" s="524"/>
      <c r="CG17" s="524"/>
      <c r="CH17" s="524"/>
      <c r="CI17" s="524"/>
      <c r="CJ17" s="524"/>
      <c r="CK17" s="524"/>
      <c r="CL17" s="524"/>
      <c r="CM17" s="524"/>
      <c r="CN17" s="524"/>
      <c r="CO17" s="524"/>
      <c r="CP17" s="524"/>
      <c r="CQ17" s="524"/>
      <c r="CR17" s="524"/>
      <c r="CS17" s="525"/>
      <c r="CT17" s="407"/>
      <c r="CU17" s="408"/>
      <c r="CV17" s="408"/>
      <c r="CW17" s="408"/>
      <c r="CX17" s="408"/>
      <c r="CY17" s="408"/>
      <c r="CZ17" s="408"/>
      <c r="DA17" s="409"/>
      <c r="DB17" s="407"/>
      <c r="DC17" s="408"/>
      <c r="DD17" s="408"/>
      <c r="DE17" s="408"/>
      <c r="DF17" s="408"/>
      <c r="DG17" s="408"/>
      <c r="DH17" s="408"/>
      <c r="DI17" s="409"/>
    </row>
    <row r="18" spans="1:113" ht="18.75" customHeight="1" thickBot="1" x14ac:dyDescent="0.2">
      <c r="A18" s="178"/>
      <c r="B18" s="535" t="s">
        <v>161</v>
      </c>
      <c r="C18" s="453"/>
      <c r="D18" s="453"/>
      <c r="E18" s="536"/>
      <c r="F18" s="536"/>
      <c r="G18" s="536"/>
      <c r="H18" s="536"/>
      <c r="I18" s="536"/>
      <c r="J18" s="536"/>
      <c r="K18" s="536"/>
      <c r="L18" s="537">
        <v>214.92</v>
      </c>
      <c r="M18" s="537"/>
      <c r="N18" s="537"/>
      <c r="O18" s="537"/>
      <c r="P18" s="537"/>
      <c r="Q18" s="537"/>
      <c r="R18" s="538"/>
      <c r="S18" s="538"/>
      <c r="T18" s="538"/>
      <c r="U18" s="538"/>
      <c r="V18" s="539"/>
      <c r="W18" s="428"/>
      <c r="X18" s="429"/>
      <c r="Y18" s="429"/>
      <c r="Z18" s="429"/>
      <c r="AA18" s="429"/>
      <c r="AB18" s="420"/>
      <c r="AC18" s="540">
        <v>63.4</v>
      </c>
      <c r="AD18" s="541"/>
      <c r="AE18" s="541"/>
      <c r="AF18" s="541"/>
      <c r="AG18" s="542"/>
      <c r="AH18" s="540">
        <v>61.3</v>
      </c>
      <c r="AI18" s="541"/>
      <c r="AJ18" s="541"/>
      <c r="AK18" s="541"/>
      <c r="AL18" s="543"/>
      <c r="AM18" s="439"/>
      <c r="AN18" s="440"/>
      <c r="AO18" s="440"/>
      <c r="AP18" s="440"/>
      <c r="AQ18" s="440"/>
      <c r="AR18" s="440"/>
      <c r="AS18" s="440"/>
      <c r="AT18" s="441"/>
      <c r="AU18" s="442"/>
      <c r="AV18" s="443"/>
      <c r="AW18" s="443"/>
      <c r="AX18" s="443"/>
      <c r="AY18" s="444" t="s">
        <v>162</v>
      </c>
      <c r="AZ18" s="445"/>
      <c r="BA18" s="445"/>
      <c r="BB18" s="445"/>
      <c r="BC18" s="445"/>
      <c r="BD18" s="445"/>
      <c r="BE18" s="445"/>
      <c r="BF18" s="445"/>
      <c r="BG18" s="445"/>
      <c r="BH18" s="445"/>
      <c r="BI18" s="445"/>
      <c r="BJ18" s="445"/>
      <c r="BK18" s="445"/>
      <c r="BL18" s="445"/>
      <c r="BM18" s="446"/>
      <c r="BN18" s="410">
        <v>3463533</v>
      </c>
      <c r="BO18" s="411"/>
      <c r="BP18" s="411"/>
      <c r="BQ18" s="411"/>
      <c r="BR18" s="411"/>
      <c r="BS18" s="411"/>
      <c r="BT18" s="411"/>
      <c r="BU18" s="412"/>
      <c r="BV18" s="410">
        <v>3373487</v>
      </c>
      <c r="BW18" s="411"/>
      <c r="BX18" s="411"/>
      <c r="BY18" s="411"/>
      <c r="BZ18" s="411"/>
      <c r="CA18" s="411"/>
      <c r="CB18" s="411"/>
      <c r="CC18" s="412"/>
      <c r="CD18" s="191"/>
      <c r="CE18" s="524"/>
      <c r="CF18" s="524"/>
      <c r="CG18" s="524"/>
      <c r="CH18" s="524"/>
      <c r="CI18" s="524"/>
      <c r="CJ18" s="524"/>
      <c r="CK18" s="524"/>
      <c r="CL18" s="524"/>
      <c r="CM18" s="524"/>
      <c r="CN18" s="524"/>
      <c r="CO18" s="524"/>
      <c r="CP18" s="524"/>
      <c r="CQ18" s="524"/>
      <c r="CR18" s="524"/>
      <c r="CS18" s="525"/>
      <c r="CT18" s="407"/>
      <c r="CU18" s="408"/>
      <c r="CV18" s="408"/>
      <c r="CW18" s="408"/>
      <c r="CX18" s="408"/>
      <c r="CY18" s="408"/>
      <c r="CZ18" s="408"/>
      <c r="DA18" s="409"/>
      <c r="DB18" s="407"/>
      <c r="DC18" s="408"/>
      <c r="DD18" s="408"/>
      <c r="DE18" s="408"/>
      <c r="DF18" s="408"/>
      <c r="DG18" s="408"/>
      <c r="DH18" s="408"/>
      <c r="DI18" s="409"/>
    </row>
    <row r="19" spans="1:113" ht="18.75" customHeight="1" thickBot="1" x14ac:dyDescent="0.2">
      <c r="A19" s="178"/>
      <c r="B19" s="535" t="s">
        <v>163</v>
      </c>
      <c r="C19" s="453"/>
      <c r="D19" s="453"/>
      <c r="E19" s="536"/>
      <c r="F19" s="536"/>
      <c r="G19" s="536"/>
      <c r="H19" s="536"/>
      <c r="I19" s="536"/>
      <c r="J19" s="536"/>
      <c r="K19" s="536"/>
      <c r="L19" s="544">
        <v>40</v>
      </c>
      <c r="M19" s="544"/>
      <c r="N19" s="544"/>
      <c r="O19" s="544"/>
      <c r="P19" s="544"/>
      <c r="Q19" s="544"/>
      <c r="R19" s="545"/>
      <c r="S19" s="545"/>
      <c r="T19" s="545"/>
      <c r="U19" s="545"/>
      <c r="V19" s="546"/>
      <c r="W19" s="367"/>
      <c r="X19" s="368"/>
      <c r="Y19" s="368"/>
      <c r="Z19" s="368"/>
      <c r="AA19" s="368"/>
      <c r="AB19" s="368"/>
      <c r="AC19" s="519"/>
      <c r="AD19" s="519"/>
      <c r="AE19" s="519"/>
      <c r="AF19" s="519"/>
      <c r="AG19" s="519"/>
      <c r="AH19" s="519"/>
      <c r="AI19" s="519"/>
      <c r="AJ19" s="519"/>
      <c r="AK19" s="519"/>
      <c r="AL19" s="520"/>
      <c r="AM19" s="439"/>
      <c r="AN19" s="440"/>
      <c r="AO19" s="440"/>
      <c r="AP19" s="440"/>
      <c r="AQ19" s="440"/>
      <c r="AR19" s="440"/>
      <c r="AS19" s="440"/>
      <c r="AT19" s="441"/>
      <c r="AU19" s="442"/>
      <c r="AV19" s="443"/>
      <c r="AW19" s="443"/>
      <c r="AX19" s="443"/>
      <c r="AY19" s="444" t="s">
        <v>164</v>
      </c>
      <c r="AZ19" s="445"/>
      <c r="BA19" s="445"/>
      <c r="BB19" s="445"/>
      <c r="BC19" s="445"/>
      <c r="BD19" s="445"/>
      <c r="BE19" s="445"/>
      <c r="BF19" s="445"/>
      <c r="BG19" s="445"/>
      <c r="BH19" s="445"/>
      <c r="BI19" s="445"/>
      <c r="BJ19" s="445"/>
      <c r="BK19" s="445"/>
      <c r="BL19" s="445"/>
      <c r="BM19" s="446"/>
      <c r="BN19" s="410">
        <v>4701270</v>
      </c>
      <c r="BO19" s="411"/>
      <c r="BP19" s="411"/>
      <c r="BQ19" s="411"/>
      <c r="BR19" s="411"/>
      <c r="BS19" s="411"/>
      <c r="BT19" s="411"/>
      <c r="BU19" s="412"/>
      <c r="BV19" s="410">
        <v>4564484</v>
      </c>
      <c r="BW19" s="411"/>
      <c r="BX19" s="411"/>
      <c r="BY19" s="411"/>
      <c r="BZ19" s="411"/>
      <c r="CA19" s="411"/>
      <c r="CB19" s="411"/>
      <c r="CC19" s="412"/>
      <c r="CD19" s="191"/>
      <c r="CE19" s="524"/>
      <c r="CF19" s="524"/>
      <c r="CG19" s="524"/>
      <c r="CH19" s="524"/>
      <c r="CI19" s="524"/>
      <c r="CJ19" s="524"/>
      <c r="CK19" s="524"/>
      <c r="CL19" s="524"/>
      <c r="CM19" s="524"/>
      <c r="CN19" s="524"/>
      <c r="CO19" s="524"/>
      <c r="CP19" s="524"/>
      <c r="CQ19" s="524"/>
      <c r="CR19" s="524"/>
      <c r="CS19" s="525"/>
      <c r="CT19" s="407"/>
      <c r="CU19" s="408"/>
      <c r="CV19" s="408"/>
      <c r="CW19" s="408"/>
      <c r="CX19" s="408"/>
      <c r="CY19" s="408"/>
      <c r="CZ19" s="408"/>
      <c r="DA19" s="409"/>
      <c r="DB19" s="407"/>
      <c r="DC19" s="408"/>
      <c r="DD19" s="408"/>
      <c r="DE19" s="408"/>
      <c r="DF19" s="408"/>
      <c r="DG19" s="408"/>
      <c r="DH19" s="408"/>
      <c r="DI19" s="409"/>
    </row>
    <row r="20" spans="1:113" ht="18.75" customHeight="1" thickBot="1" x14ac:dyDescent="0.2">
      <c r="A20" s="178"/>
      <c r="B20" s="535" t="s">
        <v>165</v>
      </c>
      <c r="C20" s="453"/>
      <c r="D20" s="453"/>
      <c r="E20" s="536"/>
      <c r="F20" s="536"/>
      <c r="G20" s="536"/>
      <c r="H20" s="536"/>
      <c r="I20" s="536"/>
      <c r="J20" s="536"/>
      <c r="K20" s="536"/>
      <c r="L20" s="544">
        <v>3351</v>
      </c>
      <c r="M20" s="544"/>
      <c r="N20" s="544"/>
      <c r="O20" s="544"/>
      <c r="P20" s="544"/>
      <c r="Q20" s="544"/>
      <c r="R20" s="545"/>
      <c r="S20" s="545"/>
      <c r="T20" s="545"/>
      <c r="U20" s="545"/>
      <c r="V20" s="546"/>
      <c r="W20" s="428"/>
      <c r="X20" s="429"/>
      <c r="Y20" s="429"/>
      <c r="Z20" s="429"/>
      <c r="AA20" s="429"/>
      <c r="AB20" s="429"/>
      <c r="AC20" s="547"/>
      <c r="AD20" s="547"/>
      <c r="AE20" s="547"/>
      <c r="AF20" s="547"/>
      <c r="AG20" s="547"/>
      <c r="AH20" s="547"/>
      <c r="AI20" s="547"/>
      <c r="AJ20" s="547"/>
      <c r="AK20" s="547"/>
      <c r="AL20" s="548"/>
      <c r="AM20" s="549"/>
      <c r="AN20" s="465"/>
      <c r="AO20" s="465"/>
      <c r="AP20" s="465"/>
      <c r="AQ20" s="465"/>
      <c r="AR20" s="465"/>
      <c r="AS20" s="465"/>
      <c r="AT20" s="466"/>
      <c r="AU20" s="550"/>
      <c r="AV20" s="551"/>
      <c r="AW20" s="551"/>
      <c r="AX20" s="552"/>
      <c r="AY20" s="444"/>
      <c r="AZ20" s="445"/>
      <c r="BA20" s="445"/>
      <c r="BB20" s="445"/>
      <c r="BC20" s="445"/>
      <c r="BD20" s="445"/>
      <c r="BE20" s="445"/>
      <c r="BF20" s="445"/>
      <c r="BG20" s="445"/>
      <c r="BH20" s="445"/>
      <c r="BI20" s="445"/>
      <c r="BJ20" s="445"/>
      <c r="BK20" s="445"/>
      <c r="BL20" s="445"/>
      <c r="BM20" s="446"/>
      <c r="BN20" s="410"/>
      <c r="BO20" s="411"/>
      <c r="BP20" s="411"/>
      <c r="BQ20" s="411"/>
      <c r="BR20" s="411"/>
      <c r="BS20" s="411"/>
      <c r="BT20" s="411"/>
      <c r="BU20" s="412"/>
      <c r="BV20" s="410"/>
      <c r="BW20" s="411"/>
      <c r="BX20" s="411"/>
      <c r="BY20" s="411"/>
      <c r="BZ20" s="411"/>
      <c r="CA20" s="411"/>
      <c r="CB20" s="411"/>
      <c r="CC20" s="412"/>
      <c r="CD20" s="191"/>
      <c r="CE20" s="524"/>
      <c r="CF20" s="524"/>
      <c r="CG20" s="524"/>
      <c r="CH20" s="524"/>
      <c r="CI20" s="524"/>
      <c r="CJ20" s="524"/>
      <c r="CK20" s="524"/>
      <c r="CL20" s="524"/>
      <c r="CM20" s="524"/>
      <c r="CN20" s="524"/>
      <c r="CO20" s="524"/>
      <c r="CP20" s="524"/>
      <c r="CQ20" s="524"/>
      <c r="CR20" s="524"/>
      <c r="CS20" s="525"/>
      <c r="CT20" s="407"/>
      <c r="CU20" s="408"/>
      <c r="CV20" s="408"/>
      <c r="CW20" s="408"/>
      <c r="CX20" s="408"/>
      <c r="CY20" s="408"/>
      <c r="CZ20" s="408"/>
      <c r="DA20" s="409"/>
      <c r="DB20" s="407"/>
      <c r="DC20" s="408"/>
      <c r="DD20" s="408"/>
      <c r="DE20" s="408"/>
      <c r="DF20" s="408"/>
      <c r="DG20" s="408"/>
      <c r="DH20" s="408"/>
      <c r="DI20" s="409"/>
    </row>
    <row r="21" spans="1:113" ht="18.75" customHeight="1" thickBot="1" x14ac:dyDescent="0.2">
      <c r="A21" s="178"/>
      <c r="B21" s="526" t="s">
        <v>166</v>
      </c>
      <c r="C21" s="527"/>
      <c r="D21" s="527"/>
      <c r="E21" s="527"/>
      <c r="F21" s="527"/>
      <c r="G21" s="527"/>
      <c r="H21" s="527"/>
      <c r="I21" s="527"/>
      <c r="J21" s="527"/>
      <c r="K21" s="527"/>
      <c r="L21" s="527"/>
      <c r="M21" s="527"/>
      <c r="N21" s="527"/>
      <c r="O21" s="527"/>
      <c r="P21" s="527"/>
      <c r="Q21" s="527"/>
      <c r="R21" s="527"/>
      <c r="S21" s="527"/>
      <c r="T21" s="527"/>
      <c r="U21" s="527"/>
      <c r="V21" s="527"/>
      <c r="W21" s="527"/>
      <c r="X21" s="527"/>
      <c r="Y21" s="527"/>
      <c r="Z21" s="527"/>
      <c r="AA21" s="527"/>
      <c r="AB21" s="527"/>
      <c r="AC21" s="527"/>
      <c r="AD21" s="527"/>
      <c r="AE21" s="527"/>
      <c r="AF21" s="527"/>
      <c r="AG21" s="527"/>
      <c r="AH21" s="527"/>
      <c r="AI21" s="527"/>
      <c r="AJ21" s="527"/>
      <c r="AK21" s="527"/>
      <c r="AL21" s="527"/>
      <c r="AM21" s="527"/>
      <c r="AN21" s="527"/>
      <c r="AO21" s="527"/>
      <c r="AP21" s="527"/>
      <c r="AQ21" s="527"/>
      <c r="AR21" s="527"/>
      <c r="AS21" s="527"/>
      <c r="AT21" s="527"/>
      <c r="AU21" s="527"/>
      <c r="AV21" s="527"/>
      <c r="AW21" s="527"/>
      <c r="AX21" s="528"/>
      <c r="AY21" s="529"/>
      <c r="AZ21" s="530"/>
      <c r="BA21" s="530"/>
      <c r="BB21" s="530"/>
      <c r="BC21" s="530"/>
      <c r="BD21" s="530"/>
      <c r="BE21" s="530"/>
      <c r="BF21" s="530"/>
      <c r="BG21" s="530"/>
      <c r="BH21" s="530"/>
      <c r="BI21" s="530"/>
      <c r="BJ21" s="530"/>
      <c r="BK21" s="530"/>
      <c r="BL21" s="530"/>
      <c r="BM21" s="531"/>
      <c r="BN21" s="532"/>
      <c r="BO21" s="533"/>
      <c r="BP21" s="533"/>
      <c r="BQ21" s="533"/>
      <c r="BR21" s="533"/>
      <c r="BS21" s="533"/>
      <c r="BT21" s="533"/>
      <c r="BU21" s="534"/>
      <c r="BV21" s="532"/>
      <c r="BW21" s="533"/>
      <c r="BX21" s="533"/>
      <c r="BY21" s="533"/>
      <c r="BZ21" s="533"/>
      <c r="CA21" s="533"/>
      <c r="CB21" s="533"/>
      <c r="CC21" s="534"/>
      <c r="CD21" s="191"/>
      <c r="CE21" s="524"/>
      <c r="CF21" s="524"/>
      <c r="CG21" s="524"/>
      <c r="CH21" s="524"/>
      <c r="CI21" s="524"/>
      <c r="CJ21" s="524"/>
      <c r="CK21" s="524"/>
      <c r="CL21" s="524"/>
      <c r="CM21" s="524"/>
      <c r="CN21" s="524"/>
      <c r="CO21" s="524"/>
      <c r="CP21" s="524"/>
      <c r="CQ21" s="524"/>
      <c r="CR21" s="524"/>
      <c r="CS21" s="525"/>
      <c r="CT21" s="407"/>
      <c r="CU21" s="408"/>
      <c r="CV21" s="408"/>
      <c r="CW21" s="408"/>
      <c r="CX21" s="408"/>
      <c r="CY21" s="408"/>
      <c r="CZ21" s="408"/>
      <c r="DA21" s="409"/>
      <c r="DB21" s="407"/>
      <c r="DC21" s="408"/>
      <c r="DD21" s="408"/>
      <c r="DE21" s="408"/>
      <c r="DF21" s="408"/>
      <c r="DG21" s="408"/>
      <c r="DH21" s="408"/>
      <c r="DI21" s="409"/>
    </row>
    <row r="22" spans="1:113" ht="18.75" customHeight="1" x14ac:dyDescent="0.15">
      <c r="A22" s="178"/>
      <c r="B22" s="580" t="s">
        <v>167</v>
      </c>
      <c r="C22" s="554"/>
      <c r="D22" s="555"/>
      <c r="E22" s="422" t="s">
        <v>1</v>
      </c>
      <c r="F22" s="427"/>
      <c r="G22" s="427"/>
      <c r="H22" s="427"/>
      <c r="I22" s="427"/>
      <c r="J22" s="427"/>
      <c r="K22" s="417"/>
      <c r="L22" s="422" t="s">
        <v>168</v>
      </c>
      <c r="M22" s="427"/>
      <c r="N22" s="427"/>
      <c r="O22" s="427"/>
      <c r="P22" s="417"/>
      <c r="Q22" s="585" t="s">
        <v>169</v>
      </c>
      <c r="R22" s="586"/>
      <c r="S22" s="586"/>
      <c r="T22" s="586"/>
      <c r="U22" s="586"/>
      <c r="V22" s="587"/>
      <c r="W22" s="553" t="s">
        <v>170</v>
      </c>
      <c r="X22" s="554"/>
      <c r="Y22" s="555"/>
      <c r="Z22" s="422" t="s">
        <v>1</v>
      </c>
      <c r="AA22" s="427"/>
      <c r="AB22" s="427"/>
      <c r="AC22" s="427"/>
      <c r="AD22" s="427"/>
      <c r="AE22" s="427"/>
      <c r="AF22" s="427"/>
      <c r="AG22" s="417"/>
      <c r="AH22" s="591" t="s">
        <v>171</v>
      </c>
      <c r="AI22" s="427"/>
      <c r="AJ22" s="427"/>
      <c r="AK22" s="427"/>
      <c r="AL22" s="417"/>
      <c r="AM22" s="591" t="s">
        <v>172</v>
      </c>
      <c r="AN22" s="592"/>
      <c r="AO22" s="592"/>
      <c r="AP22" s="592"/>
      <c r="AQ22" s="592"/>
      <c r="AR22" s="593"/>
      <c r="AS22" s="585" t="s">
        <v>169</v>
      </c>
      <c r="AT22" s="586"/>
      <c r="AU22" s="586"/>
      <c r="AV22" s="586"/>
      <c r="AW22" s="586"/>
      <c r="AX22" s="597"/>
      <c r="AY22" s="370" t="s">
        <v>173</v>
      </c>
      <c r="AZ22" s="371"/>
      <c r="BA22" s="371"/>
      <c r="BB22" s="371"/>
      <c r="BC22" s="371"/>
      <c r="BD22" s="371"/>
      <c r="BE22" s="371"/>
      <c r="BF22" s="371"/>
      <c r="BG22" s="371"/>
      <c r="BH22" s="371"/>
      <c r="BI22" s="371"/>
      <c r="BJ22" s="371"/>
      <c r="BK22" s="371"/>
      <c r="BL22" s="371"/>
      <c r="BM22" s="372"/>
      <c r="BN22" s="373">
        <v>6247956</v>
      </c>
      <c r="BO22" s="374"/>
      <c r="BP22" s="374"/>
      <c r="BQ22" s="374"/>
      <c r="BR22" s="374"/>
      <c r="BS22" s="374"/>
      <c r="BT22" s="374"/>
      <c r="BU22" s="375"/>
      <c r="BV22" s="373">
        <v>6327666</v>
      </c>
      <c r="BW22" s="374"/>
      <c r="BX22" s="374"/>
      <c r="BY22" s="374"/>
      <c r="BZ22" s="374"/>
      <c r="CA22" s="374"/>
      <c r="CB22" s="374"/>
      <c r="CC22" s="375"/>
      <c r="CD22" s="191"/>
      <c r="CE22" s="524"/>
      <c r="CF22" s="524"/>
      <c r="CG22" s="524"/>
      <c r="CH22" s="524"/>
      <c r="CI22" s="524"/>
      <c r="CJ22" s="524"/>
      <c r="CK22" s="524"/>
      <c r="CL22" s="524"/>
      <c r="CM22" s="524"/>
      <c r="CN22" s="524"/>
      <c r="CO22" s="524"/>
      <c r="CP22" s="524"/>
      <c r="CQ22" s="524"/>
      <c r="CR22" s="524"/>
      <c r="CS22" s="525"/>
      <c r="CT22" s="407"/>
      <c r="CU22" s="408"/>
      <c r="CV22" s="408"/>
      <c r="CW22" s="408"/>
      <c r="CX22" s="408"/>
      <c r="CY22" s="408"/>
      <c r="CZ22" s="408"/>
      <c r="DA22" s="409"/>
      <c r="DB22" s="407"/>
      <c r="DC22" s="408"/>
      <c r="DD22" s="408"/>
      <c r="DE22" s="408"/>
      <c r="DF22" s="408"/>
      <c r="DG22" s="408"/>
      <c r="DH22" s="408"/>
      <c r="DI22" s="409"/>
    </row>
    <row r="23" spans="1:113" ht="18.75" customHeight="1" x14ac:dyDescent="0.15">
      <c r="A23" s="178"/>
      <c r="B23" s="581"/>
      <c r="C23" s="557"/>
      <c r="D23" s="558"/>
      <c r="E23" s="396"/>
      <c r="F23" s="401"/>
      <c r="G23" s="401"/>
      <c r="H23" s="401"/>
      <c r="I23" s="401"/>
      <c r="J23" s="401"/>
      <c r="K23" s="390"/>
      <c r="L23" s="396"/>
      <c r="M23" s="401"/>
      <c r="N23" s="401"/>
      <c r="O23" s="401"/>
      <c r="P23" s="390"/>
      <c r="Q23" s="588"/>
      <c r="R23" s="589"/>
      <c r="S23" s="589"/>
      <c r="T23" s="589"/>
      <c r="U23" s="589"/>
      <c r="V23" s="590"/>
      <c r="W23" s="556"/>
      <c r="X23" s="557"/>
      <c r="Y23" s="558"/>
      <c r="Z23" s="396"/>
      <c r="AA23" s="401"/>
      <c r="AB23" s="401"/>
      <c r="AC23" s="401"/>
      <c r="AD23" s="401"/>
      <c r="AE23" s="401"/>
      <c r="AF23" s="401"/>
      <c r="AG23" s="390"/>
      <c r="AH23" s="396"/>
      <c r="AI23" s="401"/>
      <c r="AJ23" s="401"/>
      <c r="AK23" s="401"/>
      <c r="AL23" s="390"/>
      <c r="AM23" s="594"/>
      <c r="AN23" s="595"/>
      <c r="AO23" s="595"/>
      <c r="AP23" s="595"/>
      <c r="AQ23" s="595"/>
      <c r="AR23" s="596"/>
      <c r="AS23" s="588"/>
      <c r="AT23" s="589"/>
      <c r="AU23" s="589"/>
      <c r="AV23" s="589"/>
      <c r="AW23" s="589"/>
      <c r="AX23" s="598"/>
      <c r="AY23" s="444" t="s">
        <v>174</v>
      </c>
      <c r="AZ23" s="445"/>
      <c r="BA23" s="445"/>
      <c r="BB23" s="445"/>
      <c r="BC23" s="445"/>
      <c r="BD23" s="445"/>
      <c r="BE23" s="445"/>
      <c r="BF23" s="445"/>
      <c r="BG23" s="445"/>
      <c r="BH23" s="445"/>
      <c r="BI23" s="445"/>
      <c r="BJ23" s="445"/>
      <c r="BK23" s="445"/>
      <c r="BL23" s="445"/>
      <c r="BM23" s="446"/>
      <c r="BN23" s="410">
        <v>5053543</v>
      </c>
      <c r="BO23" s="411"/>
      <c r="BP23" s="411"/>
      <c r="BQ23" s="411"/>
      <c r="BR23" s="411"/>
      <c r="BS23" s="411"/>
      <c r="BT23" s="411"/>
      <c r="BU23" s="412"/>
      <c r="BV23" s="410">
        <v>5017374</v>
      </c>
      <c r="BW23" s="411"/>
      <c r="BX23" s="411"/>
      <c r="BY23" s="411"/>
      <c r="BZ23" s="411"/>
      <c r="CA23" s="411"/>
      <c r="CB23" s="411"/>
      <c r="CC23" s="412"/>
      <c r="CD23" s="191"/>
      <c r="CE23" s="524"/>
      <c r="CF23" s="524"/>
      <c r="CG23" s="524"/>
      <c r="CH23" s="524"/>
      <c r="CI23" s="524"/>
      <c r="CJ23" s="524"/>
      <c r="CK23" s="524"/>
      <c r="CL23" s="524"/>
      <c r="CM23" s="524"/>
      <c r="CN23" s="524"/>
      <c r="CO23" s="524"/>
      <c r="CP23" s="524"/>
      <c r="CQ23" s="524"/>
      <c r="CR23" s="524"/>
      <c r="CS23" s="525"/>
      <c r="CT23" s="407"/>
      <c r="CU23" s="408"/>
      <c r="CV23" s="408"/>
      <c r="CW23" s="408"/>
      <c r="CX23" s="408"/>
      <c r="CY23" s="408"/>
      <c r="CZ23" s="408"/>
      <c r="DA23" s="409"/>
      <c r="DB23" s="407"/>
      <c r="DC23" s="408"/>
      <c r="DD23" s="408"/>
      <c r="DE23" s="408"/>
      <c r="DF23" s="408"/>
      <c r="DG23" s="408"/>
      <c r="DH23" s="408"/>
      <c r="DI23" s="409"/>
    </row>
    <row r="24" spans="1:113" ht="18.75" customHeight="1" thickBot="1" x14ac:dyDescent="0.2">
      <c r="A24" s="178"/>
      <c r="B24" s="581"/>
      <c r="C24" s="557"/>
      <c r="D24" s="558"/>
      <c r="E24" s="460" t="s">
        <v>175</v>
      </c>
      <c r="F24" s="440"/>
      <c r="G24" s="440"/>
      <c r="H24" s="440"/>
      <c r="I24" s="440"/>
      <c r="J24" s="440"/>
      <c r="K24" s="441"/>
      <c r="L24" s="461">
        <v>1</v>
      </c>
      <c r="M24" s="462"/>
      <c r="N24" s="462"/>
      <c r="O24" s="462"/>
      <c r="P24" s="504"/>
      <c r="Q24" s="461">
        <v>7200</v>
      </c>
      <c r="R24" s="462"/>
      <c r="S24" s="462"/>
      <c r="T24" s="462"/>
      <c r="U24" s="462"/>
      <c r="V24" s="504"/>
      <c r="W24" s="556"/>
      <c r="X24" s="557"/>
      <c r="Y24" s="558"/>
      <c r="Z24" s="460" t="s">
        <v>176</v>
      </c>
      <c r="AA24" s="440"/>
      <c r="AB24" s="440"/>
      <c r="AC24" s="440"/>
      <c r="AD24" s="440"/>
      <c r="AE24" s="440"/>
      <c r="AF24" s="440"/>
      <c r="AG24" s="441"/>
      <c r="AH24" s="461">
        <v>121</v>
      </c>
      <c r="AI24" s="462"/>
      <c r="AJ24" s="462"/>
      <c r="AK24" s="462"/>
      <c r="AL24" s="504"/>
      <c r="AM24" s="461">
        <v>353683</v>
      </c>
      <c r="AN24" s="462"/>
      <c r="AO24" s="462"/>
      <c r="AP24" s="462"/>
      <c r="AQ24" s="462"/>
      <c r="AR24" s="504"/>
      <c r="AS24" s="461">
        <v>2923</v>
      </c>
      <c r="AT24" s="462"/>
      <c r="AU24" s="462"/>
      <c r="AV24" s="462"/>
      <c r="AW24" s="462"/>
      <c r="AX24" s="463"/>
      <c r="AY24" s="529" t="s">
        <v>177</v>
      </c>
      <c r="AZ24" s="530"/>
      <c r="BA24" s="530"/>
      <c r="BB24" s="530"/>
      <c r="BC24" s="530"/>
      <c r="BD24" s="530"/>
      <c r="BE24" s="530"/>
      <c r="BF24" s="530"/>
      <c r="BG24" s="530"/>
      <c r="BH24" s="530"/>
      <c r="BI24" s="530"/>
      <c r="BJ24" s="530"/>
      <c r="BK24" s="530"/>
      <c r="BL24" s="530"/>
      <c r="BM24" s="531"/>
      <c r="BN24" s="410">
        <v>4126348</v>
      </c>
      <c r="BO24" s="411"/>
      <c r="BP24" s="411"/>
      <c r="BQ24" s="411"/>
      <c r="BR24" s="411"/>
      <c r="BS24" s="411"/>
      <c r="BT24" s="411"/>
      <c r="BU24" s="412"/>
      <c r="BV24" s="410">
        <v>4088932</v>
      </c>
      <c r="BW24" s="411"/>
      <c r="BX24" s="411"/>
      <c r="BY24" s="411"/>
      <c r="BZ24" s="411"/>
      <c r="CA24" s="411"/>
      <c r="CB24" s="411"/>
      <c r="CC24" s="412"/>
      <c r="CD24" s="191"/>
      <c r="CE24" s="524"/>
      <c r="CF24" s="524"/>
      <c r="CG24" s="524"/>
      <c r="CH24" s="524"/>
      <c r="CI24" s="524"/>
      <c r="CJ24" s="524"/>
      <c r="CK24" s="524"/>
      <c r="CL24" s="524"/>
      <c r="CM24" s="524"/>
      <c r="CN24" s="524"/>
      <c r="CO24" s="524"/>
      <c r="CP24" s="524"/>
      <c r="CQ24" s="524"/>
      <c r="CR24" s="524"/>
      <c r="CS24" s="525"/>
      <c r="CT24" s="407"/>
      <c r="CU24" s="408"/>
      <c r="CV24" s="408"/>
      <c r="CW24" s="408"/>
      <c r="CX24" s="408"/>
      <c r="CY24" s="408"/>
      <c r="CZ24" s="408"/>
      <c r="DA24" s="409"/>
      <c r="DB24" s="407"/>
      <c r="DC24" s="408"/>
      <c r="DD24" s="408"/>
      <c r="DE24" s="408"/>
      <c r="DF24" s="408"/>
      <c r="DG24" s="408"/>
      <c r="DH24" s="408"/>
      <c r="DI24" s="409"/>
    </row>
    <row r="25" spans="1:113" ht="18.75" customHeight="1" x14ac:dyDescent="0.15">
      <c r="A25" s="178"/>
      <c r="B25" s="581"/>
      <c r="C25" s="557"/>
      <c r="D25" s="558"/>
      <c r="E25" s="460" t="s">
        <v>178</v>
      </c>
      <c r="F25" s="440"/>
      <c r="G25" s="440"/>
      <c r="H25" s="440"/>
      <c r="I25" s="440"/>
      <c r="J25" s="440"/>
      <c r="K25" s="441"/>
      <c r="L25" s="461">
        <v>1</v>
      </c>
      <c r="M25" s="462"/>
      <c r="N25" s="462"/>
      <c r="O25" s="462"/>
      <c r="P25" s="504"/>
      <c r="Q25" s="461">
        <v>5550</v>
      </c>
      <c r="R25" s="462"/>
      <c r="S25" s="462"/>
      <c r="T25" s="462"/>
      <c r="U25" s="462"/>
      <c r="V25" s="504"/>
      <c r="W25" s="556"/>
      <c r="X25" s="557"/>
      <c r="Y25" s="558"/>
      <c r="Z25" s="460" t="s">
        <v>179</v>
      </c>
      <c r="AA25" s="440"/>
      <c r="AB25" s="440"/>
      <c r="AC25" s="440"/>
      <c r="AD25" s="440"/>
      <c r="AE25" s="440"/>
      <c r="AF25" s="440"/>
      <c r="AG25" s="441"/>
      <c r="AH25" s="461">
        <v>29</v>
      </c>
      <c r="AI25" s="462"/>
      <c r="AJ25" s="462"/>
      <c r="AK25" s="462"/>
      <c r="AL25" s="504"/>
      <c r="AM25" s="461">
        <v>80011</v>
      </c>
      <c r="AN25" s="462"/>
      <c r="AO25" s="462"/>
      <c r="AP25" s="462"/>
      <c r="AQ25" s="462"/>
      <c r="AR25" s="504"/>
      <c r="AS25" s="461">
        <v>2759</v>
      </c>
      <c r="AT25" s="462"/>
      <c r="AU25" s="462"/>
      <c r="AV25" s="462"/>
      <c r="AW25" s="462"/>
      <c r="AX25" s="463"/>
      <c r="AY25" s="370" t="s">
        <v>180</v>
      </c>
      <c r="AZ25" s="371"/>
      <c r="BA25" s="371"/>
      <c r="BB25" s="371"/>
      <c r="BC25" s="371"/>
      <c r="BD25" s="371"/>
      <c r="BE25" s="371"/>
      <c r="BF25" s="371"/>
      <c r="BG25" s="371"/>
      <c r="BH25" s="371"/>
      <c r="BI25" s="371"/>
      <c r="BJ25" s="371"/>
      <c r="BK25" s="371"/>
      <c r="BL25" s="371"/>
      <c r="BM25" s="372"/>
      <c r="BN25" s="373">
        <v>26528</v>
      </c>
      <c r="BO25" s="374"/>
      <c r="BP25" s="374"/>
      <c r="BQ25" s="374"/>
      <c r="BR25" s="374"/>
      <c r="BS25" s="374"/>
      <c r="BT25" s="374"/>
      <c r="BU25" s="375"/>
      <c r="BV25" s="373">
        <v>4420</v>
      </c>
      <c r="BW25" s="374"/>
      <c r="BX25" s="374"/>
      <c r="BY25" s="374"/>
      <c r="BZ25" s="374"/>
      <c r="CA25" s="374"/>
      <c r="CB25" s="374"/>
      <c r="CC25" s="375"/>
      <c r="CD25" s="191"/>
      <c r="CE25" s="524"/>
      <c r="CF25" s="524"/>
      <c r="CG25" s="524"/>
      <c r="CH25" s="524"/>
      <c r="CI25" s="524"/>
      <c r="CJ25" s="524"/>
      <c r="CK25" s="524"/>
      <c r="CL25" s="524"/>
      <c r="CM25" s="524"/>
      <c r="CN25" s="524"/>
      <c r="CO25" s="524"/>
      <c r="CP25" s="524"/>
      <c r="CQ25" s="524"/>
      <c r="CR25" s="524"/>
      <c r="CS25" s="525"/>
      <c r="CT25" s="407"/>
      <c r="CU25" s="408"/>
      <c r="CV25" s="408"/>
      <c r="CW25" s="408"/>
      <c r="CX25" s="408"/>
      <c r="CY25" s="408"/>
      <c r="CZ25" s="408"/>
      <c r="DA25" s="409"/>
      <c r="DB25" s="407"/>
      <c r="DC25" s="408"/>
      <c r="DD25" s="408"/>
      <c r="DE25" s="408"/>
      <c r="DF25" s="408"/>
      <c r="DG25" s="408"/>
      <c r="DH25" s="408"/>
      <c r="DI25" s="409"/>
    </row>
    <row r="26" spans="1:113" ht="18.75" customHeight="1" x14ac:dyDescent="0.15">
      <c r="A26" s="178"/>
      <c r="B26" s="581"/>
      <c r="C26" s="557"/>
      <c r="D26" s="558"/>
      <c r="E26" s="460" t="s">
        <v>181</v>
      </c>
      <c r="F26" s="440"/>
      <c r="G26" s="440"/>
      <c r="H26" s="440"/>
      <c r="I26" s="440"/>
      <c r="J26" s="440"/>
      <c r="K26" s="441"/>
      <c r="L26" s="461">
        <v>1</v>
      </c>
      <c r="M26" s="462"/>
      <c r="N26" s="462"/>
      <c r="O26" s="462"/>
      <c r="P26" s="504"/>
      <c r="Q26" s="461">
        <v>4900</v>
      </c>
      <c r="R26" s="462"/>
      <c r="S26" s="462"/>
      <c r="T26" s="462"/>
      <c r="U26" s="462"/>
      <c r="V26" s="504"/>
      <c r="W26" s="556"/>
      <c r="X26" s="557"/>
      <c r="Y26" s="558"/>
      <c r="Z26" s="460" t="s">
        <v>182</v>
      </c>
      <c r="AA26" s="562"/>
      <c r="AB26" s="562"/>
      <c r="AC26" s="562"/>
      <c r="AD26" s="562"/>
      <c r="AE26" s="562"/>
      <c r="AF26" s="562"/>
      <c r="AG26" s="563"/>
      <c r="AH26" s="461" t="s">
        <v>183</v>
      </c>
      <c r="AI26" s="462"/>
      <c r="AJ26" s="462"/>
      <c r="AK26" s="462"/>
      <c r="AL26" s="504"/>
      <c r="AM26" s="461" t="s">
        <v>140</v>
      </c>
      <c r="AN26" s="462"/>
      <c r="AO26" s="462"/>
      <c r="AP26" s="462"/>
      <c r="AQ26" s="462"/>
      <c r="AR26" s="504"/>
      <c r="AS26" s="461" t="s">
        <v>184</v>
      </c>
      <c r="AT26" s="462"/>
      <c r="AU26" s="462"/>
      <c r="AV26" s="462"/>
      <c r="AW26" s="462"/>
      <c r="AX26" s="463"/>
      <c r="AY26" s="413" t="s">
        <v>185</v>
      </c>
      <c r="AZ26" s="414"/>
      <c r="BA26" s="414"/>
      <c r="BB26" s="414"/>
      <c r="BC26" s="414"/>
      <c r="BD26" s="414"/>
      <c r="BE26" s="414"/>
      <c r="BF26" s="414"/>
      <c r="BG26" s="414"/>
      <c r="BH26" s="414"/>
      <c r="BI26" s="414"/>
      <c r="BJ26" s="414"/>
      <c r="BK26" s="414"/>
      <c r="BL26" s="414"/>
      <c r="BM26" s="415"/>
      <c r="BN26" s="410" t="s">
        <v>140</v>
      </c>
      <c r="BO26" s="411"/>
      <c r="BP26" s="411"/>
      <c r="BQ26" s="411"/>
      <c r="BR26" s="411"/>
      <c r="BS26" s="411"/>
      <c r="BT26" s="411"/>
      <c r="BU26" s="412"/>
      <c r="BV26" s="410" t="s">
        <v>140</v>
      </c>
      <c r="BW26" s="411"/>
      <c r="BX26" s="411"/>
      <c r="BY26" s="411"/>
      <c r="BZ26" s="411"/>
      <c r="CA26" s="411"/>
      <c r="CB26" s="411"/>
      <c r="CC26" s="412"/>
      <c r="CD26" s="191"/>
      <c r="CE26" s="524"/>
      <c r="CF26" s="524"/>
      <c r="CG26" s="524"/>
      <c r="CH26" s="524"/>
      <c r="CI26" s="524"/>
      <c r="CJ26" s="524"/>
      <c r="CK26" s="524"/>
      <c r="CL26" s="524"/>
      <c r="CM26" s="524"/>
      <c r="CN26" s="524"/>
      <c r="CO26" s="524"/>
      <c r="CP26" s="524"/>
      <c r="CQ26" s="524"/>
      <c r="CR26" s="524"/>
      <c r="CS26" s="525"/>
      <c r="CT26" s="407"/>
      <c r="CU26" s="408"/>
      <c r="CV26" s="408"/>
      <c r="CW26" s="408"/>
      <c r="CX26" s="408"/>
      <c r="CY26" s="408"/>
      <c r="CZ26" s="408"/>
      <c r="DA26" s="409"/>
      <c r="DB26" s="407"/>
      <c r="DC26" s="408"/>
      <c r="DD26" s="408"/>
      <c r="DE26" s="408"/>
      <c r="DF26" s="408"/>
      <c r="DG26" s="408"/>
      <c r="DH26" s="408"/>
      <c r="DI26" s="409"/>
    </row>
    <row r="27" spans="1:113" ht="18.75" customHeight="1" thickBot="1" x14ac:dyDescent="0.2">
      <c r="A27" s="178"/>
      <c r="B27" s="581"/>
      <c r="C27" s="557"/>
      <c r="D27" s="558"/>
      <c r="E27" s="460" t="s">
        <v>186</v>
      </c>
      <c r="F27" s="440"/>
      <c r="G27" s="440"/>
      <c r="H27" s="440"/>
      <c r="I27" s="440"/>
      <c r="J27" s="440"/>
      <c r="K27" s="441"/>
      <c r="L27" s="461">
        <v>1</v>
      </c>
      <c r="M27" s="462"/>
      <c r="N27" s="462"/>
      <c r="O27" s="462"/>
      <c r="P27" s="504"/>
      <c r="Q27" s="461">
        <v>2800</v>
      </c>
      <c r="R27" s="462"/>
      <c r="S27" s="462"/>
      <c r="T27" s="462"/>
      <c r="U27" s="462"/>
      <c r="V27" s="504"/>
      <c r="W27" s="556"/>
      <c r="X27" s="557"/>
      <c r="Y27" s="558"/>
      <c r="Z27" s="460" t="s">
        <v>187</v>
      </c>
      <c r="AA27" s="440"/>
      <c r="AB27" s="440"/>
      <c r="AC27" s="440"/>
      <c r="AD27" s="440"/>
      <c r="AE27" s="440"/>
      <c r="AF27" s="440"/>
      <c r="AG27" s="441"/>
      <c r="AH27" s="461">
        <v>1</v>
      </c>
      <c r="AI27" s="462"/>
      <c r="AJ27" s="462"/>
      <c r="AK27" s="462"/>
      <c r="AL27" s="504"/>
      <c r="AM27" s="461" t="s">
        <v>188</v>
      </c>
      <c r="AN27" s="462"/>
      <c r="AO27" s="462"/>
      <c r="AP27" s="462"/>
      <c r="AQ27" s="462"/>
      <c r="AR27" s="504"/>
      <c r="AS27" s="461" t="s">
        <v>188</v>
      </c>
      <c r="AT27" s="462"/>
      <c r="AU27" s="462"/>
      <c r="AV27" s="462"/>
      <c r="AW27" s="462"/>
      <c r="AX27" s="463"/>
      <c r="AY27" s="505" t="s">
        <v>189</v>
      </c>
      <c r="AZ27" s="506"/>
      <c r="BA27" s="506"/>
      <c r="BB27" s="506"/>
      <c r="BC27" s="506"/>
      <c r="BD27" s="506"/>
      <c r="BE27" s="506"/>
      <c r="BF27" s="506"/>
      <c r="BG27" s="506"/>
      <c r="BH27" s="506"/>
      <c r="BI27" s="506"/>
      <c r="BJ27" s="506"/>
      <c r="BK27" s="506"/>
      <c r="BL27" s="506"/>
      <c r="BM27" s="507"/>
      <c r="BN27" s="532">
        <v>22693</v>
      </c>
      <c r="BO27" s="533"/>
      <c r="BP27" s="533"/>
      <c r="BQ27" s="533"/>
      <c r="BR27" s="533"/>
      <c r="BS27" s="533"/>
      <c r="BT27" s="533"/>
      <c r="BU27" s="534"/>
      <c r="BV27" s="532">
        <v>22670</v>
      </c>
      <c r="BW27" s="533"/>
      <c r="BX27" s="533"/>
      <c r="BY27" s="533"/>
      <c r="BZ27" s="533"/>
      <c r="CA27" s="533"/>
      <c r="CB27" s="533"/>
      <c r="CC27" s="534"/>
      <c r="CD27" s="193"/>
      <c r="CE27" s="524"/>
      <c r="CF27" s="524"/>
      <c r="CG27" s="524"/>
      <c r="CH27" s="524"/>
      <c r="CI27" s="524"/>
      <c r="CJ27" s="524"/>
      <c r="CK27" s="524"/>
      <c r="CL27" s="524"/>
      <c r="CM27" s="524"/>
      <c r="CN27" s="524"/>
      <c r="CO27" s="524"/>
      <c r="CP27" s="524"/>
      <c r="CQ27" s="524"/>
      <c r="CR27" s="524"/>
      <c r="CS27" s="525"/>
      <c r="CT27" s="407"/>
      <c r="CU27" s="408"/>
      <c r="CV27" s="408"/>
      <c r="CW27" s="408"/>
      <c r="CX27" s="408"/>
      <c r="CY27" s="408"/>
      <c r="CZ27" s="408"/>
      <c r="DA27" s="409"/>
      <c r="DB27" s="407"/>
      <c r="DC27" s="408"/>
      <c r="DD27" s="408"/>
      <c r="DE27" s="408"/>
      <c r="DF27" s="408"/>
      <c r="DG27" s="408"/>
      <c r="DH27" s="408"/>
      <c r="DI27" s="409"/>
    </row>
    <row r="28" spans="1:113" ht="18.75" customHeight="1" x14ac:dyDescent="0.15">
      <c r="A28" s="178"/>
      <c r="B28" s="581"/>
      <c r="C28" s="557"/>
      <c r="D28" s="558"/>
      <c r="E28" s="460" t="s">
        <v>190</v>
      </c>
      <c r="F28" s="440"/>
      <c r="G28" s="440"/>
      <c r="H28" s="440"/>
      <c r="I28" s="440"/>
      <c r="J28" s="440"/>
      <c r="K28" s="441"/>
      <c r="L28" s="461">
        <v>1</v>
      </c>
      <c r="M28" s="462"/>
      <c r="N28" s="462"/>
      <c r="O28" s="462"/>
      <c r="P28" s="504"/>
      <c r="Q28" s="461">
        <v>2450</v>
      </c>
      <c r="R28" s="462"/>
      <c r="S28" s="462"/>
      <c r="T28" s="462"/>
      <c r="U28" s="462"/>
      <c r="V28" s="504"/>
      <c r="W28" s="556"/>
      <c r="X28" s="557"/>
      <c r="Y28" s="558"/>
      <c r="Z28" s="460" t="s">
        <v>191</v>
      </c>
      <c r="AA28" s="440"/>
      <c r="AB28" s="440"/>
      <c r="AC28" s="440"/>
      <c r="AD28" s="440"/>
      <c r="AE28" s="440"/>
      <c r="AF28" s="440"/>
      <c r="AG28" s="441"/>
      <c r="AH28" s="461" t="s">
        <v>192</v>
      </c>
      <c r="AI28" s="462"/>
      <c r="AJ28" s="462"/>
      <c r="AK28" s="462"/>
      <c r="AL28" s="504"/>
      <c r="AM28" s="461" t="s">
        <v>140</v>
      </c>
      <c r="AN28" s="462"/>
      <c r="AO28" s="462"/>
      <c r="AP28" s="462"/>
      <c r="AQ28" s="462"/>
      <c r="AR28" s="504"/>
      <c r="AS28" s="461" t="s">
        <v>140</v>
      </c>
      <c r="AT28" s="462"/>
      <c r="AU28" s="462"/>
      <c r="AV28" s="462"/>
      <c r="AW28" s="462"/>
      <c r="AX28" s="463"/>
      <c r="AY28" s="564" t="s">
        <v>193</v>
      </c>
      <c r="AZ28" s="565"/>
      <c r="BA28" s="565"/>
      <c r="BB28" s="566"/>
      <c r="BC28" s="370" t="s">
        <v>48</v>
      </c>
      <c r="BD28" s="371"/>
      <c r="BE28" s="371"/>
      <c r="BF28" s="371"/>
      <c r="BG28" s="371"/>
      <c r="BH28" s="371"/>
      <c r="BI28" s="371"/>
      <c r="BJ28" s="371"/>
      <c r="BK28" s="371"/>
      <c r="BL28" s="371"/>
      <c r="BM28" s="372"/>
      <c r="BN28" s="373">
        <v>1174982</v>
      </c>
      <c r="BO28" s="374"/>
      <c r="BP28" s="374"/>
      <c r="BQ28" s="374"/>
      <c r="BR28" s="374"/>
      <c r="BS28" s="374"/>
      <c r="BT28" s="374"/>
      <c r="BU28" s="375"/>
      <c r="BV28" s="373">
        <v>1023239</v>
      </c>
      <c r="BW28" s="374"/>
      <c r="BX28" s="374"/>
      <c r="BY28" s="374"/>
      <c r="BZ28" s="374"/>
      <c r="CA28" s="374"/>
      <c r="CB28" s="374"/>
      <c r="CC28" s="375"/>
      <c r="CD28" s="191"/>
      <c r="CE28" s="524"/>
      <c r="CF28" s="524"/>
      <c r="CG28" s="524"/>
      <c r="CH28" s="524"/>
      <c r="CI28" s="524"/>
      <c r="CJ28" s="524"/>
      <c r="CK28" s="524"/>
      <c r="CL28" s="524"/>
      <c r="CM28" s="524"/>
      <c r="CN28" s="524"/>
      <c r="CO28" s="524"/>
      <c r="CP28" s="524"/>
      <c r="CQ28" s="524"/>
      <c r="CR28" s="524"/>
      <c r="CS28" s="525"/>
      <c r="CT28" s="407"/>
      <c r="CU28" s="408"/>
      <c r="CV28" s="408"/>
      <c r="CW28" s="408"/>
      <c r="CX28" s="408"/>
      <c r="CY28" s="408"/>
      <c r="CZ28" s="408"/>
      <c r="DA28" s="409"/>
      <c r="DB28" s="407"/>
      <c r="DC28" s="408"/>
      <c r="DD28" s="408"/>
      <c r="DE28" s="408"/>
      <c r="DF28" s="408"/>
      <c r="DG28" s="408"/>
      <c r="DH28" s="408"/>
      <c r="DI28" s="409"/>
    </row>
    <row r="29" spans="1:113" ht="18.75" customHeight="1" x14ac:dyDescent="0.15">
      <c r="A29" s="178"/>
      <c r="B29" s="581"/>
      <c r="C29" s="557"/>
      <c r="D29" s="558"/>
      <c r="E29" s="460" t="s">
        <v>194</v>
      </c>
      <c r="F29" s="440"/>
      <c r="G29" s="440"/>
      <c r="H29" s="440"/>
      <c r="I29" s="440"/>
      <c r="J29" s="440"/>
      <c r="K29" s="441"/>
      <c r="L29" s="461">
        <v>12</v>
      </c>
      <c r="M29" s="462"/>
      <c r="N29" s="462"/>
      <c r="O29" s="462"/>
      <c r="P29" s="504"/>
      <c r="Q29" s="461">
        <v>2350</v>
      </c>
      <c r="R29" s="462"/>
      <c r="S29" s="462"/>
      <c r="T29" s="462"/>
      <c r="U29" s="462"/>
      <c r="V29" s="504"/>
      <c r="W29" s="559"/>
      <c r="X29" s="560"/>
      <c r="Y29" s="561"/>
      <c r="Z29" s="460" t="s">
        <v>195</v>
      </c>
      <c r="AA29" s="440"/>
      <c r="AB29" s="440"/>
      <c r="AC29" s="440"/>
      <c r="AD29" s="440"/>
      <c r="AE29" s="440"/>
      <c r="AF29" s="440"/>
      <c r="AG29" s="441"/>
      <c r="AH29" s="461">
        <v>122</v>
      </c>
      <c r="AI29" s="462"/>
      <c r="AJ29" s="462"/>
      <c r="AK29" s="462"/>
      <c r="AL29" s="504"/>
      <c r="AM29" s="461">
        <v>357318</v>
      </c>
      <c r="AN29" s="462"/>
      <c r="AO29" s="462"/>
      <c r="AP29" s="462"/>
      <c r="AQ29" s="462"/>
      <c r="AR29" s="504"/>
      <c r="AS29" s="461">
        <v>2929</v>
      </c>
      <c r="AT29" s="462"/>
      <c r="AU29" s="462"/>
      <c r="AV29" s="462"/>
      <c r="AW29" s="462"/>
      <c r="AX29" s="463"/>
      <c r="AY29" s="567"/>
      <c r="AZ29" s="568"/>
      <c r="BA29" s="568"/>
      <c r="BB29" s="569"/>
      <c r="BC29" s="444" t="s">
        <v>196</v>
      </c>
      <c r="BD29" s="445"/>
      <c r="BE29" s="445"/>
      <c r="BF29" s="445"/>
      <c r="BG29" s="445"/>
      <c r="BH29" s="445"/>
      <c r="BI29" s="445"/>
      <c r="BJ29" s="445"/>
      <c r="BK29" s="445"/>
      <c r="BL29" s="445"/>
      <c r="BM29" s="446"/>
      <c r="BN29" s="410">
        <v>1683</v>
      </c>
      <c r="BO29" s="411"/>
      <c r="BP29" s="411"/>
      <c r="BQ29" s="411"/>
      <c r="BR29" s="411"/>
      <c r="BS29" s="411"/>
      <c r="BT29" s="411"/>
      <c r="BU29" s="412"/>
      <c r="BV29" s="410">
        <v>1682</v>
      </c>
      <c r="BW29" s="411"/>
      <c r="BX29" s="411"/>
      <c r="BY29" s="411"/>
      <c r="BZ29" s="411"/>
      <c r="CA29" s="411"/>
      <c r="CB29" s="411"/>
      <c r="CC29" s="412"/>
      <c r="CD29" s="193"/>
      <c r="CE29" s="524"/>
      <c r="CF29" s="524"/>
      <c r="CG29" s="524"/>
      <c r="CH29" s="524"/>
      <c r="CI29" s="524"/>
      <c r="CJ29" s="524"/>
      <c r="CK29" s="524"/>
      <c r="CL29" s="524"/>
      <c r="CM29" s="524"/>
      <c r="CN29" s="524"/>
      <c r="CO29" s="524"/>
      <c r="CP29" s="524"/>
      <c r="CQ29" s="524"/>
      <c r="CR29" s="524"/>
      <c r="CS29" s="525"/>
      <c r="CT29" s="407"/>
      <c r="CU29" s="408"/>
      <c r="CV29" s="408"/>
      <c r="CW29" s="408"/>
      <c r="CX29" s="408"/>
      <c r="CY29" s="408"/>
      <c r="CZ29" s="408"/>
      <c r="DA29" s="409"/>
      <c r="DB29" s="407"/>
      <c r="DC29" s="408"/>
      <c r="DD29" s="408"/>
      <c r="DE29" s="408"/>
      <c r="DF29" s="408"/>
      <c r="DG29" s="408"/>
      <c r="DH29" s="408"/>
      <c r="DI29" s="409"/>
    </row>
    <row r="30" spans="1:113" ht="18.75" customHeight="1" thickBot="1" x14ac:dyDescent="0.2">
      <c r="A30" s="178"/>
      <c r="B30" s="582"/>
      <c r="C30" s="583"/>
      <c r="D30" s="584"/>
      <c r="E30" s="464"/>
      <c r="F30" s="465"/>
      <c r="G30" s="465"/>
      <c r="H30" s="465"/>
      <c r="I30" s="465"/>
      <c r="J30" s="465"/>
      <c r="K30" s="466"/>
      <c r="L30" s="574"/>
      <c r="M30" s="575"/>
      <c r="N30" s="575"/>
      <c r="O30" s="575"/>
      <c r="P30" s="576"/>
      <c r="Q30" s="574"/>
      <c r="R30" s="575"/>
      <c r="S30" s="575"/>
      <c r="T30" s="575"/>
      <c r="U30" s="575"/>
      <c r="V30" s="576"/>
      <c r="W30" s="577" t="s">
        <v>197</v>
      </c>
      <c r="X30" s="578"/>
      <c r="Y30" s="578"/>
      <c r="Z30" s="578"/>
      <c r="AA30" s="578"/>
      <c r="AB30" s="578"/>
      <c r="AC30" s="578"/>
      <c r="AD30" s="578"/>
      <c r="AE30" s="578"/>
      <c r="AF30" s="578"/>
      <c r="AG30" s="579"/>
      <c r="AH30" s="540">
        <v>95.3</v>
      </c>
      <c r="AI30" s="541"/>
      <c r="AJ30" s="541"/>
      <c r="AK30" s="541"/>
      <c r="AL30" s="541"/>
      <c r="AM30" s="541"/>
      <c r="AN30" s="541"/>
      <c r="AO30" s="541"/>
      <c r="AP30" s="541"/>
      <c r="AQ30" s="541"/>
      <c r="AR30" s="541"/>
      <c r="AS30" s="541"/>
      <c r="AT30" s="541"/>
      <c r="AU30" s="541"/>
      <c r="AV30" s="541"/>
      <c r="AW30" s="541"/>
      <c r="AX30" s="543"/>
      <c r="AY30" s="570"/>
      <c r="AZ30" s="571"/>
      <c r="BA30" s="571"/>
      <c r="BB30" s="572"/>
      <c r="BC30" s="529" t="s">
        <v>50</v>
      </c>
      <c r="BD30" s="530"/>
      <c r="BE30" s="530"/>
      <c r="BF30" s="530"/>
      <c r="BG30" s="530"/>
      <c r="BH30" s="530"/>
      <c r="BI30" s="530"/>
      <c r="BJ30" s="530"/>
      <c r="BK30" s="530"/>
      <c r="BL30" s="530"/>
      <c r="BM30" s="531"/>
      <c r="BN30" s="532">
        <v>373544</v>
      </c>
      <c r="BO30" s="533"/>
      <c r="BP30" s="533"/>
      <c r="BQ30" s="533"/>
      <c r="BR30" s="533"/>
      <c r="BS30" s="533"/>
      <c r="BT30" s="533"/>
      <c r="BU30" s="534"/>
      <c r="BV30" s="532">
        <v>346480</v>
      </c>
      <c r="BW30" s="533"/>
      <c r="BX30" s="533"/>
      <c r="BY30" s="533"/>
      <c r="BZ30" s="533"/>
      <c r="CA30" s="533"/>
      <c r="CB30" s="533"/>
      <c r="CC30" s="534"/>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573" t="s">
        <v>198</v>
      </c>
      <c r="D32" s="573"/>
      <c r="E32" s="573"/>
      <c r="F32" s="573"/>
      <c r="G32" s="573"/>
      <c r="H32" s="573"/>
      <c r="I32" s="573"/>
      <c r="J32" s="573"/>
      <c r="K32" s="573"/>
      <c r="L32" s="573"/>
      <c r="M32" s="573"/>
      <c r="N32" s="573"/>
      <c r="O32" s="573"/>
      <c r="P32" s="573"/>
      <c r="Q32" s="573"/>
      <c r="R32" s="573"/>
      <c r="S32" s="573"/>
      <c r="U32" s="414" t="s">
        <v>199</v>
      </c>
      <c r="V32" s="414"/>
      <c r="W32" s="414"/>
      <c r="X32" s="414"/>
      <c r="Y32" s="414"/>
      <c r="Z32" s="414"/>
      <c r="AA32" s="414"/>
      <c r="AB32" s="414"/>
      <c r="AC32" s="414"/>
      <c r="AD32" s="414"/>
      <c r="AE32" s="414"/>
      <c r="AF32" s="414"/>
      <c r="AG32" s="414"/>
      <c r="AH32" s="414"/>
      <c r="AI32" s="414"/>
      <c r="AJ32" s="414"/>
      <c r="AK32" s="414"/>
      <c r="AM32" s="414" t="s">
        <v>200</v>
      </c>
      <c r="AN32" s="414"/>
      <c r="AO32" s="414"/>
      <c r="AP32" s="414"/>
      <c r="AQ32" s="414"/>
      <c r="AR32" s="414"/>
      <c r="AS32" s="414"/>
      <c r="AT32" s="414"/>
      <c r="AU32" s="414"/>
      <c r="AV32" s="414"/>
      <c r="AW32" s="414"/>
      <c r="AX32" s="414"/>
      <c r="AY32" s="414"/>
      <c r="AZ32" s="414"/>
      <c r="BA32" s="414"/>
      <c r="BB32" s="414"/>
      <c r="BC32" s="414"/>
      <c r="BE32" s="414" t="s">
        <v>201</v>
      </c>
      <c r="BF32" s="414"/>
      <c r="BG32" s="414"/>
      <c r="BH32" s="414"/>
      <c r="BI32" s="414"/>
      <c r="BJ32" s="414"/>
      <c r="BK32" s="414"/>
      <c r="BL32" s="414"/>
      <c r="BM32" s="414"/>
      <c r="BN32" s="414"/>
      <c r="BO32" s="414"/>
      <c r="BP32" s="414"/>
      <c r="BQ32" s="414"/>
      <c r="BR32" s="414"/>
      <c r="BS32" s="414"/>
      <c r="BT32" s="414"/>
      <c r="BU32" s="414"/>
      <c r="BW32" s="414" t="s">
        <v>202</v>
      </c>
      <c r="BX32" s="414"/>
      <c r="BY32" s="414"/>
      <c r="BZ32" s="414"/>
      <c r="CA32" s="414"/>
      <c r="CB32" s="414"/>
      <c r="CC32" s="414"/>
      <c r="CD32" s="414"/>
      <c r="CE32" s="414"/>
      <c r="CF32" s="414"/>
      <c r="CG32" s="414"/>
      <c r="CH32" s="414"/>
      <c r="CI32" s="414"/>
      <c r="CJ32" s="414"/>
      <c r="CK32" s="414"/>
      <c r="CL32" s="414"/>
      <c r="CM32" s="414"/>
      <c r="CO32" s="414" t="s">
        <v>203</v>
      </c>
      <c r="CP32" s="414"/>
      <c r="CQ32" s="414"/>
      <c r="CR32" s="414"/>
      <c r="CS32" s="414"/>
      <c r="CT32" s="414"/>
      <c r="CU32" s="414"/>
      <c r="CV32" s="414"/>
      <c r="CW32" s="414"/>
      <c r="CX32" s="414"/>
      <c r="CY32" s="414"/>
      <c r="CZ32" s="414"/>
      <c r="DA32" s="414"/>
      <c r="DB32" s="414"/>
      <c r="DC32" s="414"/>
      <c r="DD32" s="414"/>
      <c r="DE32" s="414"/>
      <c r="DI32" s="201"/>
    </row>
    <row r="33" spans="1:113" ht="13.5" customHeight="1" x14ac:dyDescent="0.15">
      <c r="A33" s="178"/>
      <c r="B33" s="202"/>
      <c r="C33" s="434" t="s">
        <v>204</v>
      </c>
      <c r="D33" s="434"/>
      <c r="E33" s="399" t="s">
        <v>205</v>
      </c>
      <c r="F33" s="399"/>
      <c r="G33" s="399"/>
      <c r="H33" s="399"/>
      <c r="I33" s="399"/>
      <c r="J33" s="399"/>
      <c r="K33" s="399"/>
      <c r="L33" s="399"/>
      <c r="M33" s="399"/>
      <c r="N33" s="399"/>
      <c r="O33" s="399"/>
      <c r="P33" s="399"/>
      <c r="Q33" s="399"/>
      <c r="R33" s="399"/>
      <c r="S33" s="399"/>
      <c r="T33" s="203"/>
      <c r="U33" s="434" t="s">
        <v>204</v>
      </c>
      <c r="V33" s="434"/>
      <c r="W33" s="399" t="s">
        <v>205</v>
      </c>
      <c r="X33" s="399"/>
      <c r="Y33" s="399"/>
      <c r="Z33" s="399"/>
      <c r="AA33" s="399"/>
      <c r="AB33" s="399"/>
      <c r="AC33" s="399"/>
      <c r="AD33" s="399"/>
      <c r="AE33" s="399"/>
      <c r="AF33" s="399"/>
      <c r="AG33" s="399"/>
      <c r="AH33" s="399"/>
      <c r="AI33" s="399"/>
      <c r="AJ33" s="399"/>
      <c r="AK33" s="399"/>
      <c r="AL33" s="203"/>
      <c r="AM33" s="434" t="s">
        <v>204</v>
      </c>
      <c r="AN33" s="434"/>
      <c r="AO33" s="399" t="s">
        <v>205</v>
      </c>
      <c r="AP33" s="399"/>
      <c r="AQ33" s="399"/>
      <c r="AR33" s="399"/>
      <c r="AS33" s="399"/>
      <c r="AT33" s="399"/>
      <c r="AU33" s="399"/>
      <c r="AV33" s="399"/>
      <c r="AW33" s="399"/>
      <c r="AX33" s="399"/>
      <c r="AY33" s="399"/>
      <c r="AZ33" s="399"/>
      <c r="BA33" s="399"/>
      <c r="BB33" s="399"/>
      <c r="BC33" s="399"/>
      <c r="BD33" s="204"/>
      <c r="BE33" s="399" t="s">
        <v>206</v>
      </c>
      <c r="BF33" s="399"/>
      <c r="BG33" s="399" t="s">
        <v>207</v>
      </c>
      <c r="BH33" s="399"/>
      <c r="BI33" s="399"/>
      <c r="BJ33" s="399"/>
      <c r="BK33" s="399"/>
      <c r="BL33" s="399"/>
      <c r="BM33" s="399"/>
      <c r="BN33" s="399"/>
      <c r="BO33" s="399"/>
      <c r="BP33" s="399"/>
      <c r="BQ33" s="399"/>
      <c r="BR33" s="399"/>
      <c r="BS33" s="399"/>
      <c r="BT33" s="399"/>
      <c r="BU33" s="399"/>
      <c r="BV33" s="204"/>
      <c r="BW33" s="434" t="s">
        <v>206</v>
      </c>
      <c r="BX33" s="434"/>
      <c r="BY33" s="399" t="s">
        <v>208</v>
      </c>
      <c r="BZ33" s="399"/>
      <c r="CA33" s="399"/>
      <c r="CB33" s="399"/>
      <c r="CC33" s="399"/>
      <c r="CD33" s="399"/>
      <c r="CE33" s="399"/>
      <c r="CF33" s="399"/>
      <c r="CG33" s="399"/>
      <c r="CH33" s="399"/>
      <c r="CI33" s="399"/>
      <c r="CJ33" s="399"/>
      <c r="CK33" s="399"/>
      <c r="CL33" s="399"/>
      <c r="CM33" s="399"/>
      <c r="CN33" s="203"/>
      <c r="CO33" s="434" t="s">
        <v>209</v>
      </c>
      <c r="CP33" s="434"/>
      <c r="CQ33" s="399" t="s">
        <v>210</v>
      </c>
      <c r="CR33" s="399"/>
      <c r="CS33" s="399"/>
      <c r="CT33" s="399"/>
      <c r="CU33" s="399"/>
      <c r="CV33" s="399"/>
      <c r="CW33" s="399"/>
      <c r="CX33" s="399"/>
      <c r="CY33" s="399"/>
      <c r="CZ33" s="399"/>
      <c r="DA33" s="399"/>
      <c r="DB33" s="399"/>
      <c r="DC33" s="399"/>
      <c r="DD33" s="399"/>
      <c r="DE33" s="399"/>
      <c r="DF33" s="203"/>
      <c r="DG33" s="599" t="s">
        <v>211</v>
      </c>
      <c r="DH33" s="599"/>
      <c r="DI33" s="205"/>
    </row>
    <row r="34" spans="1:113" ht="32.25" customHeight="1" x14ac:dyDescent="0.15">
      <c r="A34" s="178"/>
      <c r="B34" s="202"/>
      <c r="C34" s="600">
        <f>IF(E34="","",1)</f>
        <v>1</v>
      </c>
      <c r="D34" s="600"/>
      <c r="E34" s="601" t="str">
        <f>IF('各会計、関係団体の財政状況及び健全化判断比率'!B7="","",'各会計、関係団体の財政状況及び健全化判断比率'!B7)</f>
        <v>一般会計</v>
      </c>
      <c r="F34" s="601"/>
      <c r="G34" s="601"/>
      <c r="H34" s="601"/>
      <c r="I34" s="601"/>
      <c r="J34" s="601"/>
      <c r="K34" s="601"/>
      <c r="L34" s="601"/>
      <c r="M34" s="601"/>
      <c r="N34" s="601"/>
      <c r="O34" s="601"/>
      <c r="P34" s="601"/>
      <c r="Q34" s="601"/>
      <c r="R34" s="601"/>
      <c r="S34" s="601"/>
      <c r="T34" s="178"/>
      <c r="U34" s="600">
        <f>IF(W34="","",MAX(C34:D43)+1)</f>
        <v>3</v>
      </c>
      <c r="V34" s="600"/>
      <c r="W34" s="601" t="str">
        <f>IF('各会計、関係団体の財政状況及び健全化判断比率'!B28="","",'各会計、関係団体の財政状況及び健全化判断比率'!B28)</f>
        <v>国民健康保険特別会計</v>
      </c>
      <c r="X34" s="601"/>
      <c r="Y34" s="601"/>
      <c r="Z34" s="601"/>
      <c r="AA34" s="601"/>
      <c r="AB34" s="601"/>
      <c r="AC34" s="601"/>
      <c r="AD34" s="601"/>
      <c r="AE34" s="601"/>
      <c r="AF34" s="601"/>
      <c r="AG34" s="601"/>
      <c r="AH34" s="601"/>
      <c r="AI34" s="601"/>
      <c r="AJ34" s="601"/>
      <c r="AK34" s="601"/>
      <c r="AL34" s="178"/>
      <c r="AM34" s="600">
        <f>IF(AO34="","",MAX(C34:D43,U34:V43)+1)</f>
        <v>7</v>
      </c>
      <c r="AN34" s="600"/>
      <c r="AO34" s="601" t="str">
        <f>IF('各会計、関係団体の財政状況及び健全化判断比率'!B32="","",'各会計、関係団体の財政状況及び健全化判断比率'!B32)</f>
        <v>水道事業会計</v>
      </c>
      <c r="AP34" s="601"/>
      <c r="AQ34" s="601"/>
      <c r="AR34" s="601"/>
      <c r="AS34" s="601"/>
      <c r="AT34" s="601"/>
      <c r="AU34" s="601"/>
      <c r="AV34" s="601"/>
      <c r="AW34" s="601"/>
      <c r="AX34" s="601"/>
      <c r="AY34" s="601"/>
      <c r="AZ34" s="601"/>
      <c r="BA34" s="601"/>
      <c r="BB34" s="601"/>
      <c r="BC34" s="601"/>
      <c r="BD34" s="178"/>
      <c r="BE34" s="600" t="str">
        <f>IF(BG34="","",MAX(C34:D43,U34:V43,AM34:AN43)+1)</f>
        <v/>
      </c>
      <c r="BF34" s="600"/>
      <c r="BG34" s="601"/>
      <c r="BH34" s="601"/>
      <c r="BI34" s="601"/>
      <c r="BJ34" s="601"/>
      <c r="BK34" s="601"/>
      <c r="BL34" s="601"/>
      <c r="BM34" s="601"/>
      <c r="BN34" s="601"/>
      <c r="BO34" s="601"/>
      <c r="BP34" s="601"/>
      <c r="BQ34" s="601"/>
      <c r="BR34" s="601"/>
      <c r="BS34" s="601"/>
      <c r="BT34" s="601"/>
      <c r="BU34" s="601"/>
      <c r="BV34" s="178"/>
      <c r="BW34" s="600">
        <f>IF(BY34="","",MAX(C34:D43,U34:V43,AM34:AN43,BE34:BF43)+1)</f>
        <v>9</v>
      </c>
      <c r="BX34" s="600"/>
      <c r="BY34" s="601" t="str">
        <f>IF('各会計、関係団体の財政状況及び健全化判断比率'!B68="","",'各会計、関係団体の財政状況及び健全化判断比率'!B68)</f>
        <v>八郎湖周辺清掃事務組合（一般会計）</v>
      </c>
      <c r="BZ34" s="601"/>
      <c r="CA34" s="601"/>
      <c r="CB34" s="601"/>
      <c r="CC34" s="601"/>
      <c r="CD34" s="601"/>
      <c r="CE34" s="601"/>
      <c r="CF34" s="601"/>
      <c r="CG34" s="601"/>
      <c r="CH34" s="601"/>
      <c r="CI34" s="601"/>
      <c r="CJ34" s="601"/>
      <c r="CK34" s="601"/>
      <c r="CL34" s="601"/>
      <c r="CM34" s="601"/>
      <c r="CN34" s="178"/>
      <c r="CO34" s="600">
        <f>IF(CQ34="","",MAX(C34:D43,U34:V43,AM34:AN43,BE34:BF43,BW34:BX43)+1)</f>
        <v>16</v>
      </c>
      <c r="CP34" s="600"/>
      <c r="CQ34" s="601" t="str">
        <f>IF('各会計、関係団体の財政状況及び健全化判断比率'!BS7="","",'各会計、関係団体の財政状況及び健全化判断比率'!BS7)</f>
        <v>あったか五城目</v>
      </c>
      <c r="CR34" s="601"/>
      <c r="CS34" s="601"/>
      <c r="CT34" s="601"/>
      <c r="CU34" s="601"/>
      <c r="CV34" s="601"/>
      <c r="CW34" s="601"/>
      <c r="CX34" s="601"/>
      <c r="CY34" s="601"/>
      <c r="CZ34" s="601"/>
      <c r="DA34" s="601"/>
      <c r="DB34" s="601"/>
      <c r="DC34" s="601"/>
      <c r="DD34" s="601"/>
      <c r="DE34" s="601"/>
      <c r="DG34" s="602" t="str">
        <f>IF('各会計、関係団体の財政状況及び健全化判断比率'!BR7="","",'各会計、関係団体の財政状況及び健全化判断比率'!BR7)</f>
        <v/>
      </c>
      <c r="DH34" s="602"/>
      <c r="DI34" s="205"/>
    </row>
    <row r="35" spans="1:113" ht="32.25" customHeight="1" x14ac:dyDescent="0.15">
      <c r="A35" s="178"/>
      <c r="B35" s="202"/>
      <c r="C35" s="600">
        <f>IF(E35="","",C34+1)</f>
        <v>2</v>
      </c>
      <c r="D35" s="600"/>
      <c r="E35" s="601" t="str">
        <f>IF('各会計、関係団体の財政状況及び健全化判断比率'!B8="","",'各会計、関係団体の財政状況及び健全化判断比率'!B8)</f>
        <v>障害認定事業特別会計</v>
      </c>
      <c r="F35" s="601"/>
      <c r="G35" s="601"/>
      <c r="H35" s="601"/>
      <c r="I35" s="601"/>
      <c r="J35" s="601"/>
      <c r="K35" s="601"/>
      <c r="L35" s="601"/>
      <c r="M35" s="601"/>
      <c r="N35" s="601"/>
      <c r="O35" s="601"/>
      <c r="P35" s="601"/>
      <c r="Q35" s="601"/>
      <c r="R35" s="601"/>
      <c r="S35" s="601"/>
      <c r="T35" s="178"/>
      <c r="U35" s="600">
        <f>IF(W35="","",U34+1)</f>
        <v>4</v>
      </c>
      <c r="V35" s="600"/>
      <c r="W35" s="601" t="str">
        <f>IF('各会計、関係団体の財政状況及び健全化判断比率'!B29="","",'各会計、関係団体の財政状況及び健全化判断比率'!B29)</f>
        <v>介護保険特別会計（保険事業勘定）</v>
      </c>
      <c r="X35" s="601"/>
      <c r="Y35" s="601"/>
      <c r="Z35" s="601"/>
      <c r="AA35" s="601"/>
      <c r="AB35" s="601"/>
      <c r="AC35" s="601"/>
      <c r="AD35" s="601"/>
      <c r="AE35" s="601"/>
      <c r="AF35" s="601"/>
      <c r="AG35" s="601"/>
      <c r="AH35" s="601"/>
      <c r="AI35" s="601"/>
      <c r="AJ35" s="601"/>
      <c r="AK35" s="601"/>
      <c r="AL35" s="178"/>
      <c r="AM35" s="600">
        <f t="shared" ref="AM35:AM43" si="0">IF(AO35="","",AM34+1)</f>
        <v>8</v>
      </c>
      <c r="AN35" s="600"/>
      <c r="AO35" s="601" t="str">
        <f>IF('各会計、関係団体の財政状況及び健全化判断比率'!B33="","",'各会計、関係団体の財政状況及び健全化判断比率'!B33)</f>
        <v>下水道事業会計</v>
      </c>
      <c r="AP35" s="601"/>
      <c r="AQ35" s="601"/>
      <c r="AR35" s="601"/>
      <c r="AS35" s="601"/>
      <c r="AT35" s="601"/>
      <c r="AU35" s="601"/>
      <c r="AV35" s="601"/>
      <c r="AW35" s="601"/>
      <c r="AX35" s="601"/>
      <c r="AY35" s="601"/>
      <c r="AZ35" s="601"/>
      <c r="BA35" s="601"/>
      <c r="BB35" s="601"/>
      <c r="BC35" s="601"/>
      <c r="BD35" s="178"/>
      <c r="BE35" s="600" t="str">
        <f t="shared" ref="BE35:BE43" si="1">IF(BG35="","",BE34+1)</f>
        <v/>
      </c>
      <c r="BF35" s="600"/>
      <c r="BG35" s="601"/>
      <c r="BH35" s="601"/>
      <c r="BI35" s="601"/>
      <c r="BJ35" s="601"/>
      <c r="BK35" s="601"/>
      <c r="BL35" s="601"/>
      <c r="BM35" s="601"/>
      <c r="BN35" s="601"/>
      <c r="BO35" s="601"/>
      <c r="BP35" s="601"/>
      <c r="BQ35" s="601"/>
      <c r="BR35" s="601"/>
      <c r="BS35" s="601"/>
      <c r="BT35" s="601"/>
      <c r="BU35" s="601"/>
      <c r="BV35" s="178"/>
      <c r="BW35" s="600">
        <f t="shared" ref="BW35:BW43" si="2">IF(BY35="","",BW34+1)</f>
        <v>10</v>
      </c>
      <c r="BX35" s="600"/>
      <c r="BY35" s="601" t="str">
        <f>IF('各会計、関係団体の財政状況及び健全化判断比率'!B69="","",'各会計、関係団体の財政状況及び健全化判断比率'!B69)</f>
        <v>秋田県市町村総合事務組合（一般会計）</v>
      </c>
      <c r="BZ35" s="601"/>
      <c r="CA35" s="601"/>
      <c r="CB35" s="601"/>
      <c r="CC35" s="601"/>
      <c r="CD35" s="601"/>
      <c r="CE35" s="601"/>
      <c r="CF35" s="601"/>
      <c r="CG35" s="601"/>
      <c r="CH35" s="601"/>
      <c r="CI35" s="601"/>
      <c r="CJ35" s="601"/>
      <c r="CK35" s="601"/>
      <c r="CL35" s="601"/>
      <c r="CM35" s="601"/>
      <c r="CN35" s="178"/>
      <c r="CO35" s="600">
        <f t="shared" ref="CO35:CO43" si="3">IF(CQ35="","",CO34+1)</f>
        <v>17</v>
      </c>
      <c r="CP35" s="600"/>
      <c r="CQ35" s="601" t="str">
        <f>IF('各会計、関係団体の財政状況及び健全化判断比率'!BS8="","",'各会計、関係団体の財政状況及び健全化判断比率'!BS8)</f>
        <v>秋田県青果物基金協会</v>
      </c>
      <c r="CR35" s="601"/>
      <c r="CS35" s="601"/>
      <c r="CT35" s="601"/>
      <c r="CU35" s="601"/>
      <c r="CV35" s="601"/>
      <c r="CW35" s="601"/>
      <c r="CX35" s="601"/>
      <c r="CY35" s="601"/>
      <c r="CZ35" s="601"/>
      <c r="DA35" s="601"/>
      <c r="DB35" s="601"/>
      <c r="DC35" s="601"/>
      <c r="DD35" s="601"/>
      <c r="DE35" s="601"/>
      <c r="DG35" s="602" t="str">
        <f>IF('各会計、関係団体の財政状況及び健全化判断比率'!BR8="","",'各会計、関係団体の財政状況及び健全化判断比率'!BR8)</f>
        <v/>
      </c>
      <c r="DH35" s="602"/>
      <c r="DI35" s="205"/>
    </row>
    <row r="36" spans="1:113" ht="32.25" customHeight="1" x14ac:dyDescent="0.15">
      <c r="A36" s="178"/>
      <c r="B36" s="202"/>
      <c r="C36" s="600" t="str">
        <f>IF(E36="","",C35+1)</f>
        <v/>
      </c>
      <c r="D36" s="600"/>
      <c r="E36" s="601" t="str">
        <f>IF('各会計、関係団体の財政状況及び健全化判断比率'!B9="","",'各会計、関係団体の財政状況及び健全化判断比率'!B9)</f>
        <v/>
      </c>
      <c r="F36" s="601"/>
      <c r="G36" s="601"/>
      <c r="H36" s="601"/>
      <c r="I36" s="601"/>
      <c r="J36" s="601"/>
      <c r="K36" s="601"/>
      <c r="L36" s="601"/>
      <c r="M36" s="601"/>
      <c r="N36" s="601"/>
      <c r="O36" s="601"/>
      <c r="P36" s="601"/>
      <c r="Q36" s="601"/>
      <c r="R36" s="601"/>
      <c r="S36" s="601"/>
      <c r="T36" s="178"/>
      <c r="U36" s="600">
        <f t="shared" ref="U36:U43" si="4">IF(W36="","",U35+1)</f>
        <v>5</v>
      </c>
      <c r="V36" s="600"/>
      <c r="W36" s="601" t="str">
        <f>IF('各会計、関係団体の財政状況及び健全化判断比率'!B30="","",'各会計、関係団体の財政状況及び健全化判断比率'!B30)</f>
        <v>後期高齢者医療特別会計</v>
      </c>
      <c r="X36" s="601"/>
      <c r="Y36" s="601"/>
      <c r="Z36" s="601"/>
      <c r="AA36" s="601"/>
      <c r="AB36" s="601"/>
      <c r="AC36" s="601"/>
      <c r="AD36" s="601"/>
      <c r="AE36" s="601"/>
      <c r="AF36" s="601"/>
      <c r="AG36" s="601"/>
      <c r="AH36" s="601"/>
      <c r="AI36" s="601"/>
      <c r="AJ36" s="601"/>
      <c r="AK36" s="601"/>
      <c r="AL36" s="178"/>
      <c r="AM36" s="600" t="str">
        <f t="shared" si="0"/>
        <v/>
      </c>
      <c r="AN36" s="600"/>
      <c r="AO36" s="601"/>
      <c r="AP36" s="601"/>
      <c r="AQ36" s="601"/>
      <c r="AR36" s="601"/>
      <c r="AS36" s="601"/>
      <c r="AT36" s="601"/>
      <c r="AU36" s="601"/>
      <c r="AV36" s="601"/>
      <c r="AW36" s="601"/>
      <c r="AX36" s="601"/>
      <c r="AY36" s="601"/>
      <c r="AZ36" s="601"/>
      <c r="BA36" s="601"/>
      <c r="BB36" s="601"/>
      <c r="BC36" s="601"/>
      <c r="BD36" s="178"/>
      <c r="BE36" s="600" t="str">
        <f t="shared" si="1"/>
        <v/>
      </c>
      <c r="BF36" s="600"/>
      <c r="BG36" s="601"/>
      <c r="BH36" s="601"/>
      <c r="BI36" s="601"/>
      <c r="BJ36" s="601"/>
      <c r="BK36" s="601"/>
      <c r="BL36" s="601"/>
      <c r="BM36" s="601"/>
      <c r="BN36" s="601"/>
      <c r="BO36" s="601"/>
      <c r="BP36" s="601"/>
      <c r="BQ36" s="601"/>
      <c r="BR36" s="601"/>
      <c r="BS36" s="601"/>
      <c r="BT36" s="601"/>
      <c r="BU36" s="601"/>
      <c r="BV36" s="178"/>
      <c r="BW36" s="600">
        <f t="shared" si="2"/>
        <v>11</v>
      </c>
      <c r="BX36" s="600"/>
      <c r="BY36" s="601" t="str">
        <f>IF('各会計、関係団体の財政状況及び健全化判断比率'!B70="","",'各会計、関係団体の財政状況及び健全化判断比率'!B70)</f>
        <v>秋田県市町村総合事務組合（交通災害共済事業等特別会計）</v>
      </c>
      <c r="BZ36" s="601"/>
      <c r="CA36" s="601"/>
      <c r="CB36" s="601"/>
      <c r="CC36" s="601"/>
      <c r="CD36" s="601"/>
      <c r="CE36" s="601"/>
      <c r="CF36" s="601"/>
      <c r="CG36" s="601"/>
      <c r="CH36" s="601"/>
      <c r="CI36" s="601"/>
      <c r="CJ36" s="601"/>
      <c r="CK36" s="601"/>
      <c r="CL36" s="601"/>
      <c r="CM36" s="601"/>
      <c r="CN36" s="178"/>
      <c r="CO36" s="600" t="str">
        <f t="shared" si="3"/>
        <v/>
      </c>
      <c r="CP36" s="600"/>
      <c r="CQ36" s="601" t="str">
        <f>IF('各会計、関係団体の財政状況及び健全化判断比率'!BS9="","",'各会計、関係団体の財政状況及び健全化判断比率'!BS9)</f>
        <v/>
      </c>
      <c r="CR36" s="601"/>
      <c r="CS36" s="601"/>
      <c r="CT36" s="601"/>
      <c r="CU36" s="601"/>
      <c r="CV36" s="601"/>
      <c r="CW36" s="601"/>
      <c r="CX36" s="601"/>
      <c r="CY36" s="601"/>
      <c r="CZ36" s="601"/>
      <c r="DA36" s="601"/>
      <c r="DB36" s="601"/>
      <c r="DC36" s="601"/>
      <c r="DD36" s="601"/>
      <c r="DE36" s="601"/>
      <c r="DG36" s="602" t="str">
        <f>IF('各会計、関係団体の財政状況及び健全化判断比率'!BR9="","",'各会計、関係団体の財政状況及び健全化判断比率'!BR9)</f>
        <v/>
      </c>
      <c r="DH36" s="602"/>
      <c r="DI36" s="205"/>
    </row>
    <row r="37" spans="1:113" ht="32.25" customHeight="1" x14ac:dyDescent="0.15">
      <c r="A37" s="178"/>
      <c r="B37" s="202"/>
      <c r="C37" s="600" t="str">
        <f>IF(E37="","",C36+1)</f>
        <v/>
      </c>
      <c r="D37" s="600"/>
      <c r="E37" s="601" t="str">
        <f>IF('各会計、関係団体の財政状況及び健全化判断比率'!B10="","",'各会計、関係団体の財政状況及び健全化判断比率'!B10)</f>
        <v/>
      </c>
      <c r="F37" s="601"/>
      <c r="G37" s="601"/>
      <c r="H37" s="601"/>
      <c r="I37" s="601"/>
      <c r="J37" s="601"/>
      <c r="K37" s="601"/>
      <c r="L37" s="601"/>
      <c r="M37" s="601"/>
      <c r="N37" s="601"/>
      <c r="O37" s="601"/>
      <c r="P37" s="601"/>
      <c r="Q37" s="601"/>
      <c r="R37" s="601"/>
      <c r="S37" s="601"/>
      <c r="T37" s="178"/>
      <c r="U37" s="600">
        <f t="shared" si="4"/>
        <v>6</v>
      </c>
      <c r="V37" s="600"/>
      <c r="W37" s="601" t="str">
        <f>IF('各会計、関係団体の財政状況及び健全化判断比率'!B31="","",'各会計、関係団体の財政状況及び健全化判断比率'!B31)</f>
        <v>介護保険特別会計（介護サービス事業勘定）</v>
      </c>
      <c r="X37" s="601"/>
      <c r="Y37" s="601"/>
      <c r="Z37" s="601"/>
      <c r="AA37" s="601"/>
      <c r="AB37" s="601"/>
      <c r="AC37" s="601"/>
      <c r="AD37" s="601"/>
      <c r="AE37" s="601"/>
      <c r="AF37" s="601"/>
      <c r="AG37" s="601"/>
      <c r="AH37" s="601"/>
      <c r="AI37" s="601"/>
      <c r="AJ37" s="601"/>
      <c r="AK37" s="601"/>
      <c r="AL37" s="178"/>
      <c r="AM37" s="600" t="str">
        <f t="shared" si="0"/>
        <v/>
      </c>
      <c r="AN37" s="600"/>
      <c r="AO37" s="601"/>
      <c r="AP37" s="601"/>
      <c r="AQ37" s="601"/>
      <c r="AR37" s="601"/>
      <c r="AS37" s="601"/>
      <c r="AT37" s="601"/>
      <c r="AU37" s="601"/>
      <c r="AV37" s="601"/>
      <c r="AW37" s="601"/>
      <c r="AX37" s="601"/>
      <c r="AY37" s="601"/>
      <c r="AZ37" s="601"/>
      <c r="BA37" s="601"/>
      <c r="BB37" s="601"/>
      <c r="BC37" s="601"/>
      <c r="BD37" s="178"/>
      <c r="BE37" s="600" t="str">
        <f t="shared" si="1"/>
        <v/>
      </c>
      <c r="BF37" s="600"/>
      <c r="BG37" s="601"/>
      <c r="BH37" s="601"/>
      <c r="BI37" s="601"/>
      <c r="BJ37" s="601"/>
      <c r="BK37" s="601"/>
      <c r="BL37" s="601"/>
      <c r="BM37" s="601"/>
      <c r="BN37" s="601"/>
      <c r="BO37" s="601"/>
      <c r="BP37" s="601"/>
      <c r="BQ37" s="601"/>
      <c r="BR37" s="601"/>
      <c r="BS37" s="601"/>
      <c r="BT37" s="601"/>
      <c r="BU37" s="601"/>
      <c r="BV37" s="178"/>
      <c r="BW37" s="600">
        <f t="shared" si="2"/>
        <v>12</v>
      </c>
      <c r="BX37" s="600"/>
      <c r="BY37" s="601" t="str">
        <f>IF('各会計、関係団体の財政状況及び健全化判断比率'!B71="","",'各会計、関係団体の財政状況及び健全化判断比率'!B71)</f>
        <v>秋田県市町村会館管理組合（一般会計）</v>
      </c>
      <c r="BZ37" s="601"/>
      <c r="CA37" s="601"/>
      <c r="CB37" s="601"/>
      <c r="CC37" s="601"/>
      <c r="CD37" s="601"/>
      <c r="CE37" s="601"/>
      <c r="CF37" s="601"/>
      <c r="CG37" s="601"/>
      <c r="CH37" s="601"/>
      <c r="CI37" s="601"/>
      <c r="CJ37" s="601"/>
      <c r="CK37" s="601"/>
      <c r="CL37" s="601"/>
      <c r="CM37" s="601"/>
      <c r="CN37" s="178"/>
      <c r="CO37" s="600" t="str">
        <f t="shared" si="3"/>
        <v/>
      </c>
      <c r="CP37" s="600"/>
      <c r="CQ37" s="601" t="str">
        <f>IF('各会計、関係団体の財政状況及び健全化判断比率'!BS10="","",'各会計、関係団体の財政状況及び健全化判断比率'!BS10)</f>
        <v/>
      </c>
      <c r="CR37" s="601"/>
      <c r="CS37" s="601"/>
      <c r="CT37" s="601"/>
      <c r="CU37" s="601"/>
      <c r="CV37" s="601"/>
      <c r="CW37" s="601"/>
      <c r="CX37" s="601"/>
      <c r="CY37" s="601"/>
      <c r="CZ37" s="601"/>
      <c r="DA37" s="601"/>
      <c r="DB37" s="601"/>
      <c r="DC37" s="601"/>
      <c r="DD37" s="601"/>
      <c r="DE37" s="601"/>
      <c r="DG37" s="602" t="str">
        <f>IF('各会計、関係団体の財政状況及び健全化判断比率'!BR10="","",'各会計、関係団体の財政状況及び健全化判断比率'!BR10)</f>
        <v/>
      </c>
      <c r="DH37" s="602"/>
      <c r="DI37" s="205"/>
    </row>
    <row r="38" spans="1:113" ht="32.25" customHeight="1" x14ac:dyDescent="0.15">
      <c r="A38" s="178"/>
      <c r="B38" s="202"/>
      <c r="C38" s="600" t="str">
        <f t="shared" ref="C38:C43" si="5">IF(E38="","",C37+1)</f>
        <v/>
      </c>
      <c r="D38" s="600"/>
      <c r="E38" s="601" t="str">
        <f>IF('各会計、関係団体の財政状況及び健全化判断比率'!B11="","",'各会計、関係団体の財政状況及び健全化判断比率'!B11)</f>
        <v/>
      </c>
      <c r="F38" s="601"/>
      <c r="G38" s="601"/>
      <c r="H38" s="601"/>
      <c r="I38" s="601"/>
      <c r="J38" s="601"/>
      <c r="K38" s="601"/>
      <c r="L38" s="601"/>
      <c r="M38" s="601"/>
      <c r="N38" s="601"/>
      <c r="O38" s="601"/>
      <c r="P38" s="601"/>
      <c r="Q38" s="601"/>
      <c r="R38" s="601"/>
      <c r="S38" s="601"/>
      <c r="T38" s="178"/>
      <c r="U38" s="600" t="str">
        <f t="shared" si="4"/>
        <v/>
      </c>
      <c r="V38" s="600"/>
      <c r="W38" s="601"/>
      <c r="X38" s="601"/>
      <c r="Y38" s="601"/>
      <c r="Z38" s="601"/>
      <c r="AA38" s="601"/>
      <c r="AB38" s="601"/>
      <c r="AC38" s="601"/>
      <c r="AD38" s="601"/>
      <c r="AE38" s="601"/>
      <c r="AF38" s="601"/>
      <c r="AG38" s="601"/>
      <c r="AH38" s="601"/>
      <c r="AI38" s="601"/>
      <c r="AJ38" s="601"/>
      <c r="AK38" s="601"/>
      <c r="AL38" s="178"/>
      <c r="AM38" s="600" t="str">
        <f t="shared" si="0"/>
        <v/>
      </c>
      <c r="AN38" s="600"/>
      <c r="AO38" s="601"/>
      <c r="AP38" s="601"/>
      <c r="AQ38" s="601"/>
      <c r="AR38" s="601"/>
      <c r="AS38" s="601"/>
      <c r="AT38" s="601"/>
      <c r="AU38" s="601"/>
      <c r="AV38" s="601"/>
      <c r="AW38" s="601"/>
      <c r="AX38" s="601"/>
      <c r="AY38" s="601"/>
      <c r="AZ38" s="601"/>
      <c r="BA38" s="601"/>
      <c r="BB38" s="601"/>
      <c r="BC38" s="601"/>
      <c r="BD38" s="178"/>
      <c r="BE38" s="600" t="str">
        <f t="shared" si="1"/>
        <v/>
      </c>
      <c r="BF38" s="600"/>
      <c r="BG38" s="601"/>
      <c r="BH38" s="601"/>
      <c r="BI38" s="601"/>
      <c r="BJ38" s="601"/>
      <c r="BK38" s="601"/>
      <c r="BL38" s="601"/>
      <c r="BM38" s="601"/>
      <c r="BN38" s="601"/>
      <c r="BO38" s="601"/>
      <c r="BP38" s="601"/>
      <c r="BQ38" s="601"/>
      <c r="BR38" s="601"/>
      <c r="BS38" s="601"/>
      <c r="BT38" s="601"/>
      <c r="BU38" s="601"/>
      <c r="BV38" s="178"/>
      <c r="BW38" s="600">
        <f t="shared" si="2"/>
        <v>13</v>
      </c>
      <c r="BX38" s="600"/>
      <c r="BY38" s="601" t="str">
        <f>IF('各会計、関係団体の財政状況及び健全化判断比率'!B72="","",'各会計、関係団体の財政状況及び健全化判断比率'!B72)</f>
        <v>秋田県後期高齢者医療広域連合（一般会計）</v>
      </c>
      <c r="BZ38" s="601"/>
      <c r="CA38" s="601"/>
      <c r="CB38" s="601"/>
      <c r="CC38" s="601"/>
      <c r="CD38" s="601"/>
      <c r="CE38" s="601"/>
      <c r="CF38" s="601"/>
      <c r="CG38" s="601"/>
      <c r="CH38" s="601"/>
      <c r="CI38" s="601"/>
      <c r="CJ38" s="601"/>
      <c r="CK38" s="601"/>
      <c r="CL38" s="601"/>
      <c r="CM38" s="601"/>
      <c r="CN38" s="178"/>
      <c r="CO38" s="600" t="str">
        <f t="shared" si="3"/>
        <v/>
      </c>
      <c r="CP38" s="600"/>
      <c r="CQ38" s="601" t="str">
        <f>IF('各会計、関係団体の財政状況及び健全化判断比率'!BS11="","",'各会計、関係団体の財政状況及び健全化判断比率'!BS11)</f>
        <v/>
      </c>
      <c r="CR38" s="601"/>
      <c r="CS38" s="601"/>
      <c r="CT38" s="601"/>
      <c r="CU38" s="601"/>
      <c r="CV38" s="601"/>
      <c r="CW38" s="601"/>
      <c r="CX38" s="601"/>
      <c r="CY38" s="601"/>
      <c r="CZ38" s="601"/>
      <c r="DA38" s="601"/>
      <c r="DB38" s="601"/>
      <c r="DC38" s="601"/>
      <c r="DD38" s="601"/>
      <c r="DE38" s="601"/>
      <c r="DG38" s="602" t="str">
        <f>IF('各会計、関係団体の財政状況及び健全化判断比率'!BR11="","",'各会計、関係団体の財政状況及び健全化判断比率'!BR11)</f>
        <v/>
      </c>
      <c r="DH38" s="602"/>
      <c r="DI38" s="205"/>
    </row>
    <row r="39" spans="1:113" ht="32.25" customHeight="1" x14ac:dyDescent="0.15">
      <c r="A39" s="178"/>
      <c r="B39" s="202"/>
      <c r="C39" s="600" t="str">
        <f t="shared" si="5"/>
        <v/>
      </c>
      <c r="D39" s="600"/>
      <c r="E39" s="601" t="str">
        <f>IF('各会計、関係団体の財政状況及び健全化判断比率'!B12="","",'各会計、関係団体の財政状況及び健全化判断比率'!B12)</f>
        <v/>
      </c>
      <c r="F39" s="601"/>
      <c r="G39" s="601"/>
      <c r="H39" s="601"/>
      <c r="I39" s="601"/>
      <c r="J39" s="601"/>
      <c r="K39" s="601"/>
      <c r="L39" s="601"/>
      <c r="M39" s="601"/>
      <c r="N39" s="601"/>
      <c r="O39" s="601"/>
      <c r="P39" s="601"/>
      <c r="Q39" s="601"/>
      <c r="R39" s="601"/>
      <c r="S39" s="601"/>
      <c r="T39" s="178"/>
      <c r="U39" s="600" t="str">
        <f t="shared" si="4"/>
        <v/>
      </c>
      <c r="V39" s="600"/>
      <c r="W39" s="601"/>
      <c r="X39" s="601"/>
      <c r="Y39" s="601"/>
      <c r="Z39" s="601"/>
      <c r="AA39" s="601"/>
      <c r="AB39" s="601"/>
      <c r="AC39" s="601"/>
      <c r="AD39" s="601"/>
      <c r="AE39" s="601"/>
      <c r="AF39" s="601"/>
      <c r="AG39" s="601"/>
      <c r="AH39" s="601"/>
      <c r="AI39" s="601"/>
      <c r="AJ39" s="601"/>
      <c r="AK39" s="601"/>
      <c r="AL39" s="178"/>
      <c r="AM39" s="600" t="str">
        <f t="shared" si="0"/>
        <v/>
      </c>
      <c r="AN39" s="600"/>
      <c r="AO39" s="601"/>
      <c r="AP39" s="601"/>
      <c r="AQ39" s="601"/>
      <c r="AR39" s="601"/>
      <c r="AS39" s="601"/>
      <c r="AT39" s="601"/>
      <c r="AU39" s="601"/>
      <c r="AV39" s="601"/>
      <c r="AW39" s="601"/>
      <c r="AX39" s="601"/>
      <c r="AY39" s="601"/>
      <c r="AZ39" s="601"/>
      <c r="BA39" s="601"/>
      <c r="BB39" s="601"/>
      <c r="BC39" s="601"/>
      <c r="BD39" s="178"/>
      <c r="BE39" s="600" t="str">
        <f t="shared" si="1"/>
        <v/>
      </c>
      <c r="BF39" s="600"/>
      <c r="BG39" s="601"/>
      <c r="BH39" s="601"/>
      <c r="BI39" s="601"/>
      <c r="BJ39" s="601"/>
      <c r="BK39" s="601"/>
      <c r="BL39" s="601"/>
      <c r="BM39" s="601"/>
      <c r="BN39" s="601"/>
      <c r="BO39" s="601"/>
      <c r="BP39" s="601"/>
      <c r="BQ39" s="601"/>
      <c r="BR39" s="601"/>
      <c r="BS39" s="601"/>
      <c r="BT39" s="601"/>
      <c r="BU39" s="601"/>
      <c r="BV39" s="178"/>
      <c r="BW39" s="600">
        <f t="shared" si="2"/>
        <v>14</v>
      </c>
      <c r="BX39" s="600"/>
      <c r="BY39" s="601" t="str">
        <f>IF('各会計、関係団体の財政状況及び健全化判断比率'!B73="","",'各会計、関係団体の財政状況及び健全化判断比率'!B73)</f>
        <v>秋田県後期高齢者医療広域連合（後期高齢者医療特別会計）</v>
      </c>
      <c r="BZ39" s="601"/>
      <c r="CA39" s="601"/>
      <c r="CB39" s="601"/>
      <c r="CC39" s="601"/>
      <c r="CD39" s="601"/>
      <c r="CE39" s="601"/>
      <c r="CF39" s="601"/>
      <c r="CG39" s="601"/>
      <c r="CH39" s="601"/>
      <c r="CI39" s="601"/>
      <c r="CJ39" s="601"/>
      <c r="CK39" s="601"/>
      <c r="CL39" s="601"/>
      <c r="CM39" s="601"/>
      <c r="CN39" s="178"/>
      <c r="CO39" s="600" t="str">
        <f t="shared" si="3"/>
        <v/>
      </c>
      <c r="CP39" s="600"/>
      <c r="CQ39" s="601" t="str">
        <f>IF('各会計、関係団体の財政状況及び健全化判断比率'!BS12="","",'各会計、関係団体の財政状況及び健全化判断比率'!BS12)</f>
        <v/>
      </c>
      <c r="CR39" s="601"/>
      <c r="CS39" s="601"/>
      <c r="CT39" s="601"/>
      <c r="CU39" s="601"/>
      <c r="CV39" s="601"/>
      <c r="CW39" s="601"/>
      <c r="CX39" s="601"/>
      <c r="CY39" s="601"/>
      <c r="CZ39" s="601"/>
      <c r="DA39" s="601"/>
      <c r="DB39" s="601"/>
      <c r="DC39" s="601"/>
      <c r="DD39" s="601"/>
      <c r="DE39" s="601"/>
      <c r="DG39" s="602" t="str">
        <f>IF('各会計、関係団体の財政状況及び健全化判断比率'!BR12="","",'各会計、関係団体の財政状況及び健全化判断比率'!BR12)</f>
        <v/>
      </c>
      <c r="DH39" s="602"/>
      <c r="DI39" s="205"/>
    </row>
    <row r="40" spans="1:113" ht="32.25" customHeight="1" x14ac:dyDescent="0.15">
      <c r="A40" s="178"/>
      <c r="B40" s="202"/>
      <c r="C40" s="600" t="str">
        <f t="shared" si="5"/>
        <v/>
      </c>
      <c r="D40" s="600"/>
      <c r="E40" s="601" t="str">
        <f>IF('各会計、関係団体の財政状況及び健全化判断比率'!B13="","",'各会計、関係団体の財政状況及び健全化判断比率'!B13)</f>
        <v/>
      </c>
      <c r="F40" s="601"/>
      <c r="G40" s="601"/>
      <c r="H40" s="601"/>
      <c r="I40" s="601"/>
      <c r="J40" s="601"/>
      <c r="K40" s="601"/>
      <c r="L40" s="601"/>
      <c r="M40" s="601"/>
      <c r="N40" s="601"/>
      <c r="O40" s="601"/>
      <c r="P40" s="601"/>
      <c r="Q40" s="601"/>
      <c r="R40" s="601"/>
      <c r="S40" s="601"/>
      <c r="T40" s="178"/>
      <c r="U40" s="600" t="str">
        <f t="shared" si="4"/>
        <v/>
      </c>
      <c r="V40" s="600"/>
      <c r="W40" s="601"/>
      <c r="X40" s="601"/>
      <c r="Y40" s="601"/>
      <c r="Z40" s="601"/>
      <c r="AA40" s="601"/>
      <c r="AB40" s="601"/>
      <c r="AC40" s="601"/>
      <c r="AD40" s="601"/>
      <c r="AE40" s="601"/>
      <c r="AF40" s="601"/>
      <c r="AG40" s="601"/>
      <c r="AH40" s="601"/>
      <c r="AI40" s="601"/>
      <c r="AJ40" s="601"/>
      <c r="AK40" s="601"/>
      <c r="AL40" s="178"/>
      <c r="AM40" s="600" t="str">
        <f t="shared" si="0"/>
        <v/>
      </c>
      <c r="AN40" s="600"/>
      <c r="AO40" s="601"/>
      <c r="AP40" s="601"/>
      <c r="AQ40" s="601"/>
      <c r="AR40" s="601"/>
      <c r="AS40" s="601"/>
      <c r="AT40" s="601"/>
      <c r="AU40" s="601"/>
      <c r="AV40" s="601"/>
      <c r="AW40" s="601"/>
      <c r="AX40" s="601"/>
      <c r="AY40" s="601"/>
      <c r="AZ40" s="601"/>
      <c r="BA40" s="601"/>
      <c r="BB40" s="601"/>
      <c r="BC40" s="601"/>
      <c r="BD40" s="178"/>
      <c r="BE40" s="600" t="str">
        <f t="shared" si="1"/>
        <v/>
      </c>
      <c r="BF40" s="600"/>
      <c r="BG40" s="601"/>
      <c r="BH40" s="601"/>
      <c r="BI40" s="601"/>
      <c r="BJ40" s="601"/>
      <c r="BK40" s="601"/>
      <c r="BL40" s="601"/>
      <c r="BM40" s="601"/>
      <c r="BN40" s="601"/>
      <c r="BO40" s="601"/>
      <c r="BP40" s="601"/>
      <c r="BQ40" s="601"/>
      <c r="BR40" s="601"/>
      <c r="BS40" s="601"/>
      <c r="BT40" s="601"/>
      <c r="BU40" s="601"/>
      <c r="BV40" s="178"/>
      <c r="BW40" s="600">
        <f t="shared" si="2"/>
        <v>15</v>
      </c>
      <c r="BX40" s="600"/>
      <c r="BY40" s="601" t="str">
        <f>IF('各会計、関係団体の財政状況及び健全化判断比率'!B74="","",'各会計、関係団体の財政状況及び健全化判断比率'!B74)</f>
        <v>秋田県町村電算システム共同事業組合（一般会計）</v>
      </c>
      <c r="BZ40" s="601"/>
      <c r="CA40" s="601"/>
      <c r="CB40" s="601"/>
      <c r="CC40" s="601"/>
      <c r="CD40" s="601"/>
      <c r="CE40" s="601"/>
      <c r="CF40" s="601"/>
      <c r="CG40" s="601"/>
      <c r="CH40" s="601"/>
      <c r="CI40" s="601"/>
      <c r="CJ40" s="601"/>
      <c r="CK40" s="601"/>
      <c r="CL40" s="601"/>
      <c r="CM40" s="601"/>
      <c r="CN40" s="178"/>
      <c r="CO40" s="600" t="str">
        <f t="shared" si="3"/>
        <v/>
      </c>
      <c r="CP40" s="600"/>
      <c r="CQ40" s="601" t="str">
        <f>IF('各会計、関係団体の財政状況及び健全化判断比率'!BS13="","",'各会計、関係団体の財政状況及び健全化判断比率'!BS13)</f>
        <v/>
      </c>
      <c r="CR40" s="601"/>
      <c r="CS40" s="601"/>
      <c r="CT40" s="601"/>
      <c r="CU40" s="601"/>
      <c r="CV40" s="601"/>
      <c r="CW40" s="601"/>
      <c r="CX40" s="601"/>
      <c r="CY40" s="601"/>
      <c r="CZ40" s="601"/>
      <c r="DA40" s="601"/>
      <c r="DB40" s="601"/>
      <c r="DC40" s="601"/>
      <c r="DD40" s="601"/>
      <c r="DE40" s="601"/>
      <c r="DG40" s="602" t="str">
        <f>IF('各会計、関係団体の財政状況及び健全化判断比率'!BR13="","",'各会計、関係団体の財政状況及び健全化判断比率'!BR13)</f>
        <v/>
      </c>
      <c r="DH40" s="602"/>
      <c r="DI40" s="205"/>
    </row>
    <row r="41" spans="1:113" ht="32.25" customHeight="1" x14ac:dyDescent="0.15">
      <c r="A41" s="178"/>
      <c r="B41" s="202"/>
      <c r="C41" s="600" t="str">
        <f t="shared" si="5"/>
        <v/>
      </c>
      <c r="D41" s="600"/>
      <c r="E41" s="601" t="str">
        <f>IF('各会計、関係団体の財政状況及び健全化判断比率'!B14="","",'各会計、関係団体の財政状況及び健全化判断比率'!B14)</f>
        <v/>
      </c>
      <c r="F41" s="601"/>
      <c r="G41" s="601"/>
      <c r="H41" s="601"/>
      <c r="I41" s="601"/>
      <c r="J41" s="601"/>
      <c r="K41" s="601"/>
      <c r="L41" s="601"/>
      <c r="M41" s="601"/>
      <c r="N41" s="601"/>
      <c r="O41" s="601"/>
      <c r="P41" s="601"/>
      <c r="Q41" s="601"/>
      <c r="R41" s="601"/>
      <c r="S41" s="601"/>
      <c r="T41" s="178"/>
      <c r="U41" s="600" t="str">
        <f t="shared" si="4"/>
        <v/>
      </c>
      <c r="V41" s="600"/>
      <c r="W41" s="601"/>
      <c r="X41" s="601"/>
      <c r="Y41" s="601"/>
      <c r="Z41" s="601"/>
      <c r="AA41" s="601"/>
      <c r="AB41" s="601"/>
      <c r="AC41" s="601"/>
      <c r="AD41" s="601"/>
      <c r="AE41" s="601"/>
      <c r="AF41" s="601"/>
      <c r="AG41" s="601"/>
      <c r="AH41" s="601"/>
      <c r="AI41" s="601"/>
      <c r="AJ41" s="601"/>
      <c r="AK41" s="601"/>
      <c r="AL41" s="178"/>
      <c r="AM41" s="600" t="str">
        <f t="shared" si="0"/>
        <v/>
      </c>
      <c r="AN41" s="600"/>
      <c r="AO41" s="601"/>
      <c r="AP41" s="601"/>
      <c r="AQ41" s="601"/>
      <c r="AR41" s="601"/>
      <c r="AS41" s="601"/>
      <c r="AT41" s="601"/>
      <c r="AU41" s="601"/>
      <c r="AV41" s="601"/>
      <c r="AW41" s="601"/>
      <c r="AX41" s="601"/>
      <c r="AY41" s="601"/>
      <c r="AZ41" s="601"/>
      <c r="BA41" s="601"/>
      <c r="BB41" s="601"/>
      <c r="BC41" s="601"/>
      <c r="BD41" s="178"/>
      <c r="BE41" s="600" t="str">
        <f t="shared" si="1"/>
        <v/>
      </c>
      <c r="BF41" s="600"/>
      <c r="BG41" s="601"/>
      <c r="BH41" s="601"/>
      <c r="BI41" s="601"/>
      <c r="BJ41" s="601"/>
      <c r="BK41" s="601"/>
      <c r="BL41" s="601"/>
      <c r="BM41" s="601"/>
      <c r="BN41" s="601"/>
      <c r="BO41" s="601"/>
      <c r="BP41" s="601"/>
      <c r="BQ41" s="601"/>
      <c r="BR41" s="601"/>
      <c r="BS41" s="601"/>
      <c r="BT41" s="601"/>
      <c r="BU41" s="601"/>
      <c r="BV41" s="178"/>
      <c r="BW41" s="600" t="str">
        <f t="shared" si="2"/>
        <v/>
      </c>
      <c r="BX41" s="600"/>
      <c r="BY41" s="601" t="str">
        <f>IF('各会計、関係団体の財政状況及び健全化判断比率'!B75="","",'各会計、関係団体の財政状況及び健全化判断比率'!B75)</f>
        <v/>
      </c>
      <c r="BZ41" s="601"/>
      <c r="CA41" s="601"/>
      <c r="CB41" s="601"/>
      <c r="CC41" s="601"/>
      <c r="CD41" s="601"/>
      <c r="CE41" s="601"/>
      <c r="CF41" s="601"/>
      <c r="CG41" s="601"/>
      <c r="CH41" s="601"/>
      <c r="CI41" s="601"/>
      <c r="CJ41" s="601"/>
      <c r="CK41" s="601"/>
      <c r="CL41" s="601"/>
      <c r="CM41" s="601"/>
      <c r="CN41" s="178"/>
      <c r="CO41" s="600" t="str">
        <f t="shared" si="3"/>
        <v/>
      </c>
      <c r="CP41" s="600"/>
      <c r="CQ41" s="601" t="str">
        <f>IF('各会計、関係団体の財政状況及び健全化判断比率'!BS14="","",'各会計、関係団体の財政状況及び健全化判断比率'!BS14)</f>
        <v/>
      </c>
      <c r="CR41" s="601"/>
      <c r="CS41" s="601"/>
      <c r="CT41" s="601"/>
      <c r="CU41" s="601"/>
      <c r="CV41" s="601"/>
      <c r="CW41" s="601"/>
      <c r="CX41" s="601"/>
      <c r="CY41" s="601"/>
      <c r="CZ41" s="601"/>
      <c r="DA41" s="601"/>
      <c r="DB41" s="601"/>
      <c r="DC41" s="601"/>
      <c r="DD41" s="601"/>
      <c r="DE41" s="601"/>
      <c r="DG41" s="602" t="str">
        <f>IF('各会計、関係団体の財政状況及び健全化判断比率'!BR14="","",'各会計、関係団体の財政状況及び健全化判断比率'!BR14)</f>
        <v/>
      </c>
      <c r="DH41" s="602"/>
      <c r="DI41" s="205"/>
    </row>
    <row r="42" spans="1:113" ht="32.25" customHeight="1" x14ac:dyDescent="0.15">
      <c r="B42" s="202"/>
      <c r="C42" s="600" t="str">
        <f t="shared" si="5"/>
        <v/>
      </c>
      <c r="D42" s="600"/>
      <c r="E42" s="601" t="str">
        <f>IF('各会計、関係団体の財政状況及び健全化判断比率'!B15="","",'各会計、関係団体の財政状況及び健全化判断比率'!B15)</f>
        <v/>
      </c>
      <c r="F42" s="601"/>
      <c r="G42" s="601"/>
      <c r="H42" s="601"/>
      <c r="I42" s="601"/>
      <c r="J42" s="601"/>
      <c r="K42" s="601"/>
      <c r="L42" s="601"/>
      <c r="M42" s="601"/>
      <c r="N42" s="601"/>
      <c r="O42" s="601"/>
      <c r="P42" s="601"/>
      <c r="Q42" s="601"/>
      <c r="R42" s="601"/>
      <c r="S42" s="601"/>
      <c r="T42" s="178"/>
      <c r="U42" s="600" t="str">
        <f t="shared" si="4"/>
        <v/>
      </c>
      <c r="V42" s="600"/>
      <c r="W42" s="601"/>
      <c r="X42" s="601"/>
      <c r="Y42" s="601"/>
      <c r="Z42" s="601"/>
      <c r="AA42" s="601"/>
      <c r="AB42" s="601"/>
      <c r="AC42" s="601"/>
      <c r="AD42" s="601"/>
      <c r="AE42" s="601"/>
      <c r="AF42" s="601"/>
      <c r="AG42" s="601"/>
      <c r="AH42" s="601"/>
      <c r="AI42" s="601"/>
      <c r="AJ42" s="601"/>
      <c r="AK42" s="601"/>
      <c r="AL42" s="178"/>
      <c r="AM42" s="600" t="str">
        <f t="shared" si="0"/>
        <v/>
      </c>
      <c r="AN42" s="600"/>
      <c r="AO42" s="601"/>
      <c r="AP42" s="601"/>
      <c r="AQ42" s="601"/>
      <c r="AR42" s="601"/>
      <c r="AS42" s="601"/>
      <c r="AT42" s="601"/>
      <c r="AU42" s="601"/>
      <c r="AV42" s="601"/>
      <c r="AW42" s="601"/>
      <c r="AX42" s="601"/>
      <c r="AY42" s="601"/>
      <c r="AZ42" s="601"/>
      <c r="BA42" s="601"/>
      <c r="BB42" s="601"/>
      <c r="BC42" s="601"/>
      <c r="BD42" s="178"/>
      <c r="BE42" s="600" t="str">
        <f t="shared" si="1"/>
        <v/>
      </c>
      <c r="BF42" s="600"/>
      <c r="BG42" s="601"/>
      <c r="BH42" s="601"/>
      <c r="BI42" s="601"/>
      <c r="BJ42" s="601"/>
      <c r="BK42" s="601"/>
      <c r="BL42" s="601"/>
      <c r="BM42" s="601"/>
      <c r="BN42" s="601"/>
      <c r="BO42" s="601"/>
      <c r="BP42" s="601"/>
      <c r="BQ42" s="601"/>
      <c r="BR42" s="601"/>
      <c r="BS42" s="601"/>
      <c r="BT42" s="601"/>
      <c r="BU42" s="601"/>
      <c r="BV42" s="178"/>
      <c r="BW42" s="600" t="str">
        <f t="shared" si="2"/>
        <v/>
      </c>
      <c r="BX42" s="600"/>
      <c r="BY42" s="601" t="str">
        <f>IF('各会計、関係団体の財政状況及び健全化判断比率'!B76="","",'各会計、関係団体の財政状況及び健全化判断比率'!B76)</f>
        <v/>
      </c>
      <c r="BZ42" s="601"/>
      <c r="CA42" s="601"/>
      <c r="CB42" s="601"/>
      <c r="CC42" s="601"/>
      <c r="CD42" s="601"/>
      <c r="CE42" s="601"/>
      <c r="CF42" s="601"/>
      <c r="CG42" s="601"/>
      <c r="CH42" s="601"/>
      <c r="CI42" s="601"/>
      <c r="CJ42" s="601"/>
      <c r="CK42" s="601"/>
      <c r="CL42" s="601"/>
      <c r="CM42" s="601"/>
      <c r="CN42" s="178"/>
      <c r="CO42" s="600" t="str">
        <f t="shared" si="3"/>
        <v/>
      </c>
      <c r="CP42" s="600"/>
      <c r="CQ42" s="601" t="str">
        <f>IF('各会計、関係団体の財政状況及び健全化判断比率'!BS15="","",'各会計、関係団体の財政状況及び健全化判断比率'!BS15)</f>
        <v/>
      </c>
      <c r="CR42" s="601"/>
      <c r="CS42" s="601"/>
      <c r="CT42" s="601"/>
      <c r="CU42" s="601"/>
      <c r="CV42" s="601"/>
      <c r="CW42" s="601"/>
      <c r="CX42" s="601"/>
      <c r="CY42" s="601"/>
      <c r="CZ42" s="601"/>
      <c r="DA42" s="601"/>
      <c r="DB42" s="601"/>
      <c r="DC42" s="601"/>
      <c r="DD42" s="601"/>
      <c r="DE42" s="601"/>
      <c r="DG42" s="602" t="str">
        <f>IF('各会計、関係団体の財政状況及び健全化判断比率'!BR15="","",'各会計、関係団体の財政状況及び健全化判断比率'!BR15)</f>
        <v/>
      </c>
      <c r="DH42" s="602"/>
      <c r="DI42" s="205"/>
    </row>
    <row r="43" spans="1:113" ht="32.25" customHeight="1" x14ac:dyDescent="0.15">
      <c r="B43" s="202"/>
      <c r="C43" s="600" t="str">
        <f t="shared" si="5"/>
        <v/>
      </c>
      <c r="D43" s="600"/>
      <c r="E43" s="601" t="str">
        <f>IF('各会計、関係団体の財政状況及び健全化判断比率'!B16="","",'各会計、関係団体の財政状況及び健全化判断比率'!B16)</f>
        <v/>
      </c>
      <c r="F43" s="601"/>
      <c r="G43" s="601"/>
      <c r="H43" s="601"/>
      <c r="I43" s="601"/>
      <c r="J43" s="601"/>
      <c r="K43" s="601"/>
      <c r="L43" s="601"/>
      <c r="M43" s="601"/>
      <c r="N43" s="601"/>
      <c r="O43" s="601"/>
      <c r="P43" s="601"/>
      <c r="Q43" s="601"/>
      <c r="R43" s="601"/>
      <c r="S43" s="601"/>
      <c r="T43" s="178"/>
      <c r="U43" s="600" t="str">
        <f t="shared" si="4"/>
        <v/>
      </c>
      <c r="V43" s="600"/>
      <c r="W43" s="601"/>
      <c r="X43" s="601"/>
      <c r="Y43" s="601"/>
      <c r="Z43" s="601"/>
      <c r="AA43" s="601"/>
      <c r="AB43" s="601"/>
      <c r="AC43" s="601"/>
      <c r="AD43" s="601"/>
      <c r="AE43" s="601"/>
      <c r="AF43" s="601"/>
      <c r="AG43" s="601"/>
      <c r="AH43" s="601"/>
      <c r="AI43" s="601"/>
      <c r="AJ43" s="601"/>
      <c r="AK43" s="601"/>
      <c r="AL43" s="178"/>
      <c r="AM43" s="600" t="str">
        <f t="shared" si="0"/>
        <v/>
      </c>
      <c r="AN43" s="600"/>
      <c r="AO43" s="601"/>
      <c r="AP43" s="601"/>
      <c r="AQ43" s="601"/>
      <c r="AR43" s="601"/>
      <c r="AS43" s="601"/>
      <c r="AT43" s="601"/>
      <c r="AU43" s="601"/>
      <c r="AV43" s="601"/>
      <c r="AW43" s="601"/>
      <c r="AX43" s="601"/>
      <c r="AY43" s="601"/>
      <c r="AZ43" s="601"/>
      <c r="BA43" s="601"/>
      <c r="BB43" s="601"/>
      <c r="BC43" s="601"/>
      <c r="BD43" s="178"/>
      <c r="BE43" s="600" t="str">
        <f t="shared" si="1"/>
        <v/>
      </c>
      <c r="BF43" s="600"/>
      <c r="BG43" s="601"/>
      <c r="BH43" s="601"/>
      <c r="BI43" s="601"/>
      <c r="BJ43" s="601"/>
      <c r="BK43" s="601"/>
      <c r="BL43" s="601"/>
      <c r="BM43" s="601"/>
      <c r="BN43" s="601"/>
      <c r="BO43" s="601"/>
      <c r="BP43" s="601"/>
      <c r="BQ43" s="601"/>
      <c r="BR43" s="601"/>
      <c r="BS43" s="601"/>
      <c r="BT43" s="601"/>
      <c r="BU43" s="601"/>
      <c r="BV43" s="178"/>
      <c r="BW43" s="600" t="str">
        <f t="shared" si="2"/>
        <v/>
      </c>
      <c r="BX43" s="600"/>
      <c r="BY43" s="601" t="str">
        <f>IF('各会計、関係団体の財政状況及び健全化判断比率'!B77="","",'各会計、関係団体の財政状況及び健全化判断比率'!B77)</f>
        <v/>
      </c>
      <c r="BZ43" s="601"/>
      <c r="CA43" s="601"/>
      <c r="CB43" s="601"/>
      <c r="CC43" s="601"/>
      <c r="CD43" s="601"/>
      <c r="CE43" s="601"/>
      <c r="CF43" s="601"/>
      <c r="CG43" s="601"/>
      <c r="CH43" s="601"/>
      <c r="CI43" s="601"/>
      <c r="CJ43" s="601"/>
      <c r="CK43" s="601"/>
      <c r="CL43" s="601"/>
      <c r="CM43" s="601"/>
      <c r="CN43" s="178"/>
      <c r="CO43" s="600" t="str">
        <f t="shared" si="3"/>
        <v/>
      </c>
      <c r="CP43" s="600"/>
      <c r="CQ43" s="601" t="str">
        <f>IF('各会計、関係団体の財政状況及び健全化判断比率'!BS16="","",'各会計、関係団体の財政状況及び健全化判断比率'!BS16)</f>
        <v/>
      </c>
      <c r="CR43" s="601"/>
      <c r="CS43" s="601"/>
      <c r="CT43" s="601"/>
      <c r="CU43" s="601"/>
      <c r="CV43" s="601"/>
      <c r="CW43" s="601"/>
      <c r="CX43" s="601"/>
      <c r="CY43" s="601"/>
      <c r="CZ43" s="601"/>
      <c r="DA43" s="601"/>
      <c r="DB43" s="601"/>
      <c r="DC43" s="601"/>
      <c r="DD43" s="601"/>
      <c r="DE43" s="601"/>
      <c r="DG43" s="602" t="str">
        <f>IF('各会計、関係団体の財政状況及び健全化判断比率'!BR16="","",'各会計、関係団体の財政状況及び健全化判断比率'!BR16)</f>
        <v/>
      </c>
      <c r="DH43" s="602"/>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212</v>
      </c>
      <c r="E46" s="603" t="s">
        <v>213</v>
      </c>
      <c r="F46" s="603"/>
      <c r="G46" s="603"/>
      <c r="H46" s="603"/>
      <c r="I46" s="603"/>
      <c r="J46" s="603"/>
      <c r="K46" s="603"/>
      <c r="L46" s="603"/>
      <c r="M46" s="603"/>
      <c r="N46" s="603"/>
      <c r="O46" s="603"/>
      <c r="P46" s="603"/>
      <c r="Q46" s="603"/>
      <c r="R46" s="603"/>
      <c r="S46" s="603"/>
      <c r="T46" s="603"/>
      <c r="U46" s="603"/>
      <c r="V46" s="603"/>
      <c r="W46" s="603"/>
      <c r="X46" s="603"/>
      <c r="Y46" s="603"/>
      <c r="Z46" s="603"/>
      <c r="AA46" s="603"/>
      <c r="AB46" s="603"/>
      <c r="AC46" s="603"/>
      <c r="AD46" s="603"/>
      <c r="AE46" s="603"/>
      <c r="AF46" s="603"/>
      <c r="AG46" s="603"/>
      <c r="AH46" s="603"/>
      <c r="AI46" s="603"/>
      <c r="AJ46" s="603"/>
      <c r="AK46" s="603"/>
      <c r="AL46" s="603"/>
      <c r="AM46" s="603"/>
      <c r="AN46" s="603"/>
      <c r="AO46" s="603"/>
      <c r="AP46" s="603"/>
      <c r="AQ46" s="603"/>
      <c r="AR46" s="603"/>
      <c r="AS46" s="603"/>
      <c r="AT46" s="603"/>
      <c r="AU46" s="603"/>
      <c r="AV46" s="603"/>
      <c r="AW46" s="603"/>
      <c r="AX46" s="603"/>
      <c r="AY46" s="603"/>
      <c r="AZ46" s="603"/>
      <c r="BA46" s="603"/>
      <c r="BB46" s="603"/>
      <c r="BC46" s="603"/>
      <c r="BD46" s="603"/>
      <c r="BE46" s="603"/>
      <c r="BF46" s="603"/>
      <c r="BG46" s="603"/>
      <c r="BH46" s="603"/>
      <c r="BI46" s="603"/>
      <c r="BJ46" s="603"/>
      <c r="BK46" s="603"/>
      <c r="BL46" s="603"/>
      <c r="BM46" s="603"/>
      <c r="BN46" s="603"/>
      <c r="BO46" s="603"/>
      <c r="BP46" s="603"/>
      <c r="BQ46" s="603"/>
      <c r="BR46" s="603"/>
      <c r="BS46" s="603"/>
      <c r="BT46" s="603"/>
      <c r="BU46" s="603"/>
      <c r="BV46" s="603"/>
      <c r="BW46" s="603"/>
      <c r="BX46" s="603"/>
      <c r="BY46" s="603"/>
      <c r="BZ46" s="603"/>
      <c r="CA46" s="603"/>
      <c r="CB46" s="603"/>
      <c r="CC46" s="603"/>
      <c r="CD46" s="603"/>
      <c r="CE46" s="603"/>
      <c r="CF46" s="603"/>
      <c r="CG46" s="603"/>
      <c r="CH46" s="603"/>
      <c r="CI46" s="603"/>
      <c r="CJ46" s="603"/>
      <c r="CK46" s="603"/>
      <c r="CL46" s="603"/>
      <c r="CM46" s="603"/>
      <c r="CN46" s="603"/>
      <c r="CO46" s="603"/>
      <c r="CP46" s="603"/>
      <c r="CQ46" s="603"/>
      <c r="CR46" s="603"/>
      <c r="CS46" s="603"/>
      <c r="CT46" s="603"/>
      <c r="CU46" s="603"/>
      <c r="CV46" s="603"/>
      <c r="CW46" s="603"/>
      <c r="CX46" s="603"/>
      <c r="CY46" s="603"/>
      <c r="CZ46" s="603"/>
      <c r="DA46" s="603"/>
      <c r="DB46" s="603"/>
      <c r="DC46" s="603"/>
      <c r="DD46" s="603"/>
      <c r="DE46" s="603"/>
      <c r="DF46" s="603"/>
      <c r="DG46" s="603"/>
      <c r="DH46" s="603"/>
      <c r="DI46" s="603"/>
    </row>
    <row r="47" spans="1:113" x14ac:dyDescent="0.15">
      <c r="E47" s="603" t="s">
        <v>214</v>
      </c>
      <c r="F47" s="603"/>
      <c r="G47" s="603"/>
      <c r="H47" s="603"/>
      <c r="I47" s="603"/>
      <c r="J47" s="603"/>
      <c r="K47" s="603"/>
      <c r="L47" s="603"/>
      <c r="M47" s="603"/>
      <c r="N47" s="603"/>
      <c r="O47" s="603"/>
      <c r="P47" s="603"/>
      <c r="Q47" s="603"/>
      <c r="R47" s="603"/>
      <c r="S47" s="603"/>
      <c r="T47" s="603"/>
      <c r="U47" s="603"/>
      <c r="V47" s="603"/>
      <c r="W47" s="603"/>
      <c r="X47" s="603"/>
      <c r="Y47" s="603"/>
      <c r="Z47" s="603"/>
      <c r="AA47" s="603"/>
      <c r="AB47" s="603"/>
      <c r="AC47" s="603"/>
      <c r="AD47" s="603"/>
      <c r="AE47" s="603"/>
      <c r="AF47" s="603"/>
      <c r="AG47" s="603"/>
      <c r="AH47" s="603"/>
      <c r="AI47" s="603"/>
      <c r="AJ47" s="603"/>
      <c r="AK47" s="603"/>
      <c r="AL47" s="603"/>
      <c r="AM47" s="603"/>
      <c r="AN47" s="603"/>
      <c r="AO47" s="603"/>
      <c r="AP47" s="603"/>
      <c r="AQ47" s="603"/>
      <c r="AR47" s="603"/>
      <c r="AS47" s="603"/>
      <c r="AT47" s="603"/>
      <c r="AU47" s="603"/>
      <c r="AV47" s="603"/>
      <c r="AW47" s="603"/>
      <c r="AX47" s="603"/>
      <c r="AY47" s="603"/>
      <c r="AZ47" s="603"/>
      <c r="BA47" s="603"/>
      <c r="BB47" s="603"/>
      <c r="BC47" s="603"/>
      <c r="BD47" s="603"/>
      <c r="BE47" s="603"/>
      <c r="BF47" s="603"/>
      <c r="BG47" s="603"/>
      <c r="BH47" s="603"/>
      <c r="BI47" s="603"/>
      <c r="BJ47" s="603"/>
      <c r="BK47" s="603"/>
      <c r="BL47" s="603"/>
      <c r="BM47" s="603"/>
      <c r="BN47" s="603"/>
      <c r="BO47" s="603"/>
      <c r="BP47" s="603"/>
      <c r="BQ47" s="603"/>
      <c r="BR47" s="603"/>
      <c r="BS47" s="603"/>
      <c r="BT47" s="603"/>
      <c r="BU47" s="603"/>
      <c r="BV47" s="603"/>
      <c r="BW47" s="603"/>
      <c r="BX47" s="603"/>
      <c r="BY47" s="603"/>
      <c r="BZ47" s="603"/>
      <c r="CA47" s="603"/>
      <c r="CB47" s="603"/>
      <c r="CC47" s="603"/>
      <c r="CD47" s="603"/>
      <c r="CE47" s="603"/>
      <c r="CF47" s="603"/>
      <c r="CG47" s="603"/>
      <c r="CH47" s="603"/>
      <c r="CI47" s="603"/>
      <c r="CJ47" s="603"/>
      <c r="CK47" s="603"/>
      <c r="CL47" s="603"/>
      <c r="CM47" s="603"/>
      <c r="CN47" s="603"/>
      <c r="CO47" s="603"/>
      <c r="CP47" s="603"/>
      <c r="CQ47" s="603"/>
      <c r="CR47" s="603"/>
      <c r="CS47" s="603"/>
      <c r="CT47" s="603"/>
      <c r="CU47" s="603"/>
      <c r="CV47" s="603"/>
      <c r="CW47" s="603"/>
      <c r="CX47" s="603"/>
      <c r="CY47" s="603"/>
      <c r="CZ47" s="603"/>
      <c r="DA47" s="603"/>
      <c r="DB47" s="603"/>
      <c r="DC47" s="603"/>
      <c r="DD47" s="603"/>
      <c r="DE47" s="603"/>
      <c r="DF47" s="603"/>
      <c r="DG47" s="603"/>
      <c r="DH47" s="603"/>
      <c r="DI47" s="603"/>
    </row>
    <row r="48" spans="1:113" x14ac:dyDescent="0.15">
      <c r="E48" s="603" t="s">
        <v>215</v>
      </c>
      <c r="F48" s="603"/>
      <c r="G48" s="603"/>
      <c r="H48" s="603"/>
      <c r="I48" s="603"/>
      <c r="J48" s="603"/>
      <c r="K48" s="603"/>
      <c r="L48" s="603"/>
      <c r="M48" s="603"/>
      <c r="N48" s="603"/>
      <c r="O48" s="603"/>
      <c r="P48" s="603"/>
      <c r="Q48" s="603"/>
      <c r="R48" s="603"/>
      <c r="S48" s="603"/>
      <c r="T48" s="603"/>
      <c r="U48" s="603"/>
      <c r="V48" s="603"/>
      <c r="W48" s="603"/>
      <c r="X48" s="603"/>
      <c r="Y48" s="603"/>
      <c r="Z48" s="603"/>
      <c r="AA48" s="603"/>
      <c r="AB48" s="603"/>
      <c r="AC48" s="603"/>
      <c r="AD48" s="603"/>
      <c r="AE48" s="603"/>
      <c r="AF48" s="603"/>
      <c r="AG48" s="603"/>
      <c r="AH48" s="603"/>
      <c r="AI48" s="603"/>
      <c r="AJ48" s="603"/>
      <c r="AK48" s="603"/>
      <c r="AL48" s="603"/>
      <c r="AM48" s="603"/>
      <c r="AN48" s="603"/>
      <c r="AO48" s="603"/>
      <c r="AP48" s="603"/>
      <c r="AQ48" s="603"/>
      <c r="AR48" s="603"/>
      <c r="AS48" s="603"/>
      <c r="AT48" s="603"/>
      <c r="AU48" s="603"/>
      <c r="AV48" s="603"/>
      <c r="AW48" s="603"/>
      <c r="AX48" s="603"/>
      <c r="AY48" s="603"/>
      <c r="AZ48" s="603"/>
      <c r="BA48" s="603"/>
      <c r="BB48" s="603"/>
      <c r="BC48" s="603"/>
      <c r="BD48" s="603"/>
      <c r="BE48" s="603"/>
      <c r="BF48" s="603"/>
      <c r="BG48" s="603"/>
      <c r="BH48" s="603"/>
      <c r="BI48" s="603"/>
      <c r="BJ48" s="603"/>
      <c r="BK48" s="603"/>
      <c r="BL48" s="603"/>
      <c r="BM48" s="603"/>
      <c r="BN48" s="603"/>
      <c r="BO48" s="603"/>
      <c r="BP48" s="603"/>
      <c r="BQ48" s="603"/>
      <c r="BR48" s="603"/>
      <c r="BS48" s="603"/>
      <c r="BT48" s="603"/>
      <c r="BU48" s="603"/>
      <c r="BV48" s="603"/>
      <c r="BW48" s="603"/>
      <c r="BX48" s="603"/>
      <c r="BY48" s="603"/>
      <c r="BZ48" s="603"/>
      <c r="CA48" s="603"/>
      <c r="CB48" s="603"/>
      <c r="CC48" s="603"/>
      <c r="CD48" s="603"/>
      <c r="CE48" s="603"/>
      <c r="CF48" s="603"/>
      <c r="CG48" s="603"/>
      <c r="CH48" s="603"/>
      <c r="CI48" s="603"/>
      <c r="CJ48" s="603"/>
      <c r="CK48" s="603"/>
      <c r="CL48" s="603"/>
      <c r="CM48" s="603"/>
      <c r="CN48" s="603"/>
      <c r="CO48" s="603"/>
      <c r="CP48" s="603"/>
      <c r="CQ48" s="603"/>
      <c r="CR48" s="603"/>
      <c r="CS48" s="603"/>
      <c r="CT48" s="603"/>
      <c r="CU48" s="603"/>
      <c r="CV48" s="603"/>
      <c r="CW48" s="603"/>
      <c r="CX48" s="603"/>
      <c r="CY48" s="603"/>
      <c r="CZ48" s="603"/>
      <c r="DA48" s="603"/>
      <c r="DB48" s="603"/>
      <c r="DC48" s="603"/>
      <c r="DD48" s="603"/>
      <c r="DE48" s="603"/>
      <c r="DF48" s="603"/>
      <c r="DG48" s="603"/>
      <c r="DH48" s="603"/>
      <c r="DI48" s="603"/>
    </row>
    <row r="49" spans="5:113" x14ac:dyDescent="0.15">
      <c r="E49" s="604" t="s">
        <v>216</v>
      </c>
      <c r="F49" s="604"/>
      <c r="G49" s="604"/>
      <c r="H49" s="604"/>
      <c r="I49" s="604"/>
      <c r="J49" s="604"/>
      <c r="K49" s="604"/>
      <c r="L49" s="604"/>
      <c r="M49" s="604"/>
      <c r="N49" s="604"/>
      <c r="O49" s="604"/>
      <c r="P49" s="604"/>
      <c r="Q49" s="604"/>
      <c r="R49" s="604"/>
      <c r="S49" s="604"/>
      <c r="T49" s="604"/>
      <c r="U49" s="604"/>
      <c r="V49" s="604"/>
      <c r="W49" s="604"/>
      <c r="X49" s="604"/>
      <c r="Y49" s="604"/>
      <c r="Z49" s="604"/>
      <c r="AA49" s="604"/>
      <c r="AB49" s="604"/>
      <c r="AC49" s="604"/>
      <c r="AD49" s="604"/>
      <c r="AE49" s="604"/>
      <c r="AF49" s="604"/>
      <c r="AG49" s="604"/>
      <c r="AH49" s="604"/>
      <c r="AI49" s="604"/>
      <c r="AJ49" s="604"/>
      <c r="AK49" s="604"/>
      <c r="AL49" s="604"/>
      <c r="AM49" s="604"/>
      <c r="AN49" s="604"/>
      <c r="AO49" s="604"/>
      <c r="AP49" s="604"/>
      <c r="AQ49" s="604"/>
      <c r="AR49" s="604"/>
      <c r="AS49" s="604"/>
      <c r="AT49" s="604"/>
      <c r="AU49" s="604"/>
      <c r="AV49" s="604"/>
      <c r="AW49" s="604"/>
      <c r="AX49" s="604"/>
      <c r="AY49" s="604"/>
      <c r="AZ49" s="604"/>
      <c r="BA49" s="604"/>
      <c r="BB49" s="604"/>
      <c r="BC49" s="604"/>
      <c r="BD49" s="604"/>
      <c r="BE49" s="604"/>
      <c r="BF49" s="604"/>
      <c r="BG49" s="604"/>
      <c r="BH49" s="604"/>
      <c r="BI49" s="604"/>
      <c r="BJ49" s="604"/>
      <c r="BK49" s="604"/>
      <c r="BL49" s="604"/>
      <c r="BM49" s="604"/>
      <c r="BN49" s="604"/>
      <c r="BO49" s="604"/>
      <c r="BP49" s="604"/>
      <c r="BQ49" s="604"/>
      <c r="BR49" s="604"/>
      <c r="BS49" s="604"/>
      <c r="BT49" s="604"/>
      <c r="BU49" s="604"/>
      <c r="BV49" s="604"/>
      <c r="BW49" s="604"/>
      <c r="BX49" s="604"/>
      <c r="BY49" s="604"/>
      <c r="BZ49" s="604"/>
      <c r="CA49" s="604"/>
      <c r="CB49" s="604"/>
      <c r="CC49" s="604"/>
      <c r="CD49" s="604"/>
      <c r="CE49" s="604"/>
      <c r="CF49" s="604"/>
      <c r="CG49" s="604"/>
      <c r="CH49" s="604"/>
      <c r="CI49" s="604"/>
      <c r="CJ49" s="604"/>
      <c r="CK49" s="604"/>
      <c r="CL49" s="604"/>
      <c r="CM49" s="604"/>
      <c r="CN49" s="604"/>
      <c r="CO49" s="604"/>
      <c r="CP49" s="604"/>
      <c r="CQ49" s="604"/>
      <c r="CR49" s="604"/>
      <c r="CS49" s="604"/>
      <c r="CT49" s="604"/>
      <c r="CU49" s="604"/>
      <c r="CV49" s="604"/>
      <c r="CW49" s="604"/>
      <c r="CX49" s="604"/>
      <c r="CY49" s="604"/>
      <c r="CZ49" s="604"/>
      <c r="DA49" s="604"/>
      <c r="DB49" s="604"/>
      <c r="DC49" s="604"/>
      <c r="DD49" s="604"/>
      <c r="DE49" s="604"/>
      <c r="DF49" s="604"/>
      <c r="DG49" s="604"/>
      <c r="DH49" s="604"/>
      <c r="DI49" s="604"/>
    </row>
    <row r="50" spans="5:113" x14ac:dyDescent="0.15">
      <c r="E50" s="603" t="s">
        <v>217</v>
      </c>
      <c r="F50" s="603"/>
      <c r="G50" s="603"/>
      <c r="H50" s="603"/>
      <c r="I50" s="603"/>
      <c r="J50" s="603"/>
      <c r="K50" s="603"/>
      <c r="L50" s="603"/>
      <c r="M50" s="603"/>
      <c r="N50" s="603"/>
      <c r="O50" s="603"/>
      <c r="P50" s="603"/>
      <c r="Q50" s="603"/>
      <c r="R50" s="603"/>
      <c r="S50" s="603"/>
      <c r="T50" s="603"/>
      <c r="U50" s="603"/>
      <c r="V50" s="603"/>
      <c r="W50" s="603"/>
      <c r="X50" s="603"/>
      <c r="Y50" s="603"/>
      <c r="Z50" s="603"/>
      <c r="AA50" s="603"/>
      <c r="AB50" s="603"/>
      <c r="AC50" s="603"/>
      <c r="AD50" s="603"/>
      <c r="AE50" s="603"/>
      <c r="AF50" s="603"/>
      <c r="AG50" s="603"/>
      <c r="AH50" s="603"/>
      <c r="AI50" s="603"/>
      <c r="AJ50" s="603"/>
      <c r="AK50" s="603"/>
      <c r="AL50" s="603"/>
      <c r="AM50" s="603"/>
      <c r="AN50" s="603"/>
      <c r="AO50" s="603"/>
      <c r="AP50" s="603"/>
      <c r="AQ50" s="603"/>
      <c r="AR50" s="603"/>
      <c r="AS50" s="603"/>
      <c r="AT50" s="603"/>
      <c r="AU50" s="603"/>
      <c r="AV50" s="603"/>
      <c r="AW50" s="603"/>
      <c r="AX50" s="603"/>
      <c r="AY50" s="603"/>
      <c r="AZ50" s="603"/>
      <c r="BA50" s="603"/>
      <c r="BB50" s="603"/>
      <c r="BC50" s="603"/>
      <c r="BD50" s="603"/>
      <c r="BE50" s="603"/>
      <c r="BF50" s="603"/>
      <c r="BG50" s="603"/>
      <c r="BH50" s="603"/>
      <c r="BI50" s="603"/>
      <c r="BJ50" s="603"/>
      <c r="BK50" s="603"/>
      <c r="BL50" s="603"/>
      <c r="BM50" s="603"/>
      <c r="BN50" s="603"/>
      <c r="BO50" s="603"/>
      <c r="BP50" s="603"/>
      <c r="BQ50" s="603"/>
      <c r="BR50" s="603"/>
      <c r="BS50" s="603"/>
      <c r="BT50" s="603"/>
      <c r="BU50" s="603"/>
      <c r="BV50" s="603"/>
      <c r="BW50" s="603"/>
      <c r="BX50" s="603"/>
      <c r="BY50" s="603"/>
      <c r="BZ50" s="603"/>
      <c r="CA50" s="603"/>
      <c r="CB50" s="603"/>
      <c r="CC50" s="603"/>
      <c r="CD50" s="603"/>
      <c r="CE50" s="603"/>
      <c r="CF50" s="603"/>
      <c r="CG50" s="603"/>
      <c r="CH50" s="603"/>
      <c r="CI50" s="603"/>
      <c r="CJ50" s="603"/>
      <c r="CK50" s="603"/>
      <c r="CL50" s="603"/>
      <c r="CM50" s="603"/>
      <c r="CN50" s="603"/>
      <c r="CO50" s="603"/>
      <c r="CP50" s="603"/>
      <c r="CQ50" s="603"/>
      <c r="CR50" s="603"/>
      <c r="CS50" s="603"/>
      <c r="CT50" s="603"/>
      <c r="CU50" s="603"/>
      <c r="CV50" s="603"/>
      <c r="CW50" s="603"/>
      <c r="CX50" s="603"/>
      <c r="CY50" s="603"/>
      <c r="CZ50" s="603"/>
      <c r="DA50" s="603"/>
      <c r="DB50" s="603"/>
      <c r="DC50" s="603"/>
      <c r="DD50" s="603"/>
      <c r="DE50" s="603"/>
      <c r="DF50" s="603"/>
      <c r="DG50" s="603"/>
      <c r="DH50" s="603"/>
      <c r="DI50" s="603"/>
    </row>
    <row r="51" spans="5:113" x14ac:dyDescent="0.15">
      <c r="E51" s="603" t="s">
        <v>218</v>
      </c>
      <c r="F51" s="603"/>
      <c r="G51" s="603"/>
      <c r="H51" s="603"/>
      <c r="I51" s="603"/>
      <c r="J51" s="603"/>
      <c r="K51" s="603"/>
      <c r="L51" s="603"/>
      <c r="M51" s="603"/>
      <c r="N51" s="603"/>
      <c r="O51" s="603"/>
      <c r="P51" s="603"/>
      <c r="Q51" s="603"/>
      <c r="R51" s="603"/>
      <c r="S51" s="603"/>
      <c r="T51" s="603"/>
      <c r="U51" s="603"/>
      <c r="V51" s="603"/>
      <c r="W51" s="603"/>
      <c r="X51" s="603"/>
      <c r="Y51" s="603"/>
      <c r="Z51" s="603"/>
      <c r="AA51" s="603"/>
      <c r="AB51" s="603"/>
      <c r="AC51" s="603"/>
      <c r="AD51" s="603"/>
      <c r="AE51" s="603"/>
      <c r="AF51" s="603"/>
      <c r="AG51" s="603"/>
      <c r="AH51" s="603"/>
      <c r="AI51" s="603"/>
      <c r="AJ51" s="603"/>
      <c r="AK51" s="603"/>
      <c r="AL51" s="603"/>
      <c r="AM51" s="603"/>
      <c r="AN51" s="603"/>
      <c r="AO51" s="603"/>
      <c r="AP51" s="603"/>
      <c r="AQ51" s="603"/>
      <c r="AR51" s="603"/>
      <c r="AS51" s="603"/>
      <c r="AT51" s="603"/>
      <c r="AU51" s="603"/>
      <c r="AV51" s="603"/>
      <c r="AW51" s="603"/>
      <c r="AX51" s="603"/>
      <c r="AY51" s="603"/>
      <c r="AZ51" s="603"/>
      <c r="BA51" s="603"/>
      <c r="BB51" s="603"/>
      <c r="BC51" s="603"/>
      <c r="BD51" s="603"/>
      <c r="BE51" s="603"/>
      <c r="BF51" s="603"/>
      <c r="BG51" s="603"/>
      <c r="BH51" s="603"/>
      <c r="BI51" s="603"/>
      <c r="BJ51" s="603"/>
      <c r="BK51" s="603"/>
      <c r="BL51" s="603"/>
      <c r="BM51" s="603"/>
      <c r="BN51" s="603"/>
      <c r="BO51" s="603"/>
      <c r="BP51" s="603"/>
      <c r="BQ51" s="603"/>
      <c r="BR51" s="603"/>
      <c r="BS51" s="603"/>
      <c r="BT51" s="603"/>
      <c r="BU51" s="603"/>
      <c r="BV51" s="603"/>
      <c r="BW51" s="603"/>
      <c r="BX51" s="603"/>
      <c r="BY51" s="603"/>
      <c r="BZ51" s="603"/>
      <c r="CA51" s="603"/>
      <c r="CB51" s="603"/>
      <c r="CC51" s="603"/>
      <c r="CD51" s="603"/>
      <c r="CE51" s="603"/>
      <c r="CF51" s="603"/>
      <c r="CG51" s="603"/>
      <c r="CH51" s="603"/>
      <c r="CI51" s="603"/>
      <c r="CJ51" s="603"/>
      <c r="CK51" s="603"/>
      <c r="CL51" s="603"/>
      <c r="CM51" s="603"/>
      <c r="CN51" s="603"/>
      <c r="CO51" s="603"/>
      <c r="CP51" s="603"/>
      <c r="CQ51" s="603"/>
      <c r="CR51" s="603"/>
      <c r="CS51" s="603"/>
      <c r="CT51" s="603"/>
      <c r="CU51" s="603"/>
      <c r="CV51" s="603"/>
      <c r="CW51" s="603"/>
      <c r="CX51" s="603"/>
      <c r="CY51" s="603"/>
      <c r="CZ51" s="603"/>
      <c r="DA51" s="603"/>
      <c r="DB51" s="603"/>
      <c r="DC51" s="603"/>
      <c r="DD51" s="603"/>
      <c r="DE51" s="603"/>
      <c r="DF51" s="603"/>
      <c r="DG51" s="603"/>
      <c r="DH51" s="603"/>
      <c r="DI51" s="603"/>
    </row>
    <row r="52" spans="5:113" x14ac:dyDescent="0.15">
      <c r="E52" s="603" t="s">
        <v>219</v>
      </c>
      <c r="F52" s="603"/>
      <c r="G52" s="603"/>
      <c r="H52" s="603"/>
      <c r="I52" s="603"/>
      <c r="J52" s="603"/>
      <c r="K52" s="603"/>
      <c r="L52" s="603"/>
      <c r="M52" s="603"/>
      <c r="N52" s="603"/>
      <c r="O52" s="603"/>
      <c r="P52" s="603"/>
      <c r="Q52" s="603"/>
      <c r="R52" s="603"/>
      <c r="S52" s="603"/>
      <c r="T52" s="603"/>
      <c r="U52" s="603"/>
      <c r="V52" s="603"/>
      <c r="W52" s="603"/>
      <c r="X52" s="603"/>
      <c r="Y52" s="603"/>
      <c r="Z52" s="603"/>
      <c r="AA52" s="603"/>
      <c r="AB52" s="603"/>
      <c r="AC52" s="603"/>
      <c r="AD52" s="603"/>
      <c r="AE52" s="603"/>
      <c r="AF52" s="603"/>
      <c r="AG52" s="603"/>
      <c r="AH52" s="603"/>
      <c r="AI52" s="603"/>
      <c r="AJ52" s="603"/>
      <c r="AK52" s="603"/>
      <c r="AL52" s="603"/>
      <c r="AM52" s="603"/>
      <c r="AN52" s="603"/>
      <c r="AO52" s="603"/>
      <c r="AP52" s="603"/>
      <c r="AQ52" s="603"/>
      <c r="AR52" s="603"/>
      <c r="AS52" s="603"/>
      <c r="AT52" s="603"/>
      <c r="AU52" s="603"/>
      <c r="AV52" s="603"/>
      <c r="AW52" s="603"/>
      <c r="AX52" s="603"/>
      <c r="AY52" s="603"/>
      <c r="AZ52" s="603"/>
      <c r="BA52" s="603"/>
      <c r="BB52" s="603"/>
      <c r="BC52" s="603"/>
      <c r="BD52" s="603"/>
      <c r="BE52" s="603"/>
      <c r="BF52" s="603"/>
      <c r="BG52" s="603"/>
      <c r="BH52" s="603"/>
      <c r="BI52" s="603"/>
      <c r="BJ52" s="603"/>
      <c r="BK52" s="603"/>
      <c r="BL52" s="603"/>
      <c r="BM52" s="603"/>
      <c r="BN52" s="603"/>
      <c r="BO52" s="603"/>
      <c r="BP52" s="603"/>
      <c r="BQ52" s="603"/>
      <c r="BR52" s="603"/>
      <c r="BS52" s="603"/>
      <c r="BT52" s="603"/>
      <c r="BU52" s="603"/>
      <c r="BV52" s="603"/>
      <c r="BW52" s="603"/>
      <c r="BX52" s="603"/>
      <c r="BY52" s="603"/>
      <c r="BZ52" s="603"/>
      <c r="CA52" s="603"/>
      <c r="CB52" s="603"/>
      <c r="CC52" s="603"/>
      <c r="CD52" s="603"/>
      <c r="CE52" s="603"/>
      <c r="CF52" s="603"/>
      <c r="CG52" s="603"/>
      <c r="CH52" s="603"/>
      <c r="CI52" s="603"/>
      <c r="CJ52" s="603"/>
      <c r="CK52" s="603"/>
      <c r="CL52" s="603"/>
      <c r="CM52" s="603"/>
      <c r="CN52" s="603"/>
      <c r="CO52" s="603"/>
      <c r="CP52" s="603"/>
      <c r="CQ52" s="603"/>
      <c r="CR52" s="603"/>
      <c r="CS52" s="603"/>
      <c r="CT52" s="603"/>
      <c r="CU52" s="603"/>
      <c r="CV52" s="603"/>
      <c r="CW52" s="603"/>
      <c r="CX52" s="603"/>
      <c r="CY52" s="603"/>
      <c r="CZ52" s="603"/>
      <c r="DA52" s="603"/>
      <c r="DB52" s="603"/>
      <c r="DC52" s="603"/>
      <c r="DD52" s="603"/>
      <c r="DE52" s="603"/>
      <c r="DF52" s="603"/>
      <c r="DG52" s="603"/>
      <c r="DH52" s="603"/>
      <c r="DI52" s="603"/>
    </row>
    <row r="53" spans="5:113" x14ac:dyDescent="0.15">
      <c r="E53" s="177" t="s">
        <v>585</v>
      </c>
    </row>
    <row r="54" spans="5:113" x14ac:dyDescent="0.15"/>
    <row r="55" spans="5:113" x14ac:dyDescent="0.15"/>
    <row r="56" spans="5:113" x14ac:dyDescent="0.15"/>
  </sheetData>
  <sheetProtection algorithmName="SHA-512" hashValue="C1gx9doY3ImhwhcH1hLVY26alKCUPSxzWQza1Z1d5H/oUpOTbfNghTVj6GhOwfQ65M1vDPEY6/0QCzmpu1jOag==" saltValue="/fBrP27VRYNF7Y89wP2mYw=="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563</v>
      </c>
      <c r="G33" s="29" t="s">
        <v>564</v>
      </c>
      <c r="H33" s="29" t="s">
        <v>565</v>
      </c>
      <c r="I33" s="29" t="s">
        <v>566</v>
      </c>
      <c r="J33" s="30" t="s">
        <v>567</v>
      </c>
      <c r="K33" s="22"/>
      <c r="L33" s="22"/>
      <c r="M33" s="22"/>
      <c r="N33" s="22"/>
      <c r="O33" s="22"/>
      <c r="P33" s="22"/>
    </row>
    <row r="34" spans="1:16" ht="39" customHeight="1" x14ac:dyDescent="0.15">
      <c r="A34" s="22"/>
      <c r="B34" s="31"/>
      <c r="C34" s="1179" t="s">
        <v>569</v>
      </c>
      <c r="D34" s="1179"/>
      <c r="E34" s="1180"/>
      <c r="F34" s="32">
        <v>16.54</v>
      </c>
      <c r="G34" s="33">
        <v>16.87</v>
      </c>
      <c r="H34" s="33">
        <v>16.98</v>
      </c>
      <c r="I34" s="33">
        <v>16.39</v>
      </c>
      <c r="J34" s="34">
        <v>15.02</v>
      </c>
      <c r="K34" s="22"/>
      <c r="L34" s="22"/>
      <c r="M34" s="22"/>
      <c r="N34" s="22"/>
      <c r="O34" s="22"/>
      <c r="P34" s="22"/>
    </row>
    <row r="35" spans="1:16" ht="39" customHeight="1" x14ac:dyDescent="0.15">
      <c r="A35" s="22"/>
      <c r="B35" s="35"/>
      <c r="C35" s="1173" t="s">
        <v>570</v>
      </c>
      <c r="D35" s="1174"/>
      <c r="E35" s="1175"/>
      <c r="F35" s="36">
        <v>4.8899999999999997</v>
      </c>
      <c r="G35" s="37">
        <v>5.64</v>
      </c>
      <c r="H35" s="37">
        <v>7.81</v>
      </c>
      <c r="I35" s="37">
        <v>8.34</v>
      </c>
      <c r="J35" s="38">
        <v>11.13</v>
      </c>
      <c r="K35" s="22"/>
      <c r="L35" s="22"/>
      <c r="M35" s="22"/>
      <c r="N35" s="22"/>
      <c r="O35" s="22"/>
      <c r="P35" s="22"/>
    </row>
    <row r="36" spans="1:16" ht="39" customHeight="1" x14ac:dyDescent="0.15">
      <c r="A36" s="22"/>
      <c r="B36" s="35"/>
      <c r="C36" s="1173" t="s">
        <v>571</v>
      </c>
      <c r="D36" s="1174"/>
      <c r="E36" s="1175"/>
      <c r="F36" s="36">
        <v>1.7</v>
      </c>
      <c r="G36" s="37">
        <v>1.74</v>
      </c>
      <c r="H36" s="37">
        <v>1.38</v>
      </c>
      <c r="I36" s="37">
        <v>2.09</v>
      </c>
      <c r="J36" s="38">
        <v>3.7</v>
      </c>
      <c r="K36" s="22"/>
      <c r="L36" s="22"/>
      <c r="M36" s="22"/>
      <c r="N36" s="22"/>
      <c r="O36" s="22"/>
      <c r="P36" s="22"/>
    </row>
    <row r="37" spans="1:16" ht="39" customHeight="1" x14ac:dyDescent="0.15">
      <c r="A37" s="22"/>
      <c r="B37" s="35"/>
      <c r="C37" s="1173" t="s">
        <v>572</v>
      </c>
      <c r="D37" s="1174"/>
      <c r="E37" s="1175"/>
      <c r="F37" s="36" t="s">
        <v>522</v>
      </c>
      <c r="G37" s="37" t="s">
        <v>522</v>
      </c>
      <c r="H37" s="37" t="s">
        <v>522</v>
      </c>
      <c r="I37" s="37" t="s">
        <v>522</v>
      </c>
      <c r="J37" s="38">
        <v>1.3</v>
      </c>
      <c r="K37" s="22"/>
      <c r="L37" s="22"/>
      <c r="M37" s="22"/>
      <c r="N37" s="22"/>
      <c r="O37" s="22"/>
      <c r="P37" s="22"/>
    </row>
    <row r="38" spans="1:16" ht="39" customHeight="1" x14ac:dyDescent="0.15">
      <c r="A38" s="22"/>
      <c r="B38" s="35"/>
      <c r="C38" s="1173" t="s">
        <v>573</v>
      </c>
      <c r="D38" s="1174"/>
      <c r="E38" s="1175"/>
      <c r="F38" s="36">
        <v>3.25</v>
      </c>
      <c r="G38" s="37">
        <v>1.49</v>
      </c>
      <c r="H38" s="37">
        <v>0.24</v>
      </c>
      <c r="I38" s="37">
        <v>0.56000000000000005</v>
      </c>
      <c r="J38" s="38">
        <v>0.7</v>
      </c>
      <c r="K38" s="22"/>
      <c r="L38" s="22"/>
      <c r="M38" s="22"/>
      <c r="N38" s="22"/>
      <c r="O38" s="22"/>
      <c r="P38" s="22"/>
    </row>
    <row r="39" spans="1:16" ht="39" customHeight="1" x14ac:dyDescent="0.15">
      <c r="A39" s="22"/>
      <c r="B39" s="35"/>
      <c r="C39" s="1173" t="s">
        <v>574</v>
      </c>
      <c r="D39" s="1174"/>
      <c r="E39" s="1175"/>
      <c r="F39" s="36">
        <v>0.01</v>
      </c>
      <c r="G39" s="37">
        <v>0.01</v>
      </c>
      <c r="H39" s="37">
        <v>0.02</v>
      </c>
      <c r="I39" s="37">
        <v>0.01</v>
      </c>
      <c r="J39" s="38">
        <v>0.02</v>
      </c>
      <c r="K39" s="22"/>
      <c r="L39" s="22"/>
      <c r="M39" s="22"/>
      <c r="N39" s="22"/>
      <c r="O39" s="22"/>
      <c r="P39" s="22"/>
    </row>
    <row r="40" spans="1:16" ht="39" customHeight="1" x14ac:dyDescent="0.15">
      <c r="A40" s="22"/>
      <c r="B40" s="35"/>
      <c r="C40" s="1173" t="s">
        <v>575</v>
      </c>
      <c r="D40" s="1174"/>
      <c r="E40" s="1175"/>
      <c r="F40" s="36">
        <v>0.01</v>
      </c>
      <c r="G40" s="37">
        <v>0.02</v>
      </c>
      <c r="H40" s="37">
        <v>0</v>
      </c>
      <c r="I40" s="37">
        <v>0</v>
      </c>
      <c r="J40" s="38">
        <v>0</v>
      </c>
      <c r="K40" s="22"/>
      <c r="L40" s="22"/>
      <c r="M40" s="22"/>
      <c r="N40" s="22"/>
      <c r="O40" s="22"/>
      <c r="P40" s="22"/>
    </row>
    <row r="41" spans="1:16" ht="39" customHeight="1" x14ac:dyDescent="0.15">
      <c r="A41" s="22"/>
      <c r="B41" s="35"/>
      <c r="C41" s="1173" t="s">
        <v>576</v>
      </c>
      <c r="D41" s="1174"/>
      <c r="E41" s="1175"/>
      <c r="F41" s="36">
        <v>0</v>
      </c>
      <c r="G41" s="37">
        <v>0</v>
      </c>
      <c r="H41" s="37">
        <v>0</v>
      </c>
      <c r="I41" s="37">
        <v>0</v>
      </c>
      <c r="J41" s="38">
        <v>0</v>
      </c>
      <c r="K41" s="22"/>
      <c r="L41" s="22"/>
      <c r="M41" s="22"/>
      <c r="N41" s="22"/>
      <c r="O41" s="22"/>
      <c r="P41" s="22"/>
    </row>
    <row r="42" spans="1:16" ht="39" customHeight="1" x14ac:dyDescent="0.15">
      <c r="A42" s="22"/>
      <c r="B42" s="39"/>
      <c r="C42" s="1173" t="s">
        <v>577</v>
      </c>
      <c r="D42" s="1174"/>
      <c r="E42" s="1175"/>
      <c r="F42" s="36" t="s">
        <v>522</v>
      </c>
      <c r="G42" s="37" t="s">
        <v>522</v>
      </c>
      <c r="H42" s="37" t="s">
        <v>522</v>
      </c>
      <c r="I42" s="37" t="s">
        <v>522</v>
      </c>
      <c r="J42" s="38" t="s">
        <v>522</v>
      </c>
      <c r="K42" s="22"/>
      <c r="L42" s="22"/>
      <c r="M42" s="22"/>
      <c r="N42" s="22"/>
      <c r="O42" s="22"/>
      <c r="P42" s="22"/>
    </row>
    <row r="43" spans="1:16" ht="39" customHeight="1" thickBot="1" x14ac:dyDescent="0.2">
      <c r="A43" s="22"/>
      <c r="B43" s="40"/>
      <c r="C43" s="1176" t="s">
        <v>578</v>
      </c>
      <c r="D43" s="1177"/>
      <c r="E43" s="1178"/>
      <c r="F43" s="41">
        <v>0.15</v>
      </c>
      <c r="G43" s="42">
        <v>0.12</v>
      </c>
      <c r="H43" s="42">
        <v>0.17</v>
      </c>
      <c r="I43" s="42">
        <v>0.24</v>
      </c>
      <c r="J43" s="43" t="s">
        <v>522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2B3O3Pe0YcEfy0r8gyiEDl6zsBbCyQCWrozYkIQq/onqXjhqda+wzvrXWwWel4knmQs3Qmmk1QITzWYbORyiKg==" saltValue="nuHkclvxICtpw5T7YTQs+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x14ac:dyDescent="0.15">
      <c r="A45" s="48"/>
      <c r="B45" s="1181" t="s">
        <v>11</v>
      </c>
      <c r="C45" s="1182"/>
      <c r="D45" s="58"/>
      <c r="E45" s="1187" t="s">
        <v>12</v>
      </c>
      <c r="F45" s="1187"/>
      <c r="G45" s="1187"/>
      <c r="H45" s="1187"/>
      <c r="I45" s="1187"/>
      <c r="J45" s="1188"/>
      <c r="K45" s="59">
        <v>559</v>
      </c>
      <c r="L45" s="60">
        <v>612</v>
      </c>
      <c r="M45" s="60">
        <v>615</v>
      </c>
      <c r="N45" s="60">
        <v>598</v>
      </c>
      <c r="O45" s="61">
        <v>603</v>
      </c>
      <c r="P45" s="48"/>
      <c r="Q45" s="48"/>
      <c r="R45" s="48"/>
      <c r="S45" s="48"/>
      <c r="T45" s="48"/>
      <c r="U45" s="48"/>
    </row>
    <row r="46" spans="1:21" ht="30.75" customHeight="1" x14ac:dyDescent="0.15">
      <c r="A46" s="48"/>
      <c r="B46" s="1183"/>
      <c r="C46" s="1184"/>
      <c r="D46" s="62"/>
      <c r="E46" s="1189" t="s">
        <v>13</v>
      </c>
      <c r="F46" s="1189"/>
      <c r="G46" s="1189"/>
      <c r="H46" s="1189"/>
      <c r="I46" s="1189"/>
      <c r="J46" s="1190"/>
      <c r="K46" s="63" t="s">
        <v>522</v>
      </c>
      <c r="L46" s="64" t="s">
        <v>522</v>
      </c>
      <c r="M46" s="64" t="s">
        <v>522</v>
      </c>
      <c r="N46" s="64" t="s">
        <v>522</v>
      </c>
      <c r="O46" s="65" t="s">
        <v>522</v>
      </c>
      <c r="P46" s="48"/>
      <c r="Q46" s="48"/>
      <c r="R46" s="48"/>
      <c r="S46" s="48"/>
      <c r="T46" s="48"/>
      <c r="U46" s="48"/>
    </row>
    <row r="47" spans="1:21" ht="30.75" customHeight="1" x14ac:dyDescent="0.15">
      <c r="A47" s="48"/>
      <c r="B47" s="1183"/>
      <c r="C47" s="1184"/>
      <c r="D47" s="62"/>
      <c r="E47" s="1189" t="s">
        <v>14</v>
      </c>
      <c r="F47" s="1189"/>
      <c r="G47" s="1189"/>
      <c r="H47" s="1189"/>
      <c r="I47" s="1189"/>
      <c r="J47" s="1190"/>
      <c r="K47" s="63" t="s">
        <v>522</v>
      </c>
      <c r="L47" s="64" t="s">
        <v>522</v>
      </c>
      <c r="M47" s="64" t="s">
        <v>522</v>
      </c>
      <c r="N47" s="64" t="s">
        <v>522</v>
      </c>
      <c r="O47" s="65" t="s">
        <v>522</v>
      </c>
      <c r="P47" s="48"/>
      <c r="Q47" s="48"/>
      <c r="R47" s="48"/>
      <c r="S47" s="48"/>
      <c r="T47" s="48"/>
      <c r="U47" s="48"/>
    </row>
    <row r="48" spans="1:21" ht="30.75" customHeight="1" x14ac:dyDescent="0.15">
      <c r="A48" s="48"/>
      <c r="B48" s="1183"/>
      <c r="C48" s="1184"/>
      <c r="D48" s="62"/>
      <c r="E48" s="1189" t="s">
        <v>15</v>
      </c>
      <c r="F48" s="1189"/>
      <c r="G48" s="1189"/>
      <c r="H48" s="1189"/>
      <c r="I48" s="1189"/>
      <c r="J48" s="1190"/>
      <c r="K48" s="63">
        <v>239</v>
      </c>
      <c r="L48" s="64">
        <v>220</v>
      </c>
      <c r="M48" s="64">
        <v>205</v>
      </c>
      <c r="N48" s="64">
        <v>209</v>
      </c>
      <c r="O48" s="65">
        <v>174</v>
      </c>
      <c r="P48" s="48"/>
      <c r="Q48" s="48"/>
      <c r="R48" s="48"/>
      <c r="S48" s="48"/>
      <c r="T48" s="48"/>
      <c r="U48" s="48"/>
    </row>
    <row r="49" spans="1:21" ht="30.75" customHeight="1" x14ac:dyDescent="0.15">
      <c r="A49" s="48"/>
      <c r="B49" s="1183"/>
      <c r="C49" s="1184"/>
      <c r="D49" s="62"/>
      <c r="E49" s="1189" t="s">
        <v>16</v>
      </c>
      <c r="F49" s="1189"/>
      <c r="G49" s="1189"/>
      <c r="H49" s="1189"/>
      <c r="I49" s="1189"/>
      <c r="J49" s="1190"/>
      <c r="K49" s="63">
        <v>16</v>
      </c>
      <c r="L49" s="64">
        <v>16</v>
      </c>
      <c r="M49" s="64">
        <v>16</v>
      </c>
      <c r="N49" s="64">
        <v>16</v>
      </c>
      <c r="O49" s="65">
        <v>15</v>
      </c>
      <c r="P49" s="48"/>
      <c r="Q49" s="48"/>
      <c r="R49" s="48"/>
      <c r="S49" s="48"/>
      <c r="T49" s="48"/>
      <c r="U49" s="48"/>
    </row>
    <row r="50" spans="1:21" ht="30.75" customHeight="1" x14ac:dyDescent="0.15">
      <c r="A50" s="48"/>
      <c r="B50" s="1183"/>
      <c r="C50" s="1184"/>
      <c r="D50" s="62"/>
      <c r="E50" s="1189" t="s">
        <v>17</v>
      </c>
      <c r="F50" s="1189"/>
      <c r="G50" s="1189"/>
      <c r="H50" s="1189"/>
      <c r="I50" s="1189"/>
      <c r="J50" s="1190"/>
      <c r="K50" s="63">
        <v>1</v>
      </c>
      <c r="L50" s="64">
        <v>1</v>
      </c>
      <c r="M50" s="64">
        <v>1</v>
      </c>
      <c r="N50" s="64">
        <v>0</v>
      </c>
      <c r="O50" s="65">
        <v>0</v>
      </c>
      <c r="P50" s="48"/>
      <c r="Q50" s="48"/>
      <c r="R50" s="48"/>
      <c r="S50" s="48"/>
      <c r="T50" s="48"/>
      <c r="U50" s="48"/>
    </row>
    <row r="51" spans="1:21" ht="30.75" customHeight="1" x14ac:dyDescent="0.15">
      <c r="A51" s="48"/>
      <c r="B51" s="1185"/>
      <c r="C51" s="1186"/>
      <c r="D51" s="66"/>
      <c r="E51" s="1189" t="s">
        <v>18</v>
      </c>
      <c r="F51" s="1189"/>
      <c r="G51" s="1189"/>
      <c r="H51" s="1189"/>
      <c r="I51" s="1189"/>
      <c r="J51" s="1190"/>
      <c r="K51" s="63" t="s">
        <v>522</v>
      </c>
      <c r="L51" s="64" t="s">
        <v>522</v>
      </c>
      <c r="M51" s="64" t="s">
        <v>522</v>
      </c>
      <c r="N51" s="64" t="s">
        <v>522</v>
      </c>
      <c r="O51" s="65" t="s">
        <v>522</v>
      </c>
      <c r="P51" s="48"/>
      <c r="Q51" s="48"/>
      <c r="R51" s="48"/>
      <c r="S51" s="48"/>
      <c r="T51" s="48"/>
      <c r="U51" s="48"/>
    </row>
    <row r="52" spans="1:21" ht="30.75" customHeight="1" x14ac:dyDescent="0.15">
      <c r="A52" s="48"/>
      <c r="B52" s="1191" t="s">
        <v>19</v>
      </c>
      <c r="C52" s="1192"/>
      <c r="D52" s="66"/>
      <c r="E52" s="1189" t="s">
        <v>20</v>
      </c>
      <c r="F52" s="1189"/>
      <c r="G52" s="1189"/>
      <c r="H52" s="1189"/>
      <c r="I52" s="1189"/>
      <c r="J52" s="1190"/>
      <c r="K52" s="63">
        <v>532</v>
      </c>
      <c r="L52" s="64">
        <v>535</v>
      </c>
      <c r="M52" s="64">
        <v>516</v>
      </c>
      <c r="N52" s="64">
        <v>495</v>
      </c>
      <c r="O52" s="65">
        <v>479</v>
      </c>
      <c r="P52" s="48"/>
      <c r="Q52" s="48"/>
      <c r="R52" s="48"/>
      <c r="S52" s="48"/>
      <c r="T52" s="48"/>
      <c r="U52" s="48"/>
    </row>
    <row r="53" spans="1:21" ht="30.75" customHeight="1" thickBot="1" x14ac:dyDescent="0.2">
      <c r="A53" s="48"/>
      <c r="B53" s="1193" t="s">
        <v>21</v>
      </c>
      <c r="C53" s="1194"/>
      <c r="D53" s="67"/>
      <c r="E53" s="1195" t="s">
        <v>22</v>
      </c>
      <c r="F53" s="1195"/>
      <c r="G53" s="1195"/>
      <c r="H53" s="1195"/>
      <c r="I53" s="1195"/>
      <c r="J53" s="1196"/>
      <c r="K53" s="68">
        <v>283</v>
      </c>
      <c r="L53" s="69">
        <v>314</v>
      </c>
      <c r="M53" s="69">
        <v>321</v>
      </c>
      <c r="N53" s="69">
        <v>328</v>
      </c>
      <c r="O53" s="70">
        <v>313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579</v>
      </c>
      <c r="P55" s="48"/>
      <c r="Q55" s="48"/>
      <c r="R55" s="48"/>
      <c r="S55" s="48"/>
      <c r="T55" s="48"/>
      <c r="U55" s="48"/>
    </row>
    <row r="56" spans="1:21" ht="31.5" customHeight="1" thickBot="1" x14ac:dyDescent="0.2">
      <c r="A56" s="48"/>
      <c r="B56" s="76"/>
      <c r="C56" s="77"/>
      <c r="D56" s="77"/>
      <c r="E56" s="78"/>
      <c r="F56" s="78"/>
      <c r="G56" s="78"/>
      <c r="H56" s="78"/>
      <c r="I56" s="78"/>
      <c r="J56" s="79" t="s">
        <v>2</v>
      </c>
      <c r="K56" s="80" t="s">
        <v>580</v>
      </c>
      <c r="L56" s="81" t="s">
        <v>581</v>
      </c>
      <c r="M56" s="81" t="s">
        <v>582</v>
      </c>
      <c r="N56" s="81" t="s">
        <v>583</v>
      </c>
      <c r="O56" s="82" t="s">
        <v>584</v>
      </c>
      <c r="P56" s="48"/>
      <c r="Q56" s="48"/>
      <c r="R56" s="48"/>
      <c r="S56" s="48"/>
      <c r="T56" s="48"/>
      <c r="U56" s="48"/>
    </row>
    <row r="57" spans="1:21" ht="31.5" customHeight="1" x14ac:dyDescent="0.15">
      <c r="B57" s="1197" t="s">
        <v>25</v>
      </c>
      <c r="C57" s="1198"/>
      <c r="D57" s="1201" t="s">
        <v>26</v>
      </c>
      <c r="E57" s="1202"/>
      <c r="F57" s="1202"/>
      <c r="G57" s="1202"/>
      <c r="H57" s="1202"/>
      <c r="I57" s="1202"/>
      <c r="J57" s="1203"/>
      <c r="K57" s="83" t="s">
        <v>522</v>
      </c>
      <c r="L57" s="84" t="s">
        <v>522</v>
      </c>
      <c r="M57" s="84" t="s">
        <v>522</v>
      </c>
      <c r="N57" s="84" t="s">
        <v>522</v>
      </c>
      <c r="O57" s="85" t="s">
        <v>522</v>
      </c>
    </row>
    <row r="58" spans="1:21" ht="31.5" customHeight="1" thickBot="1" x14ac:dyDescent="0.2">
      <c r="B58" s="1199"/>
      <c r="C58" s="1200"/>
      <c r="D58" s="1204" t="s">
        <v>27</v>
      </c>
      <c r="E58" s="1205"/>
      <c r="F58" s="1205"/>
      <c r="G58" s="1205"/>
      <c r="H58" s="1205"/>
      <c r="I58" s="1205"/>
      <c r="J58" s="1206"/>
      <c r="K58" s="86" t="s">
        <v>522</v>
      </c>
      <c r="L58" s="87" t="s">
        <v>522</v>
      </c>
      <c r="M58" s="87" t="s">
        <v>522</v>
      </c>
      <c r="N58" s="87" t="s">
        <v>522</v>
      </c>
      <c r="O58" s="88" t="s">
        <v>522</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zpyICGovhpBkWZQl3kyJGR38qzhOw6DmtE2fYRAYaHV8JfhMnPYD3rQ78A+c7Ymea8vdnuSn6SVTF8EzPXY3Fg==" saltValue="seiXZeEFc9GXpLixTdyMG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563</v>
      </c>
      <c r="J40" s="100" t="s">
        <v>564</v>
      </c>
      <c r="K40" s="100" t="s">
        <v>565</v>
      </c>
      <c r="L40" s="100" t="s">
        <v>566</v>
      </c>
      <c r="M40" s="101" t="s">
        <v>567</v>
      </c>
    </row>
    <row r="41" spans="2:13" ht="27.75" customHeight="1" x14ac:dyDescent="0.15">
      <c r="B41" s="1207" t="s">
        <v>30</v>
      </c>
      <c r="C41" s="1208"/>
      <c r="D41" s="102"/>
      <c r="E41" s="1213" t="s">
        <v>31</v>
      </c>
      <c r="F41" s="1213"/>
      <c r="G41" s="1213"/>
      <c r="H41" s="1214"/>
      <c r="I41" s="358">
        <v>5755</v>
      </c>
      <c r="J41" s="359">
        <v>5794</v>
      </c>
      <c r="K41" s="359">
        <v>6010</v>
      </c>
      <c r="L41" s="359">
        <v>6328</v>
      </c>
      <c r="M41" s="360">
        <v>6248</v>
      </c>
    </row>
    <row r="42" spans="2:13" ht="27.75" customHeight="1" x14ac:dyDescent="0.15">
      <c r="B42" s="1209"/>
      <c r="C42" s="1210"/>
      <c r="D42" s="103"/>
      <c r="E42" s="1215" t="s">
        <v>32</v>
      </c>
      <c r="F42" s="1215"/>
      <c r="G42" s="1215"/>
      <c r="H42" s="1216"/>
      <c r="I42" s="361">
        <v>3</v>
      </c>
      <c r="J42" s="362">
        <v>3</v>
      </c>
      <c r="K42" s="362">
        <v>2</v>
      </c>
      <c r="L42" s="362">
        <v>2</v>
      </c>
      <c r="M42" s="363">
        <v>1</v>
      </c>
    </row>
    <row r="43" spans="2:13" ht="27.75" customHeight="1" x14ac:dyDescent="0.15">
      <c r="B43" s="1209"/>
      <c r="C43" s="1210"/>
      <c r="D43" s="103"/>
      <c r="E43" s="1215" t="s">
        <v>33</v>
      </c>
      <c r="F43" s="1215"/>
      <c r="G43" s="1215"/>
      <c r="H43" s="1216"/>
      <c r="I43" s="361">
        <v>2894</v>
      </c>
      <c r="J43" s="362">
        <v>2816</v>
      </c>
      <c r="K43" s="362">
        <v>2814</v>
      </c>
      <c r="L43" s="362">
        <v>2689</v>
      </c>
      <c r="M43" s="363">
        <v>2614</v>
      </c>
    </row>
    <row r="44" spans="2:13" ht="27.75" customHeight="1" x14ac:dyDescent="0.15">
      <c r="B44" s="1209"/>
      <c r="C44" s="1210"/>
      <c r="D44" s="103"/>
      <c r="E44" s="1215" t="s">
        <v>34</v>
      </c>
      <c r="F44" s="1215"/>
      <c r="G44" s="1215"/>
      <c r="H44" s="1216"/>
      <c r="I44" s="361">
        <v>141</v>
      </c>
      <c r="J44" s="362">
        <v>113</v>
      </c>
      <c r="K44" s="362">
        <v>84</v>
      </c>
      <c r="L44" s="362">
        <v>55</v>
      </c>
      <c r="M44" s="363">
        <v>27</v>
      </c>
    </row>
    <row r="45" spans="2:13" ht="27.75" customHeight="1" x14ac:dyDescent="0.15">
      <c r="B45" s="1209"/>
      <c r="C45" s="1210"/>
      <c r="D45" s="103"/>
      <c r="E45" s="1215" t="s">
        <v>35</v>
      </c>
      <c r="F45" s="1215"/>
      <c r="G45" s="1215"/>
      <c r="H45" s="1216"/>
      <c r="I45" s="361">
        <v>954</v>
      </c>
      <c r="J45" s="362">
        <v>924</v>
      </c>
      <c r="K45" s="362">
        <v>918</v>
      </c>
      <c r="L45" s="362">
        <v>1025</v>
      </c>
      <c r="M45" s="363">
        <v>840</v>
      </c>
    </row>
    <row r="46" spans="2:13" ht="27.75" customHeight="1" x14ac:dyDescent="0.15">
      <c r="B46" s="1209"/>
      <c r="C46" s="1210"/>
      <c r="D46" s="104"/>
      <c r="E46" s="1215" t="s">
        <v>36</v>
      </c>
      <c r="F46" s="1215"/>
      <c r="G46" s="1215"/>
      <c r="H46" s="1216"/>
      <c r="I46" s="361" t="s">
        <v>522</v>
      </c>
      <c r="J46" s="362" t="s">
        <v>522</v>
      </c>
      <c r="K46" s="362" t="s">
        <v>522</v>
      </c>
      <c r="L46" s="362" t="s">
        <v>522</v>
      </c>
      <c r="M46" s="363" t="s">
        <v>522</v>
      </c>
    </row>
    <row r="47" spans="2:13" ht="27.75" customHeight="1" x14ac:dyDescent="0.15">
      <c r="B47" s="1209"/>
      <c r="C47" s="1210"/>
      <c r="D47" s="105"/>
      <c r="E47" s="1217" t="s">
        <v>37</v>
      </c>
      <c r="F47" s="1218"/>
      <c r="G47" s="1218"/>
      <c r="H47" s="1219"/>
      <c r="I47" s="361" t="s">
        <v>522</v>
      </c>
      <c r="J47" s="362" t="s">
        <v>522</v>
      </c>
      <c r="K47" s="362" t="s">
        <v>522</v>
      </c>
      <c r="L47" s="362" t="s">
        <v>522</v>
      </c>
      <c r="M47" s="363" t="s">
        <v>522</v>
      </c>
    </row>
    <row r="48" spans="2:13" ht="27.75" customHeight="1" x14ac:dyDescent="0.15">
      <c r="B48" s="1209"/>
      <c r="C48" s="1210"/>
      <c r="D48" s="103"/>
      <c r="E48" s="1215" t="s">
        <v>38</v>
      </c>
      <c r="F48" s="1215"/>
      <c r="G48" s="1215"/>
      <c r="H48" s="1216"/>
      <c r="I48" s="361" t="s">
        <v>522</v>
      </c>
      <c r="J48" s="362" t="s">
        <v>522</v>
      </c>
      <c r="K48" s="362" t="s">
        <v>522</v>
      </c>
      <c r="L48" s="362" t="s">
        <v>522</v>
      </c>
      <c r="M48" s="363" t="s">
        <v>522</v>
      </c>
    </row>
    <row r="49" spans="2:13" ht="27.75" customHeight="1" x14ac:dyDescent="0.15">
      <c r="B49" s="1211"/>
      <c r="C49" s="1212"/>
      <c r="D49" s="103"/>
      <c r="E49" s="1215" t="s">
        <v>39</v>
      </c>
      <c r="F49" s="1215"/>
      <c r="G49" s="1215"/>
      <c r="H49" s="1216"/>
      <c r="I49" s="361" t="s">
        <v>522</v>
      </c>
      <c r="J49" s="362" t="s">
        <v>522</v>
      </c>
      <c r="K49" s="362" t="s">
        <v>522</v>
      </c>
      <c r="L49" s="362" t="s">
        <v>522</v>
      </c>
      <c r="M49" s="363" t="s">
        <v>522</v>
      </c>
    </row>
    <row r="50" spans="2:13" ht="27.75" customHeight="1" x14ac:dyDescent="0.15">
      <c r="B50" s="1220" t="s">
        <v>40</v>
      </c>
      <c r="C50" s="1221"/>
      <c r="D50" s="106"/>
      <c r="E50" s="1215" t="s">
        <v>41</v>
      </c>
      <c r="F50" s="1215"/>
      <c r="G50" s="1215"/>
      <c r="H50" s="1216"/>
      <c r="I50" s="361">
        <v>1403</v>
      </c>
      <c r="J50" s="362">
        <v>1758</v>
      </c>
      <c r="K50" s="362">
        <v>1855</v>
      </c>
      <c r="L50" s="362">
        <v>1380</v>
      </c>
      <c r="M50" s="363">
        <v>1638</v>
      </c>
    </row>
    <row r="51" spans="2:13" ht="27.75" customHeight="1" x14ac:dyDescent="0.15">
      <c r="B51" s="1209"/>
      <c r="C51" s="1210"/>
      <c r="D51" s="103"/>
      <c r="E51" s="1215" t="s">
        <v>42</v>
      </c>
      <c r="F51" s="1215"/>
      <c r="G51" s="1215"/>
      <c r="H51" s="1216"/>
      <c r="I51" s="361">
        <v>2</v>
      </c>
      <c r="J51" s="362">
        <v>0</v>
      </c>
      <c r="K51" s="362" t="s">
        <v>522</v>
      </c>
      <c r="L51" s="362" t="s">
        <v>522</v>
      </c>
      <c r="M51" s="363" t="s">
        <v>522</v>
      </c>
    </row>
    <row r="52" spans="2:13" ht="27.75" customHeight="1" x14ac:dyDescent="0.15">
      <c r="B52" s="1211"/>
      <c r="C52" s="1212"/>
      <c r="D52" s="103"/>
      <c r="E52" s="1215" t="s">
        <v>43</v>
      </c>
      <c r="F52" s="1215"/>
      <c r="G52" s="1215"/>
      <c r="H52" s="1216"/>
      <c r="I52" s="361">
        <v>5701</v>
      </c>
      <c r="J52" s="362">
        <v>5574</v>
      </c>
      <c r="K52" s="362">
        <v>5855</v>
      </c>
      <c r="L52" s="362">
        <v>6029</v>
      </c>
      <c r="M52" s="363">
        <v>5957</v>
      </c>
    </row>
    <row r="53" spans="2:13" ht="27.75" customHeight="1" thickBot="1" x14ac:dyDescent="0.2">
      <c r="B53" s="1222" t="s">
        <v>44</v>
      </c>
      <c r="C53" s="1223"/>
      <c r="D53" s="107"/>
      <c r="E53" s="1224" t="s">
        <v>45</v>
      </c>
      <c r="F53" s="1224"/>
      <c r="G53" s="1224"/>
      <c r="H53" s="1225"/>
      <c r="I53" s="364">
        <v>2641</v>
      </c>
      <c r="J53" s="365">
        <v>2317</v>
      </c>
      <c r="K53" s="365">
        <v>2120</v>
      </c>
      <c r="L53" s="365">
        <v>2691</v>
      </c>
      <c r="M53" s="366">
        <v>2136</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Gbsd7JqszzRHNSBtcNLEotnAiUYIkNzCRfSAU39Lu4rmFQS35Mmf2qqB8nP3ibXKPsSo0HdulCy2v1wyKGTr7w==" saltValue="2ok6q+UvEKUvgIncptQ/9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565</v>
      </c>
      <c r="G54" s="116" t="s">
        <v>566</v>
      </c>
      <c r="H54" s="117" t="s">
        <v>567</v>
      </c>
    </row>
    <row r="55" spans="2:8" ht="52.5" customHeight="1" x14ac:dyDescent="0.15">
      <c r="B55" s="118"/>
      <c r="C55" s="1234" t="s">
        <v>48</v>
      </c>
      <c r="D55" s="1234"/>
      <c r="E55" s="1235"/>
      <c r="F55" s="119">
        <v>935</v>
      </c>
      <c r="G55" s="119">
        <v>1023</v>
      </c>
      <c r="H55" s="120">
        <v>1175</v>
      </c>
    </row>
    <row r="56" spans="2:8" ht="52.5" customHeight="1" x14ac:dyDescent="0.15">
      <c r="B56" s="121"/>
      <c r="C56" s="1236" t="s">
        <v>49</v>
      </c>
      <c r="D56" s="1236"/>
      <c r="E56" s="1237"/>
      <c r="F56" s="122">
        <v>2</v>
      </c>
      <c r="G56" s="122">
        <v>2</v>
      </c>
      <c r="H56" s="123">
        <v>2</v>
      </c>
    </row>
    <row r="57" spans="2:8" ht="53.25" customHeight="1" x14ac:dyDescent="0.15">
      <c r="B57" s="121"/>
      <c r="C57" s="1238" t="s">
        <v>50</v>
      </c>
      <c r="D57" s="1238"/>
      <c r="E57" s="1239"/>
      <c r="F57" s="124">
        <v>810</v>
      </c>
      <c r="G57" s="124">
        <v>346</v>
      </c>
      <c r="H57" s="125">
        <v>374</v>
      </c>
    </row>
    <row r="58" spans="2:8" ht="45.75" customHeight="1" x14ac:dyDescent="0.15">
      <c r="B58" s="126"/>
      <c r="C58" s="1226" t="s">
        <v>596</v>
      </c>
      <c r="D58" s="1227"/>
      <c r="E58" s="1228"/>
      <c r="F58" s="127">
        <v>50</v>
      </c>
      <c r="G58" s="127">
        <v>132</v>
      </c>
      <c r="H58" s="128">
        <v>132</v>
      </c>
    </row>
    <row r="59" spans="2:8" ht="45.75" customHeight="1" x14ac:dyDescent="0.15">
      <c r="B59" s="126"/>
      <c r="C59" s="1226" t="s">
        <v>597</v>
      </c>
      <c r="D59" s="1227"/>
      <c r="E59" s="1228"/>
      <c r="F59" s="127">
        <v>101</v>
      </c>
      <c r="G59" s="127">
        <v>101</v>
      </c>
      <c r="H59" s="128">
        <v>101</v>
      </c>
    </row>
    <row r="60" spans="2:8" ht="45.75" customHeight="1" x14ac:dyDescent="0.15">
      <c r="B60" s="126"/>
      <c r="C60" s="1226" t="s">
        <v>598</v>
      </c>
      <c r="D60" s="1227"/>
      <c r="E60" s="1228"/>
      <c r="F60" s="127">
        <v>30</v>
      </c>
      <c r="G60" s="127">
        <v>42</v>
      </c>
      <c r="H60" s="128">
        <v>53</v>
      </c>
    </row>
    <row r="61" spans="2:8" ht="45.75" customHeight="1" x14ac:dyDescent="0.15">
      <c r="B61" s="126"/>
      <c r="C61" s="1226" t="s">
        <v>599</v>
      </c>
      <c r="D61" s="1227"/>
      <c r="E61" s="1228"/>
      <c r="F61" s="127">
        <v>14</v>
      </c>
      <c r="G61" s="127">
        <v>35</v>
      </c>
      <c r="H61" s="128">
        <v>52</v>
      </c>
    </row>
    <row r="62" spans="2:8" ht="45.75" customHeight="1" thickBot="1" x14ac:dyDescent="0.2">
      <c r="B62" s="129"/>
      <c r="C62" s="1229" t="s">
        <v>600</v>
      </c>
      <c r="D62" s="1230"/>
      <c r="E62" s="1231"/>
      <c r="F62" s="130"/>
      <c r="G62" s="130">
        <v>21</v>
      </c>
      <c r="H62" s="131">
        <v>21</v>
      </c>
    </row>
    <row r="63" spans="2:8" ht="52.5" customHeight="1" thickBot="1" x14ac:dyDescent="0.2">
      <c r="B63" s="132"/>
      <c r="C63" s="1232" t="s">
        <v>51</v>
      </c>
      <c r="D63" s="1232"/>
      <c r="E63" s="1233"/>
      <c r="F63" s="133">
        <v>1747</v>
      </c>
      <c r="G63" s="133">
        <v>1371</v>
      </c>
      <c r="H63" s="134">
        <v>1550</v>
      </c>
    </row>
    <row r="64" spans="2:8" x14ac:dyDescent="0.15"/>
  </sheetData>
  <sheetProtection algorithmName="SHA-512" hashValue="W3N2962pYotSq1N/tfqrupCt57Pg5Zl46gi9ZbzaEF8bk34AMi7mGuyXzwyp/sGag6tgC5tCMxyhsP2LdJ5F4Q==" saltValue="yNnDZJwh++rY0G/oPljY/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239F08-A52C-43F9-93D5-EFD563845A12}">
  <sheetPr>
    <pageSetUpPr fitToPage="1"/>
  </sheetPr>
  <dimension ref="A1:DE85"/>
  <sheetViews>
    <sheetView showGridLines="0" zoomScaleNormal="100" zoomScaleSheetLayoutView="55" workbookViewId="0"/>
  </sheetViews>
  <sheetFormatPr defaultColWidth="0" defaultRowHeight="13.5" customHeight="1" zeroHeight="1" x14ac:dyDescent="0.15"/>
  <cols>
    <col min="1" max="1" width="6.375" style="1242" customWidth="1"/>
    <col min="2" max="107" width="2.5" style="1242" customWidth="1"/>
    <col min="108" max="108" width="6.125" style="1249" customWidth="1"/>
    <col min="109" max="109" width="5.875" style="1248" customWidth="1"/>
    <col min="110" max="16384" width="8.625" style="1242" hidden="1"/>
  </cols>
  <sheetData>
    <row r="1" spans="1:109" ht="42.75" customHeight="1" x14ac:dyDescent="0.15">
      <c r="A1" s="1240"/>
      <c r="B1" s="1241"/>
      <c r="DD1" s="1242"/>
      <c r="DE1" s="1242"/>
    </row>
    <row r="2" spans="1:109" ht="25.5" customHeight="1" x14ac:dyDescent="0.15">
      <c r="A2" s="1243"/>
      <c r="C2" s="1243"/>
      <c r="O2" s="1243"/>
      <c r="P2" s="1243"/>
      <c r="Q2" s="1243"/>
      <c r="R2" s="1243"/>
      <c r="S2" s="1243"/>
      <c r="T2" s="1243"/>
      <c r="U2" s="1243"/>
      <c r="V2" s="1243"/>
      <c r="W2" s="1243"/>
      <c r="X2" s="1243"/>
      <c r="Y2" s="1243"/>
      <c r="Z2" s="1243"/>
      <c r="AA2" s="1243"/>
      <c r="AB2" s="1243"/>
      <c r="AC2" s="1243"/>
      <c r="AD2" s="1243"/>
      <c r="AE2" s="1243"/>
      <c r="AF2" s="1243"/>
      <c r="AG2" s="1243"/>
      <c r="AH2" s="1243"/>
      <c r="AI2" s="1243"/>
      <c r="AU2" s="1243"/>
      <c r="BG2" s="1243"/>
      <c r="BS2" s="1243"/>
      <c r="CE2" s="1243"/>
      <c r="CQ2" s="1243"/>
      <c r="DD2" s="1242"/>
      <c r="DE2" s="1242"/>
    </row>
    <row r="3" spans="1:109" ht="25.5" customHeight="1" x14ac:dyDescent="0.15">
      <c r="A3" s="1243"/>
      <c r="C3" s="1243"/>
      <c r="O3" s="1243"/>
      <c r="P3" s="1243"/>
      <c r="Q3" s="1243"/>
      <c r="R3" s="1243"/>
      <c r="S3" s="1243"/>
      <c r="T3" s="1243"/>
      <c r="U3" s="1243"/>
      <c r="V3" s="1243"/>
      <c r="W3" s="1243"/>
      <c r="X3" s="1243"/>
      <c r="Y3" s="1243"/>
      <c r="Z3" s="1243"/>
      <c r="AA3" s="1243"/>
      <c r="AB3" s="1243"/>
      <c r="AC3" s="1243"/>
      <c r="AD3" s="1243"/>
      <c r="AE3" s="1243"/>
      <c r="AF3" s="1243"/>
      <c r="AG3" s="1243"/>
      <c r="AH3" s="1243"/>
      <c r="AI3" s="1243"/>
      <c r="AU3" s="1243"/>
      <c r="BG3" s="1243"/>
      <c r="BS3" s="1243"/>
      <c r="CE3" s="1243"/>
      <c r="CQ3" s="1243"/>
      <c r="DD3" s="1242"/>
      <c r="DE3" s="1242"/>
    </row>
    <row r="4" spans="1:109" s="262" customFormat="1" x14ac:dyDescent="0.15">
      <c r="A4" s="1243"/>
      <c r="B4" s="1243"/>
      <c r="C4" s="1243"/>
      <c r="D4" s="1243"/>
      <c r="E4" s="1243"/>
      <c r="F4" s="1243"/>
      <c r="G4" s="1243"/>
      <c r="H4" s="1243"/>
      <c r="I4" s="1243"/>
      <c r="J4" s="1243"/>
      <c r="K4" s="1243"/>
      <c r="L4" s="1243"/>
      <c r="M4" s="1243"/>
      <c r="N4" s="1243"/>
      <c r="O4" s="1243"/>
      <c r="P4" s="1243"/>
      <c r="Q4" s="1243"/>
      <c r="R4" s="1243"/>
      <c r="S4" s="1243"/>
      <c r="T4" s="1243"/>
      <c r="U4" s="1243"/>
      <c r="V4" s="1243"/>
      <c r="W4" s="1243"/>
      <c r="X4" s="1243"/>
      <c r="Y4" s="1243"/>
      <c r="Z4" s="1243"/>
      <c r="AA4" s="1243"/>
      <c r="AB4" s="1243"/>
      <c r="AC4" s="1243"/>
      <c r="AD4" s="1243"/>
      <c r="AE4" s="1243"/>
      <c r="AF4" s="1243"/>
      <c r="AG4" s="1243"/>
      <c r="AH4" s="1243"/>
      <c r="AI4" s="1243"/>
      <c r="AJ4" s="1243"/>
      <c r="AK4" s="1243"/>
      <c r="AL4" s="1243"/>
      <c r="AM4" s="1243"/>
      <c r="AN4" s="1243"/>
      <c r="AO4" s="1243"/>
      <c r="AP4" s="1243"/>
      <c r="AQ4" s="1243"/>
      <c r="AR4" s="1243"/>
      <c r="AS4" s="1243"/>
      <c r="AT4" s="1243"/>
      <c r="AU4" s="1243"/>
      <c r="AV4" s="1243"/>
      <c r="AW4" s="1243"/>
      <c r="AX4" s="1243"/>
      <c r="AY4" s="1243"/>
      <c r="AZ4" s="1243"/>
      <c r="BA4" s="1243"/>
      <c r="BB4" s="1243"/>
      <c r="BC4" s="1243"/>
      <c r="BD4" s="1243"/>
      <c r="BE4" s="1243"/>
      <c r="BF4" s="1243"/>
      <c r="BG4" s="1243"/>
      <c r="BH4" s="1243"/>
      <c r="BI4" s="1243"/>
      <c r="BJ4" s="1243"/>
      <c r="BK4" s="1243"/>
      <c r="BL4" s="1243"/>
      <c r="BM4" s="1243"/>
      <c r="BN4" s="1243"/>
      <c r="BO4" s="1243"/>
      <c r="BP4" s="1243"/>
      <c r="BQ4" s="1243"/>
      <c r="BR4" s="1243"/>
      <c r="BS4" s="1243"/>
      <c r="BT4" s="1243"/>
      <c r="BU4" s="1243"/>
      <c r="BV4" s="1243"/>
      <c r="BW4" s="1243"/>
      <c r="BX4" s="1243"/>
      <c r="BY4" s="1243"/>
      <c r="BZ4" s="1243"/>
      <c r="CA4" s="1243"/>
      <c r="CB4" s="1243"/>
      <c r="CC4" s="1243"/>
      <c r="CD4" s="1243"/>
      <c r="CE4" s="1243"/>
      <c r="CF4" s="1243"/>
      <c r="CG4" s="1243"/>
      <c r="CH4" s="1243"/>
      <c r="CI4" s="1243"/>
      <c r="CJ4" s="1243"/>
      <c r="CK4" s="1243"/>
      <c r="CL4" s="1243"/>
      <c r="CM4" s="1243"/>
      <c r="CN4" s="1243"/>
      <c r="CO4" s="1243"/>
      <c r="CP4" s="1243"/>
      <c r="CQ4" s="1243"/>
      <c r="CR4" s="1243"/>
      <c r="CS4" s="1243"/>
      <c r="CT4" s="1243"/>
      <c r="CU4" s="1243"/>
      <c r="CV4" s="1243"/>
      <c r="CW4" s="1243"/>
      <c r="CX4" s="1243"/>
      <c r="CY4" s="1243"/>
      <c r="CZ4" s="1243"/>
      <c r="DA4" s="1243"/>
      <c r="DB4" s="1243"/>
      <c r="DC4" s="1243"/>
      <c r="DD4" s="1243"/>
      <c r="DE4" s="1243"/>
    </row>
    <row r="5" spans="1:109" s="262" customFormat="1" x14ac:dyDescent="0.15">
      <c r="A5" s="1243"/>
      <c r="B5" s="1243"/>
      <c r="C5" s="1243"/>
      <c r="D5" s="1243"/>
      <c r="E5" s="1243"/>
      <c r="F5" s="1243"/>
      <c r="G5" s="1243"/>
      <c r="H5" s="1243"/>
      <c r="I5" s="1243"/>
      <c r="J5" s="1243"/>
      <c r="K5" s="1243"/>
      <c r="L5" s="1243"/>
      <c r="M5" s="1243"/>
      <c r="N5" s="1243"/>
      <c r="O5" s="1243"/>
      <c r="P5" s="1243"/>
      <c r="Q5" s="1243"/>
      <c r="R5" s="1243"/>
      <c r="S5" s="1243"/>
      <c r="T5" s="1243"/>
      <c r="U5" s="1243"/>
      <c r="V5" s="1243"/>
      <c r="W5" s="1243"/>
      <c r="X5" s="1243"/>
      <c r="Y5" s="1243"/>
      <c r="Z5" s="1243"/>
      <c r="AA5" s="1243"/>
      <c r="AB5" s="1243"/>
      <c r="AC5" s="1243"/>
      <c r="AD5" s="1243"/>
      <c r="AE5" s="1243"/>
      <c r="AF5" s="1243"/>
      <c r="AG5" s="1243"/>
      <c r="AH5" s="1243"/>
      <c r="AI5" s="1243"/>
      <c r="AJ5" s="1243"/>
      <c r="AK5" s="1243"/>
      <c r="AL5" s="1243"/>
      <c r="AM5" s="1243"/>
      <c r="AN5" s="1243"/>
      <c r="AO5" s="1243"/>
      <c r="AP5" s="1243"/>
      <c r="AQ5" s="1243"/>
      <c r="AR5" s="1243"/>
      <c r="AS5" s="1243"/>
      <c r="AT5" s="1243"/>
      <c r="AU5" s="1243"/>
      <c r="AV5" s="1243"/>
      <c r="AW5" s="1243"/>
      <c r="AX5" s="1243"/>
      <c r="AY5" s="1243"/>
      <c r="AZ5" s="1243"/>
      <c r="BA5" s="1243"/>
      <c r="BB5" s="1243"/>
      <c r="BC5" s="1243"/>
      <c r="BD5" s="1243"/>
      <c r="BE5" s="1243"/>
      <c r="BF5" s="1243"/>
      <c r="BG5" s="1243"/>
      <c r="BH5" s="1243"/>
      <c r="BI5" s="1243"/>
      <c r="BJ5" s="1243"/>
      <c r="BK5" s="1243"/>
      <c r="BL5" s="1243"/>
      <c r="BM5" s="1243"/>
      <c r="BN5" s="1243"/>
      <c r="BO5" s="1243"/>
      <c r="BP5" s="1243"/>
      <c r="BQ5" s="1243"/>
      <c r="BR5" s="1243"/>
      <c r="BS5" s="1243"/>
      <c r="BT5" s="1243"/>
      <c r="BU5" s="1243"/>
      <c r="BV5" s="1243"/>
      <c r="BW5" s="1243"/>
      <c r="BX5" s="1243"/>
      <c r="BY5" s="1243"/>
      <c r="BZ5" s="1243"/>
      <c r="CA5" s="1243"/>
      <c r="CB5" s="1243"/>
      <c r="CC5" s="1243"/>
      <c r="CD5" s="1243"/>
      <c r="CE5" s="1243"/>
      <c r="CF5" s="1243"/>
      <c r="CG5" s="1243"/>
      <c r="CH5" s="1243"/>
      <c r="CI5" s="1243"/>
      <c r="CJ5" s="1243"/>
      <c r="CK5" s="1243"/>
      <c r="CL5" s="1243"/>
      <c r="CM5" s="1243"/>
      <c r="CN5" s="1243"/>
      <c r="CO5" s="1243"/>
      <c r="CP5" s="1243"/>
      <c r="CQ5" s="1243"/>
      <c r="CR5" s="1243"/>
      <c r="CS5" s="1243"/>
      <c r="CT5" s="1243"/>
      <c r="CU5" s="1243"/>
      <c r="CV5" s="1243"/>
      <c r="CW5" s="1243"/>
      <c r="CX5" s="1243"/>
      <c r="CY5" s="1243"/>
      <c r="CZ5" s="1243"/>
      <c r="DA5" s="1243"/>
      <c r="DB5" s="1243"/>
      <c r="DC5" s="1243"/>
      <c r="DD5" s="1243"/>
      <c r="DE5" s="1243"/>
    </row>
    <row r="6" spans="1:109" s="262" customFormat="1" x14ac:dyDescent="0.15">
      <c r="A6" s="1243"/>
      <c r="B6" s="1243"/>
      <c r="C6" s="1243"/>
      <c r="D6" s="1243"/>
      <c r="E6" s="1243"/>
      <c r="F6" s="1243"/>
      <c r="G6" s="1243"/>
      <c r="H6" s="1243"/>
      <c r="I6" s="1243"/>
      <c r="J6" s="1243"/>
      <c r="K6" s="1243"/>
      <c r="L6" s="1243"/>
      <c r="M6" s="1243"/>
      <c r="N6" s="1243"/>
      <c r="O6" s="1243"/>
      <c r="P6" s="1243"/>
      <c r="Q6" s="1243"/>
      <c r="R6" s="1243"/>
      <c r="S6" s="1243"/>
      <c r="T6" s="1243"/>
      <c r="U6" s="1243"/>
      <c r="V6" s="1243"/>
      <c r="W6" s="1243"/>
      <c r="X6" s="1243"/>
      <c r="Y6" s="1243"/>
      <c r="Z6" s="1243"/>
      <c r="AA6" s="1243"/>
      <c r="AB6" s="1243"/>
      <c r="AC6" s="1243"/>
      <c r="AD6" s="1243"/>
      <c r="AE6" s="1243"/>
      <c r="AF6" s="1243"/>
      <c r="AG6" s="1243"/>
      <c r="AH6" s="1243"/>
      <c r="AI6" s="1243"/>
      <c r="AJ6" s="1243"/>
      <c r="AK6" s="1243"/>
      <c r="AL6" s="1243"/>
      <c r="AM6" s="1243"/>
      <c r="AN6" s="1243"/>
      <c r="AO6" s="1243"/>
      <c r="AP6" s="1243"/>
      <c r="AQ6" s="1243"/>
      <c r="AR6" s="1243"/>
      <c r="AS6" s="1243"/>
      <c r="AT6" s="1243"/>
      <c r="AU6" s="1243"/>
      <c r="AV6" s="1243"/>
      <c r="AW6" s="1243"/>
      <c r="AX6" s="1243"/>
      <c r="AY6" s="1243"/>
      <c r="AZ6" s="1243"/>
      <c r="BA6" s="1243"/>
      <c r="BB6" s="1243"/>
      <c r="BC6" s="1243"/>
      <c r="BD6" s="1243"/>
      <c r="BE6" s="1243"/>
      <c r="BF6" s="1243"/>
      <c r="BG6" s="1243"/>
      <c r="BH6" s="1243"/>
      <c r="BI6" s="1243"/>
      <c r="BJ6" s="1243"/>
      <c r="BK6" s="1243"/>
      <c r="BL6" s="1243"/>
      <c r="BM6" s="1243"/>
      <c r="BN6" s="1243"/>
      <c r="BO6" s="1243"/>
      <c r="BP6" s="1243"/>
      <c r="BQ6" s="1243"/>
      <c r="BR6" s="1243"/>
      <c r="BS6" s="1243"/>
      <c r="BT6" s="1243"/>
      <c r="BU6" s="1243"/>
      <c r="BV6" s="1243"/>
      <c r="BW6" s="1243"/>
      <c r="BX6" s="1243"/>
      <c r="BY6" s="1243"/>
      <c r="BZ6" s="1243"/>
      <c r="CA6" s="1243"/>
      <c r="CB6" s="1243"/>
      <c r="CC6" s="1243"/>
      <c r="CD6" s="1243"/>
      <c r="CE6" s="1243"/>
      <c r="CF6" s="1243"/>
      <c r="CG6" s="1243"/>
      <c r="CH6" s="1243"/>
      <c r="CI6" s="1243"/>
      <c r="CJ6" s="1243"/>
      <c r="CK6" s="1243"/>
      <c r="CL6" s="1243"/>
      <c r="CM6" s="1243"/>
      <c r="CN6" s="1243"/>
      <c r="CO6" s="1243"/>
      <c r="CP6" s="1243"/>
      <c r="CQ6" s="1243"/>
      <c r="CR6" s="1243"/>
      <c r="CS6" s="1243"/>
      <c r="CT6" s="1243"/>
      <c r="CU6" s="1243"/>
      <c r="CV6" s="1243"/>
      <c r="CW6" s="1243"/>
      <c r="CX6" s="1243"/>
      <c r="CY6" s="1243"/>
      <c r="CZ6" s="1243"/>
      <c r="DA6" s="1243"/>
      <c r="DB6" s="1243"/>
      <c r="DC6" s="1243"/>
      <c r="DD6" s="1243"/>
      <c r="DE6" s="1243"/>
    </row>
    <row r="7" spans="1:109" s="262" customFormat="1" x14ac:dyDescent="0.15">
      <c r="A7" s="1243"/>
      <c r="B7" s="1243"/>
      <c r="C7" s="1243"/>
      <c r="D7" s="1243"/>
      <c r="E7" s="1243"/>
      <c r="F7" s="1243"/>
      <c r="G7" s="1243"/>
      <c r="H7" s="1243"/>
      <c r="I7" s="1243"/>
      <c r="J7" s="1243"/>
      <c r="K7" s="1243"/>
      <c r="L7" s="1243"/>
      <c r="M7" s="1243"/>
      <c r="N7" s="1243"/>
      <c r="O7" s="1243"/>
      <c r="P7" s="1243"/>
      <c r="Q7" s="1243"/>
      <c r="R7" s="1243"/>
      <c r="S7" s="1243"/>
      <c r="T7" s="1243"/>
      <c r="U7" s="1243"/>
      <c r="V7" s="1243"/>
      <c r="W7" s="1243"/>
      <c r="X7" s="1243"/>
      <c r="Y7" s="1243"/>
      <c r="Z7" s="1243"/>
      <c r="AA7" s="1243"/>
      <c r="AB7" s="1243"/>
      <c r="AC7" s="1243"/>
      <c r="AD7" s="1243"/>
      <c r="AE7" s="1243"/>
      <c r="AF7" s="1243"/>
      <c r="AG7" s="1243"/>
      <c r="AH7" s="1243"/>
      <c r="AI7" s="1243"/>
      <c r="AJ7" s="1243"/>
      <c r="AK7" s="1243"/>
      <c r="AL7" s="1243"/>
      <c r="AM7" s="1243"/>
      <c r="AN7" s="1243"/>
      <c r="AO7" s="1243"/>
      <c r="AP7" s="1243"/>
      <c r="AQ7" s="1243"/>
      <c r="AR7" s="1243"/>
      <c r="AS7" s="1243"/>
      <c r="AT7" s="1243"/>
      <c r="AU7" s="1243"/>
      <c r="AV7" s="1243"/>
      <c r="AW7" s="1243"/>
      <c r="AX7" s="1243"/>
      <c r="AY7" s="1243"/>
      <c r="AZ7" s="1243"/>
      <c r="BA7" s="1243"/>
      <c r="BB7" s="1243"/>
      <c r="BC7" s="1243"/>
      <c r="BD7" s="1243"/>
      <c r="BE7" s="1243"/>
      <c r="BF7" s="1243"/>
      <c r="BG7" s="1243"/>
      <c r="BH7" s="1243"/>
      <c r="BI7" s="1243"/>
      <c r="BJ7" s="1243"/>
      <c r="BK7" s="1243"/>
      <c r="BL7" s="1243"/>
      <c r="BM7" s="1243"/>
      <c r="BN7" s="1243"/>
      <c r="BO7" s="1243"/>
      <c r="BP7" s="1243"/>
      <c r="BQ7" s="1243"/>
      <c r="BR7" s="1243"/>
      <c r="BS7" s="1243"/>
      <c r="BT7" s="1243"/>
      <c r="BU7" s="1243"/>
      <c r="BV7" s="1243"/>
      <c r="BW7" s="1243"/>
      <c r="BX7" s="1243"/>
      <c r="BY7" s="1243"/>
      <c r="BZ7" s="1243"/>
      <c r="CA7" s="1243"/>
      <c r="CB7" s="1243"/>
      <c r="CC7" s="1243"/>
      <c r="CD7" s="1243"/>
      <c r="CE7" s="1243"/>
      <c r="CF7" s="1243"/>
      <c r="CG7" s="1243"/>
      <c r="CH7" s="1243"/>
      <c r="CI7" s="1243"/>
      <c r="CJ7" s="1243"/>
      <c r="CK7" s="1243"/>
      <c r="CL7" s="1243"/>
      <c r="CM7" s="1243"/>
      <c r="CN7" s="1243"/>
      <c r="CO7" s="1243"/>
      <c r="CP7" s="1243"/>
      <c r="CQ7" s="1243"/>
      <c r="CR7" s="1243"/>
      <c r="CS7" s="1243"/>
      <c r="CT7" s="1243"/>
      <c r="CU7" s="1243"/>
      <c r="CV7" s="1243"/>
      <c r="CW7" s="1243"/>
      <c r="CX7" s="1243"/>
      <c r="CY7" s="1243"/>
      <c r="CZ7" s="1243"/>
      <c r="DA7" s="1243"/>
      <c r="DB7" s="1243"/>
      <c r="DC7" s="1243"/>
      <c r="DD7" s="1243"/>
      <c r="DE7" s="1243"/>
    </row>
    <row r="8" spans="1:109" s="262" customFormat="1" x14ac:dyDescent="0.15">
      <c r="A8" s="1243"/>
      <c r="B8" s="1243"/>
      <c r="C8" s="1243"/>
      <c r="D8" s="1243"/>
      <c r="E8" s="1243"/>
      <c r="F8" s="1243"/>
      <c r="G8" s="1243"/>
      <c r="H8" s="1243"/>
      <c r="I8" s="1243"/>
      <c r="J8" s="1243"/>
      <c r="K8" s="1243"/>
      <c r="L8" s="1243"/>
      <c r="M8" s="1243"/>
      <c r="N8" s="1243"/>
      <c r="O8" s="1243"/>
      <c r="P8" s="1243"/>
      <c r="Q8" s="1243"/>
      <c r="R8" s="1243"/>
      <c r="S8" s="1243"/>
      <c r="T8" s="1243"/>
      <c r="U8" s="1243"/>
      <c r="V8" s="1243"/>
      <c r="W8" s="1243"/>
      <c r="X8" s="1243"/>
      <c r="Y8" s="1243"/>
      <c r="Z8" s="1243"/>
      <c r="AA8" s="1243"/>
      <c r="AB8" s="1243"/>
      <c r="AC8" s="1243"/>
      <c r="AD8" s="1243"/>
      <c r="AE8" s="1243"/>
      <c r="AF8" s="1243"/>
      <c r="AG8" s="1243"/>
      <c r="AH8" s="1243"/>
      <c r="AI8" s="1243"/>
      <c r="AJ8" s="1243"/>
      <c r="AK8" s="1243"/>
      <c r="AL8" s="1243"/>
      <c r="AM8" s="1243"/>
      <c r="AN8" s="1243"/>
      <c r="AO8" s="1243"/>
      <c r="AP8" s="1243"/>
      <c r="AQ8" s="1243"/>
      <c r="AR8" s="1243"/>
      <c r="AS8" s="1243"/>
      <c r="AT8" s="1243"/>
      <c r="AU8" s="1243"/>
      <c r="AV8" s="1243"/>
      <c r="AW8" s="1243"/>
      <c r="AX8" s="1243"/>
      <c r="AY8" s="1243"/>
      <c r="AZ8" s="1243"/>
      <c r="BA8" s="1243"/>
      <c r="BB8" s="1243"/>
      <c r="BC8" s="1243"/>
      <c r="BD8" s="1243"/>
      <c r="BE8" s="1243"/>
      <c r="BF8" s="1243"/>
      <c r="BG8" s="1243"/>
      <c r="BH8" s="1243"/>
      <c r="BI8" s="1243"/>
      <c r="BJ8" s="1243"/>
      <c r="BK8" s="1243"/>
      <c r="BL8" s="1243"/>
      <c r="BM8" s="1243"/>
      <c r="BN8" s="1243"/>
      <c r="BO8" s="1243"/>
      <c r="BP8" s="1243"/>
      <c r="BQ8" s="1243"/>
      <c r="BR8" s="1243"/>
      <c r="BS8" s="1243"/>
      <c r="BT8" s="1243"/>
      <c r="BU8" s="1243"/>
      <c r="BV8" s="1243"/>
      <c r="BW8" s="1243"/>
      <c r="BX8" s="1243"/>
      <c r="BY8" s="1243"/>
      <c r="BZ8" s="1243"/>
      <c r="CA8" s="1243"/>
      <c r="CB8" s="1243"/>
      <c r="CC8" s="1243"/>
      <c r="CD8" s="1243"/>
      <c r="CE8" s="1243"/>
      <c r="CF8" s="1243"/>
      <c r="CG8" s="1243"/>
      <c r="CH8" s="1243"/>
      <c r="CI8" s="1243"/>
      <c r="CJ8" s="1243"/>
      <c r="CK8" s="1243"/>
      <c r="CL8" s="1243"/>
      <c r="CM8" s="1243"/>
      <c r="CN8" s="1243"/>
      <c r="CO8" s="1243"/>
      <c r="CP8" s="1243"/>
      <c r="CQ8" s="1243"/>
      <c r="CR8" s="1243"/>
      <c r="CS8" s="1243"/>
      <c r="CT8" s="1243"/>
      <c r="CU8" s="1243"/>
      <c r="CV8" s="1243"/>
      <c r="CW8" s="1243"/>
      <c r="CX8" s="1243"/>
      <c r="CY8" s="1243"/>
      <c r="CZ8" s="1243"/>
      <c r="DA8" s="1243"/>
      <c r="DB8" s="1243"/>
      <c r="DC8" s="1243"/>
      <c r="DD8" s="1243"/>
      <c r="DE8" s="1243"/>
    </row>
    <row r="9" spans="1:109" s="262" customFormat="1" x14ac:dyDescent="0.15">
      <c r="A9" s="1243"/>
      <c r="B9" s="1243"/>
      <c r="C9" s="1243"/>
      <c r="D9" s="1243"/>
      <c r="E9" s="1243"/>
      <c r="F9" s="1243"/>
      <c r="G9" s="1243"/>
      <c r="H9" s="1243"/>
      <c r="I9" s="1243"/>
      <c r="J9" s="1243"/>
      <c r="K9" s="1243"/>
      <c r="L9" s="1243"/>
      <c r="M9" s="1243"/>
      <c r="N9" s="1243"/>
      <c r="O9" s="1243"/>
      <c r="P9" s="1243"/>
      <c r="Q9" s="1243"/>
      <c r="R9" s="1243"/>
      <c r="S9" s="1243"/>
      <c r="T9" s="1243"/>
      <c r="U9" s="1243"/>
      <c r="V9" s="1243"/>
      <c r="W9" s="1243"/>
      <c r="X9" s="1243"/>
      <c r="Y9" s="1243"/>
      <c r="Z9" s="1243"/>
      <c r="AA9" s="1243"/>
      <c r="AB9" s="1243"/>
      <c r="AC9" s="1243"/>
      <c r="AD9" s="1243"/>
      <c r="AE9" s="1243"/>
      <c r="AF9" s="1243"/>
      <c r="AG9" s="1243"/>
      <c r="AH9" s="1243"/>
      <c r="AI9" s="1243"/>
      <c r="AJ9" s="1243"/>
      <c r="AK9" s="1243"/>
      <c r="AL9" s="1243"/>
      <c r="AM9" s="1243"/>
      <c r="AN9" s="1243"/>
      <c r="AO9" s="1243"/>
      <c r="AP9" s="1243"/>
      <c r="AQ9" s="1243"/>
      <c r="AR9" s="1243"/>
      <c r="AS9" s="1243"/>
      <c r="AT9" s="1243"/>
      <c r="AU9" s="1243"/>
      <c r="AV9" s="1243"/>
      <c r="AW9" s="1243"/>
      <c r="AX9" s="1243"/>
      <c r="AY9" s="1243"/>
      <c r="AZ9" s="1243"/>
      <c r="BA9" s="1243"/>
      <c r="BB9" s="1243"/>
      <c r="BC9" s="1243"/>
      <c r="BD9" s="1243"/>
      <c r="BE9" s="1243"/>
      <c r="BF9" s="1243"/>
      <c r="BG9" s="1243"/>
      <c r="BH9" s="1243"/>
      <c r="BI9" s="1243"/>
      <c r="BJ9" s="1243"/>
      <c r="BK9" s="1243"/>
      <c r="BL9" s="1243"/>
      <c r="BM9" s="1243"/>
      <c r="BN9" s="1243"/>
      <c r="BO9" s="1243"/>
      <c r="BP9" s="1243"/>
      <c r="BQ9" s="1243"/>
      <c r="BR9" s="1243"/>
      <c r="BS9" s="1243"/>
      <c r="BT9" s="1243"/>
      <c r="BU9" s="1243"/>
      <c r="BV9" s="1243"/>
      <c r="BW9" s="1243"/>
      <c r="BX9" s="1243"/>
      <c r="BY9" s="1243"/>
      <c r="BZ9" s="1243"/>
      <c r="CA9" s="1243"/>
      <c r="CB9" s="1243"/>
      <c r="CC9" s="1243"/>
      <c r="CD9" s="1243"/>
      <c r="CE9" s="1243"/>
      <c r="CF9" s="1243"/>
      <c r="CG9" s="1243"/>
      <c r="CH9" s="1243"/>
      <c r="CI9" s="1243"/>
      <c r="CJ9" s="1243"/>
      <c r="CK9" s="1243"/>
      <c r="CL9" s="1243"/>
      <c r="CM9" s="1243"/>
      <c r="CN9" s="1243"/>
      <c r="CO9" s="1243"/>
      <c r="CP9" s="1243"/>
      <c r="CQ9" s="1243"/>
      <c r="CR9" s="1243"/>
      <c r="CS9" s="1243"/>
      <c r="CT9" s="1243"/>
      <c r="CU9" s="1243"/>
      <c r="CV9" s="1243"/>
      <c r="CW9" s="1243"/>
      <c r="CX9" s="1243"/>
      <c r="CY9" s="1243"/>
      <c r="CZ9" s="1243"/>
      <c r="DA9" s="1243"/>
      <c r="DB9" s="1243"/>
      <c r="DC9" s="1243"/>
      <c r="DD9" s="1243"/>
      <c r="DE9" s="1243"/>
    </row>
    <row r="10" spans="1:109" s="262" customFormat="1" x14ac:dyDescent="0.15">
      <c r="A10" s="1243"/>
      <c r="B10" s="1243"/>
      <c r="C10" s="1243"/>
      <c r="D10" s="1243"/>
      <c r="E10" s="1243"/>
      <c r="F10" s="1243"/>
      <c r="G10" s="1243"/>
      <c r="H10" s="1243"/>
      <c r="I10" s="1243"/>
      <c r="J10" s="1243"/>
      <c r="K10" s="1243"/>
      <c r="L10" s="1243"/>
      <c r="M10" s="1243"/>
      <c r="N10" s="1243"/>
      <c r="O10" s="1243"/>
      <c r="P10" s="1243"/>
      <c r="Q10" s="1243"/>
      <c r="R10" s="1243"/>
      <c r="S10" s="1243"/>
      <c r="T10" s="1243"/>
      <c r="U10" s="1243"/>
      <c r="V10" s="1243"/>
      <c r="W10" s="1243"/>
      <c r="X10" s="1243"/>
      <c r="Y10" s="1243"/>
      <c r="Z10" s="1243"/>
      <c r="AA10" s="1243"/>
      <c r="AB10" s="1243"/>
      <c r="AC10" s="1243"/>
      <c r="AD10" s="1243"/>
      <c r="AE10" s="1243"/>
      <c r="AF10" s="1243"/>
      <c r="AG10" s="1243"/>
      <c r="AH10" s="1243"/>
      <c r="AI10" s="1243"/>
      <c r="AJ10" s="1243"/>
      <c r="AK10" s="1243"/>
      <c r="AL10" s="1243"/>
      <c r="AM10" s="1243"/>
      <c r="AN10" s="1243"/>
      <c r="AO10" s="1243"/>
      <c r="AP10" s="1243"/>
      <c r="AQ10" s="1243"/>
      <c r="AR10" s="1243"/>
      <c r="AS10" s="1243"/>
      <c r="AT10" s="1243"/>
      <c r="AU10" s="1243"/>
      <c r="AV10" s="1243"/>
      <c r="AW10" s="1243"/>
      <c r="AX10" s="1243"/>
      <c r="AY10" s="1243"/>
      <c r="AZ10" s="1243"/>
      <c r="BA10" s="1243"/>
      <c r="BB10" s="1243"/>
      <c r="BC10" s="1243"/>
      <c r="BD10" s="1243"/>
      <c r="BE10" s="1243"/>
      <c r="BF10" s="1243"/>
      <c r="BG10" s="1243"/>
      <c r="BH10" s="1243"/>
      <c r="BI10" s="1243"/>
      <c r="BJ10" s="1243"/>
      <c r="BK10" s="1243"/>
      <c r="BL10" s="1243"/>
      <c r="BM10" s="1243"/>
      <c r="BN10" s="1243"/>
      <c r="BO10" s="1243"/>
      <c r="BP10" s="1243"/>
      <c r="BQ10" s="1243"/>
      <c r="BR10" s="1243"/>
      <c r="BS10" s="1243"/>
      <c r="BT10" s="1243"/>
      <c r="BU10" s="1243"/>
      <c r="BV10" s="1243"/>
      <c r="BW10" s="1243"/>
      <c r="BX10" s="1243"/>
      <c r="BY10" s="1243"/>
      <c r="BZ10" s="1243"/>
      <c r="CA10" s="1243"/>
      <c r="CB10" s="1243"/>
      <c r="CC10" s="1243"/>
      <c r="CD10" s="1243"/>
      <c r="CE10" s="1243"/>
      <c r="CF10" s="1243"/>
      <c r="CG10" s="1243"/>
      <c r="CH10" s="1243"/>
      <c r="CI10" s="1243"/>
      <c r="CJ10" s="1243"/>
      <c r="CK10" s="1243"/>
      <c r="CL10" s="1243"/>
      <c r="CM10" s="1243"/>
      <c r="CN10" s="1243"/>
      <c r="CO10" s="1243"/>
      <c r="CP10" s="1243"/>
      <c r="CQ10" s="1243"/>
      <c r="CR10" s="1243"/>
      <c r="CS10" s="1243"/>
      <c r="CT10" s="1243"/>
      <c r="CU10" s="1243"/>
      <c r="CV10" s="1243"/>
      <c r="CW10" s="1243"/>
      <c r="CX10" s="1243"/>
      <c r="CY10" s="1243"/>
      <c r="CZ10" s="1243"/>
      <c r="DA10" s="1243"/>
      <c r="DB10" s="1243"/>
      <c r="DC10" s="1243"/>
      <c r="DD10" s="1243"/>
      <c r="DE10" s="1243"/>
    </row>
    <row r="11" spans="1:109" s="262" customFormat="1" x14ac:dyDescent="0.15">
      <c r="A11" s="1243"/>
      <c r="B11" s="1243"/>
      <c r="C11" s="1243"/>
      <c r="D11" s="1243"/>
      <c r="E11" s="1243"/>
      <c r="F11" s="1243"/>
      <c r="G11" s="1243"/>
      <c r="H11" s="1243"/>
      <c r="I11" s="1243"/>
      <c r="J11" s="1243"/>
      <c r="K11" s="1243"/>
      <c r="L11" s="1243"/>
      <c r="M11" s="1243"/>
      <c r="N11" s="1243"/>
      <c r="O11" s="1243"/>
      <c r="P11" s="1243"/>
      <c r="Q11" s="1243"/>
      <c r="R11" s="1243"/>
      <c r="S11" s="1243"/>
      <c r="T11" s="1243"/>
      <c r="U11" s="1243"/>
      <c r="V11" s="1243"/>
      <c r="W11" s="1243"/>
      <c r="X11" s="1243"/>
      <c r="Y11" s="1243"/>
      <c r="Z11" s="1243"/>
      <c r="AA11" s="1243"/>
      <c r="AB11" s="1243"/>
      <c r="AC11" s="1243"/>
      <c r="AD11" s="1243"/>
      <c r="AE11" s="1243"/>
      <c r="AF11" s="1243"/>
      <c r="AG11" s="1243"/>
      <c r="AH11" s="1243"/>
      <c r="AI11" s="1243"/>
      <c r="AJ11" s="1243"/>
      <c r="AK11" s="1243"/>
      <c r="AL11" s="1243"/>
      <c r="AM11" s="1243"/>
      <c r="AN11" s="1243"/>
      <c r="AO11" s="1243"/>
      <c r="AP11" s="1243"/>
      <c r="AQ11" s="1243"/>
      <c r="AR11" s="1243"/>
      <c r="AS11" s="1243"/>
      <c r="AT11" s="1243"/>
      <c r="AU11" s="1243"/>
      <c r="AV11" s="1243"/>
      <c r="AW11" s="1243"/>
      <c r="AX11" s="1243"/>
      <c r="AY11" s="1243"/>
      <c r="AZ11" s="1243"/>
      <c r="BA11" s="1243"/>
      <c r="BB11" s="1243"/>
      <c r="BC11" s="1243"/>
      <c r="BD11" s="1243"/>
      <c r="BE11" s="1243"/>
      <c r="BF11" s="1243"/>
      <c r="BG11" s="1243"/>
      <c r="BH11" s="1243"/>
      <c r="BI11" s="1243"/>
      <c r="BJ11" s="1243"/>
      <c r="BK11" s="1243"/>
      <c r="BL11" s="1243"/>
      <c r="BM11" s="1243"/>
      <c r="BN11" s="1243"/>
      <c r="BO11" s="1243"/>
      <c r="BP11" s="1243"/>
      <c r="BQ11" s="1243"/>
      <c r="BR11" s="1243"/>
      <c r="BS11" s="1243"/>
      <c r="BT11" s="1243"/>
      <c r="BU11" s="1243"/>
      <c r="BV11" s="1243"/>
      <c r="BW11" s="1243"/>
      <c r="BX11" s="1243"/>
      <c r="BY11" s="1243"/>
      <c r="BZ11" s="1243"/>
      <c r="CA11" s="1243"/>
      <c r="CB11" s="1243"/>
      <c r="CC11" s="1243"/>
      <c r="CD11" s="1243"/>
      <c r="CE11" s="1243"/>
      <c r="CF11" s="1243"/>
      <c r="CG11" s="1243"/>
      <c r="CH11" s="1243"/>
      <c r="CI11" s="1243"/>
      <c r="CJ11" s="1243"/>
      <c r="CK11" s="1243"/>
      <c r="CL11" s="1243"/>
      <c r="CM11" s="1243"/>
      <c r="CN11" s="1243"/>
      <c r="CO11" s="1243"/>
      <c r="CP11" s="1243"/>
      <c r="CQ11" s="1243"/>
      <c r="CR11" s="1243"/>
      <c r="CS11" s="1243"/>
      <c r="CT11" s="1243"/>
      <c r="CU11" s="1243"/>
      <c r="CV11" s="1243"/>
      <c r="CW11" s="1243"/>
      <c r="CX11" s="1243"/>
      <c r="CY11" s="1243"/>
      <c r="CZ11" s="1243"/>
      <c r="DA11" s="1243"/>
      <c r="DB11" s="1243"/>
      <c r="DC11" s="1243"/>
      <c r="DD11" s="1243"/>
      <c r="DE11" s="1243"/>
    </row>
    <row r="12" spans="1:109" s="262" customFormat="1" x14ac:dyDescent="0.15">
      <c r="A12" s="1243"/>
      <c r="B12" s="1243"/>
      <c r="C12" s="1243"/>
      <c r="D12" s="1243"/>
      <c r="E12" s="1243"/>
      <c r="F12" s="1243"/>
      <c r="G12" s="1243"/>
      <c r="H12" s="1243"/>
      <c r="I12" s="1243"/>
      <c r="J12" s="1243"/>
      <c r="K12" s="1243"/>
      <c r="L12" s="1243"/>
      <c r="M12" s="1243"/>
      <c r="N12" s="1243"/>
      <c r="O12" s="1243"/>
      <c r="P12" s="1243"/>
      <c r="Q12" s="1243"/>
      <c r="R12" s="1243"/>
      <c r="S12" s="1243"/>
      <c r="T12" s="1243"/>
      <c r="U12" s="1243"/>
      <c r="V12" s="1243"/>
      <c r="W12" s="1243"/>
      <c r="X12" s="1243"/>
      <c r="Y12" s="1243"/>
      <c r="Z12" s="1243"/>
      <c r="AA12" s="1243"/>
      <c r="AB12" s="1243"/>
      <c r="AC12" s="1243"/>
      <c r="AD12" s="1243"/>
      <c r="AE12" s="1243"/>
      <c r="AF12" s="1243"/>
      <c r="AG12" s="1243"/>
      <c r="AH12" s="1243"/>
      <c r="AI12" s="1243"/>
      <c r="AJ12" s="1243"/>
      <c r="AK12" s="1243"/>
      <c r="AL12" s="1243"/>
      <c r="AM12" s="1243"/>
      <c r="AN12" s="1243"/>
      <c r="AO12" s="1243"/>
      <c r="AP12" s="1243"/>
      <c r="AQ12" s="1243"/>
      <c r="AR12" s="1243"/>
      <c r="AS12" s="1243"/>
      <c r="AT12" s="1243"/>
      <c r="AU12" s="1243"/>
      <c r="AV12" s="1243"/>
      <c r="AW12" s="1243"/>
      <c r="AX12" s="1243"/>
      <c r="AY12" s="1243"/>
      <c r="AZ12" s="1243"/>
      <c r="BA12" s="1243"/>
      <c r="BB12" s="1243"/>
      <c r="BC12" s="1243"/>
      <c r="BD12" s="1243"/>
      <c r="BE12" s="1243"/>
      <c r="BF12" s="1243"/>
      <c r="BG12" s="1243"/>
      <c r="BH12" s="1243"/>
      <c r="BI12" s="1243"/>
      <c r="BJ12" s="1243"/>
      <c r="BK12" s="1243"/>
      <c r="BL12" s="1243"/>
      <c r="BM12" s="1243"/>
      <c r="BN12" s="1243"/>
      <c r="BO12" s="1243"/>
      <c r="BP12" s="1243"/>
      <c r="BQ12" s="1243"/>
      <c r="BR12" s="1243"/>
      <c r="BS12" s="1243"/>
      <c r="BT12" s="1243"/>
      <c r="BU12" s="1243"/>
      <c r="BV12" s="1243"/>
      <c r="BW12" s="1243"/>
      <c r="BX12" s="1243"/>
      <c r="BY12" s="1243"/>
      <c r="BZ12" s="1243"/>
      <c r="CA12" s="1243"/>
      <c r="CB12" s="1243"/>
      <c r="CC12" s="1243"/>
      <c r="CD12" s="1243"/>
      <c r="CE12" s="1243"/>
      <c r="CF12" s="1243"/>
      <c r="CG12" s="1243"/>
      <c r="CH12" s="1243"/>
      <c r="CI12" s="1243"/>
      <c r="CJ12" s="1243"/>
      <c r="CK12" s="1243"/>
      <c r="CL12" s="1243"/>
      <c r="CM12" s="1243"/>
      <c r="CN12" s="1243"/>
      <c r="CO12" s="1243"/>
      <c r="CP12" s="1243"/>
      <c r="CQ12" s="1243"/>
      <c r="CR12" s="1243"/>
      <c r="CS12" s="1243"/>
      <c r="CT12" s="1243"/>
      <c r="CU12" s="1243"/>
      <c r="CV12" s="1243"/>
      <c r="CW12" s="1243"/>
      <c r="CX12" s="1243"/>
      <c r="CY12" s="1243"/>
      <c r="CZ12" s="1243"/>
      <c r="DA12" s="1243"/>
      <c r="DB12" s="1243"/>
      <c r="DC12" s="1243"/>
      <c r="DD12" s="1243"/>
      <c r="DE12" s="1243"/>
    </row>
    <row r="13" spans="1:109" s="262" customFormat="1" x14ac:dyDescent="0.15">
      <c r="A13" s="1243"/>
      <c r="B13" s="1243"/>
      <c r="C13" s="1243"/>
      <c r="D13" s="1243"/>
      <c r="E13" s="1243"/>
      <c r="F13" s="1243"/>
      <c r="G13" s="1243"/>
      <c r="H13" s="1243"/>
      <c r="I13" s="1243"/>
      <c r="J13" s="1243"/>
      <c r="K13" s="1243"/>
      <c r="L13" s="1243"/>
      <c r="M13" s="1243"/>
      <c r="N13" s="1243"/>
      <c r="O13" s="1243"/>
      <c r="P13" s="1243"/>
      <c r="Q13" s="1243"/>
      <c r="R13" s="1243"/>
      <c r="S13" s="1243"/>
      <c r="T13" s="1243"/>
      <c r="U13" s="1243"/>
      <c r="V13" s="1243"/>
      <c r="W13" s="1243"/>
      <c r="X13" s="1243"/>
      <c r="Y13" s="1243"/>
      <c r="Z13" s="1243"/>
      <c r="AA13" s="1243"/>
      <c r="AB13" s="1243"/>
      <c r="AC13" s="1243"/>
      <c r="AD13" s="1243"/>
      <c r="AE13" s="1243"/>
      <c r="AF13" s="1243"/>
      <c r="AG13" s="1243"/>
      <c r="AH13" s="1243"/>
      <c r="AI13" s="1243"/>
      <c r="AJ13" s="1243"/>
      <c r="AK13" s="1243"/>
      <c r="AL13" s="1243"/>
      <c r="AM13" s="1243"/>
      <c r="AN13" s="1243"/>
      <c r="AO13" s="1243"/>
      <c r="AP13" s="1243"/>
      <c r="AQ13" s="1243"/>
      <c r="AR13" s="1243"/>
      <c r="AS13" s="1243"/>
      <c r="AT13" s="1243"/>
      <c r="AU13" s="1243"/>
      <c r="AV13" s="1243"/>
      <c r="AW13" s="1243"/>
      <c r="AX13" s="1243"/>
      <c r="AY13" s="1243"/>
      <c r="AZ13" s="1243"/>
      <c r="BA13" s="1243"/>
      <c r="BB13" s="1243"/>
      <c r="BC13" s="1243"/>
      <c r="BD13" s="1243"/>
      <c r="BE13" s="1243"/>
      <c r="BF13" s="1243"/>
      <c r="BG13" s="1243"/>
      <c r="BH13" s="1243"/>
      <c r="BI13" s="1243"/>
      <c r="BJ13" s="1243"/>
      <c r="BK13" s="1243"/>
      <c r="BL13" s="1243"/>
      <c r="BM13" s="1243"/>
      <c r="BN13" s="1243"/>
      <c r="BO13" s="1243"/>
      <c r="BP13" s="1243"/>
      <c r="BQ13" s="1243"/>
      <c r="BR13" s="1243"/>
      <c r="BS13" s="1243"/>
      <c r="BT13" s="1243"/>
      <c r="BU13" s="1243"/>
      <c r="BV13" s="1243"/>
      <c r="BW13" s="1243"/>
      <c r="BX13" s="1243"/>
      <c r="BY13" s="1243"/>
      <c r="BZ13" s="1243"/>
      <c r="CA13" s="1243"/>
      <c r="CB13" s="1243"/>
      <c r="CC13" s="1243"/>
      <c r="CD13" s="1243"/>
      <c r="CE13" s="1243"/>
      <c r="CF13" s="1243"/>
      <c r="CG13" s="1243"/>
      <c r="CH13" s="1243"/>
      <c r="CI13" s="1243"/>
      <c r="CJ13" s="1243"/>
      <c r="CK13" s="1243"/>
      <c r="CL13" s="1243"/>
      <c r="CM13" s="1243"/>
      <c r="CN13" s="1243"/>
      <c r="CO13" s="1243"/>
      <c r="CP13" s="1243"/>
      <c r="CQ13" s="1243"/>
      <c r="CR13" s="1243"/>
      <c r="CS13" s="1243"/>
      <c r="CT13" s="1243"/>
      <c r="CU13" s="1243"/>
      <c r="CV13" s="1243"/>
      <c r="CW13" s="1243"/>
      <c r="CX13" s="1243"/>
      <c r="CY13" s="1243"/>
      <c r="CZ13" s="1243"/>
      <c r="DA13" s="1243"/>
      <c r="DB13" s="1243"/>
      <c r="DC13" s="1243"/>
      <c r="DD13" s="1243"/>
      <c r="DE13" s="1243"/>
    </row>
    <row r="14" spans="1:109" s="262" customFormat="1" x14ac:dyDescent="0.15">
      <c r="A14" s="1243"/>
      <c r="B14" s="1243"/>
      <c r="C14" s="1243"/>
      <c r="D14" s="1243"/>
      <c r="E14" s="1243"/>
      <c r="F14" s="1243"/>
      <c r="G14" s="1243"/>
      <c r="H14" s="1243"/>
      <c r="I14" s="1243"/>
      <c r="J14" s="1243"/>
      <c r="K14" s="1243"/>
      <c r="L14" s="1243"/>
      <c r="M14" s="1243"/>
      <c r="N14" s="1243"/>
      <c r="O14" s="1243"/>
      <c r="P14" s="1243"/>
      <c r="Q14" s="1243"/>
      <c r="R14" s="1243"/>
      <c r="S14" s="1243"/>
      <c r="T14" s="1243"/>
      <c r="U14" s="1243"/>
      <c r="V14" s="1243"/>
      <c r="W14" s="1243"/>
      <c r="X14" s="1243"/>
      <c r="Y14" s="1243"/>
      <c r="Z14" s="1243"/>
      <c r="AA14" s="1243"/>
      <c r="AB14" s="1243"/>
      <c r="AC14" s="1243"/>
      <c r="AD14" s="1243"/>
      <c r="AE14" s="1243"/>
      <c r="AF14" s="1243"/>
      <c r="AG14" s="1243"/>
      <c r="AH14" s="1243"/>
      <c r="AI14" s="1243"/>
      <c r="AJ14" s="1243"/>
      <c r="AK14" s="1243"/>
      <c r="AL14" s="1243"/>
      <c r="AM14" s="1243"/>
      <c r="AN14" s="1243"/>
      <c r="AO14" s="1243"/>
      <c r="AP14" s="1243"/>
      <c r="AQ14" s="1243"/>
      <c r="AR14" s="1243"/>
      <c r="AS14" s="1243"/>
      <c r="AT14" s="1243"/>
      <c r="AU14" s="1243"/>
      <c r="AV14" s="1243"/>
      <c r="AW14" s="1243"/>
      <c r="AX14" s="1243"/>
      <c r="AY14" s="1243"/>
      <c r="AZ14" s="1243"/>
      <c r="BA14" s="1243"/>
      <c r="BB14" s="1243"/>
      <c r="BC14" s="1243"/>
      <c r="BD14" s="1243"/>
      <c r="BE14" s="1243"/>
      <c r="BF14" s="1243"/>
      <c r="BG14" s="1243"/>
      <c r="BH14" s="1243"/>
      <c r="BI14" s="1243"/>
      <c r="BJ14" s="1243"/>
      <c r="BK14" s="1243"/>
      <c r="BL14" s="1243"/>
      <c r="BM14" s="1243"/>
      <c r="BN14" s="1243"/>
      <c r="BO14" s="1243"/>
      <c r="BP14" s="1243"/>
      <c r="BQ14" s="1243"/>
      <c r="BR14" s="1243"/>
      <c r="BS14" s="1243"/>
      <c r="BT14" s="1243"/>
      <c r="BU14" s="1243"/>
      <c r="BV14" s="1243"/>
      <c r="BW14" s="1243"/>
      <c r="BX14" s="1243"/>
      <c r="BY14" s="1243"/>
      <c r="BZ14" s="1243"/>
      <c r="CA14" s="1243"/>
      <c r="CB14" s="1243"/>
      <c r="CC14" s="1243"/>
      <c r="CD14" s="1243"/>
      <c r="CE14" s="1243"/>
      <c r="CF14" s="1243"/>
      <c r="CG14" s="1243"/>
      <c r="CH14" s="1243"/>
      <c r="CI14" s="1243"/>
      <c r="CJ14" s="1243"/>
      <c r="CK14" s="1243"/>
      <c r="CL14" s="1243"/>
      <c r="CM14" s="1243"/>
      <c r="CN14" s="1243"/>
      <c r="CO14" s="1243"/>
      <c r="CP14" s="1243"/>
      <c r="CQ14" s="1243"/>
      <c r="CR14" s="1243"/>
      <c r="CS14" s="1243"/>
      <c r="CT14" s="1243"/>
      <c r="CU14" s="1243"/>
      <c r="CV14" s="1243"/>
      <c r="CW14" s="1243"/>
      <c r="CX14" s="1243"/>
      <c r="CY14" s="1243"/>
      <c r="CZ14" s="1243"/>
      <c r="DA14" s="1243"/>
      <c r="DB14" s="1243"/>
      <c r="DC14" s="1243"/>
      <c r="DD14" s="1243"/>
      <c r="DE14" s="1243"/>
    </row>
    <row r="15" spans="1:109" s="262" customFormat="1" x14ac:dyDescent="0.15">
      <c r="A15" s="1242"/>
      <c r="B15" s="1243"/>
      <c r="C15" s="1243"/>
      <c r="D15" s="1243"/>
      <c r="E15" s="1243"/>
      <c r="F15" s="1243"/>
      <c r="G15" s="1243"/>
      <c r="H15" s="1243"/>
      <c r="I15" s="1243"/>
      <c r="J15" s="1243"/>
      <c r="K15" s="1243"/>
      <c r="L15" s="1243"/>
      <c r="M15" s="1243"/>
      <c r="N15" s="1243"/>
      <c r="O15" s="1243"/>
      <c r="P15" s="1243"/>
      <c r="Q15" s="1243"/>
      <c r="R15" s="1243"/>
      <c r="S15" s="1243"/>
      <c r="T15" s="1243"/>
      <c r="U15" s="1243"/>
      <c r="V15" s="1243"/>
      <c r="W15" s="1243"/>
      <c r="X15" s="1243"/>
      <c r="Y15" s="1243"/>
      <c r="Z15" s="1243"/>
      <c r="AA15" s="1243"/>
      <c r="AB15" s="1243"/>
      <c r="AC15" s="1243"/>
      <c r="AD15" s="1243"/>
      <c r="AE15" s="1243"/>
      <c r="AF15" s="1243"/>
      <c r="AG15" s="1243"/>
      <c r="AH15" s="1243"/>
      <c r="AI15" s="1243"/>
      <c r="AJ15" s="1243"/>
      <c r="AK15" s="1243"/>
      <c r="AL15" s="1243"/>
      <c r="AM15" s="1243"/>
      <c r="AN15" s="1243"/>
      <c r="AO15" s="1243"/>
      <c r="AP15" s="1243"/>
      <c r="AQ15" s="1243"/>
      <c r="AR15" s="1243"/>
      <c r="AS15" s="1243"/>
      <c r="AT15" s="1243"/>
      <c r="AU15" s="1243"/>
      <c r="AV15" s="1243"/>
      <c r="AW15" s="1243"/>
      <c r="AX15" s="1243"/>
      <c r="AY15" s="1243"/>
      <c r="AZ15" s="1243"/>
      <c r="BA15" s="1243"/>
      <c r="BB15" s="1243"/>
      <c r="BC15" s="1243"/>
      <c r="BD15" s="1243"/>
      <c r="BE15" s="1243"/>
      <c r="BF15" s="1243"/>
      <c r="BG15" s="1243"/>
      <c r="BH15" s="1243"/>
      <c r="BI15" s="1243"/>
      <c r="BJ15" s="1243"/>
      <c r="BK15" s="1243"/>
      <c r="BL15" s="1243"/>
      <c r="BM15" s="1243"/>
      <c r="BN15" s="1243"/>
      <c r="BO15" s="1243"/>
      <c r="BP15" s="1243"/>
      <c r="BQ15" s="1243"/>
      <c r="BR15" s="1243"/>
      <c r="BS15" s="1243"/>
      <c r="BT15" s="1243"/>
      <c r="BU15" s="1243"/>
      <c r="BV15" s="1243"/>
      <c r="BW15" s="1243"/>
      <c r="BX15" s="1243"/>
      <c r="BY15" s="1243"/>
      <c r="BZ15" s="1243"/>
      <c r="CA15" s="1243"/>
      <c r="CB15" s="1243"/>
      <c r="CC15" s="1243"/>
      <c r="CD15" s="1243"/>
      <c r="CE15" s="1243"/>
      <c r="CF15" s="1243"/>
      <c r="CG15" s="1243"/>
      <c r="CH15" s="1243"/>
      <c r="CI15" s="1243"/>
      <c r="CJ15" s="1243"/>
      <c r="CK15" s="1243"/>
      <c r="CL15" s="1243"/>
      <c r="CM15" s="1243"/>
      <c r="CN15" s="1243"/>
      <c r="CO15" s="1243"/>
      <c r="CP15" s="1243"/>
      <c r="CQ15" s="1243"/>
      <c r="CR15" s="1243"/>
      <c r="CS15" s="1243"/>
      <c r="CT15" s="1243"/>
      <c r="CU15" s="1243"/>
      <c r="CV15" s="1243"/>
      <c r="CW15" s="1243"/>
      <c r="CX15" s="1243"/>
      <c r="CY15" s="1243"/>
      <c r="CZ15" s="1243"/>
      <c r="DA15" s="1243"/>
      <c r="DB15" s="1243"/>
      <c r="DC15" s="1243"/>
      <c r="DD15" s="1243"/>
      <c r="DE15" s="1243"/>
    </row>
    <row r="16" spans="1:109" s="262" customFormat="1" x14ac:dyDescent="0.15">
      <c r="A16" s="1242"/>
      <c r="B16" s="1243"/>
      <c r="C16" s="1243"/>
      <c r="D16" s="1243"/>
      <c r="E16" s="1243"/>
      <c r="F16" s="1243"/>
      <c r="G16" s="1243"/>
      <c r="H16" s="1243"/>
      <c r="I16" s="1243"/>
      <c r="J16" s="1243"/>
      <c r="K16" s="1243"/>
      <c r="L16" s="1243"/>
      <c r="M16" s="1243"/>
      <c r="N16" s="1243"/>
      <c r="O16" s="1243"/>
      <c r="P16" s="1243"/>
      <c r="Q16" s="1243"/>
      <c r="R16" s="1243"/>
      <c r="S16" s="1243"/>
      <c r="T16" s="1243"/>
      <c r="U16" s="1243"/>
      <c r="V16" s="1243"/>
      <c r="W16" s="1243"/>
      <c r="X16" s="1243"/>
      <c r="Y16" s="1243"/>
      <c r="Z16" s="1243"/>
      <c r="AA16" s="1243"/>
      <c r="AB16" s="1243"/>
      <c r="AC16" s="1243"/>
      <c r="AD16" s="1243"/>
      <c r="AE16" s="1243"/>
      <c r="AF16" s="1243"/>
      <c r="AG16" s="1243"/>
      <c r="AH16" s="1243"/>
      <c r="AI16" s="1243"/>
      <c r="AJ16" s="1243"/>
      <c r="AK16" s="1243"/>
      <c r="AL16" s="1243"/>
      <c r="AM16" s="1243"/>
      <c r="AN16" s="1243"/>
      <c r="AO16" s="1243"/>
      <c r="AP16" s="1243"/>
      <c r="AQ16" s="1243"/>
      <c r="AR16" s="1243"/>
      <c r="AS16" s="1243"/>
      <c r="AT16" s="1243"/>
      <c r="AU16" s="1243"/>
      <c r="AV16" s="1243"/>
      <c r="AW16" s="1243"/>
      <c r="AX16" s="1243"/>
      <c r="AY16" s="1243"/>
      <c r="AZ16" s="1243"/>
      <c r="BA16" s="1243"/>
      <c r="BB16" s="1243"/>
      <c r="BC16" s="1243"/>
      <c r="BD16" s="1243"/>
      <c r="BE16" s="1243"/>
      <c r="BF16" s="1243"/>
      <c r="BG16" s="1243"/>
      <c r="BH16" s="1243"/>
      <c r="BI16" s="1243"/>
      <c r="BJ16" s="1243"/>
      <c r="BK16" s="1243"/>
      <c r="BL16" s="1243"/>
      <c r="BM16" s="1243"/>
      <c r="BN16" s="1243"/>
      <c r="BO16" s="1243"/>
      <c r="BP16" s="1243"/>
      <c r="BQ16" s="1243"/>
      <c r="BR16" s="1243"/>
      <c r="BS16" s="1243"/>
      <c r="BT16" s="1243"/>
      <c r="BU16" s="1243"/>
      <c r="BV16" s="1243"/>
      <c r="BW16" s="1243"/>
      <c r="BX16" s="1243"/>
      <c r="BY16" s="1243"/>
      <c r="BZ16" s="1243"/>
      <c r="CA16" s="1243"/>
      <c r="CB16" s="1243"/>
      <c r="CC16" s="1243"/>
      <c r="CD16" s="1243"/>
      <c r="CE16" s="1243"/>
      <c r="CF16" s="1243"/>
      <c r="CG16" s="1243"/>
      <c r="CH16" s="1243"/>
      <c r="CI16" s="1243"/>
      <c r="CJ16" s="1243"/>
      <c r="CK16" s="1243"/>
      <c r="CL16" s="1243"/>
      <c r="CM16" s="1243"/>
      <c r="CN16" s="1243"/>
      <c r="CO16" s="1243"/>
      <c r="CP16" s="1243"/>
      <c r="CQ16" s="1243"/>
      <c r="CR16" s="1243"/>
      <c r="CS16" s="1243"/>
      <c r="CT16" s="1243"/>
      <c r="CU16" s="1243"/>
      <c r="CV16" s="1243"/>
      <c r="CW16" s="1243"/>
      <c r="CX16" s="1243"/>
      <c r="CY16" s="1243"/>
      <c r="CZ16" s="1243"/>
      <c r="DA16" s="1243"/>
      <c r="DB16" s="1243"/>
      <c r="DC16" s="1243"/>
      <c r="DD16" s="1243"/>
      <c r="DE16" s="1243"/>
    </row>
    <row r="17" spans="1:109" s="262" customFormat="1" x14ac:dyDescent="0.15">
      <c r="A17" s="1242"/>
      <c r="B17" s="1243"/>
      <c r="C17" s="1243"/>
      <c r="D17" s="1243"/>
      <c r="E17" s="1243"/>
      <c r="F17" s="1243"/>
      <c r="G17" s="1243"/>
      <c r="H17" s="1243"/>
      <c r="I17" s="1243"/>
      <c r="J17" s="1243"/>
      <c r="K17" s="1243"/>
      <c r="L17" s="1243"/>
      <c r="M17" s="1243"/>
      <c r="N17" s="1243"/>
      <c r="O17" s="1243"/>
      <c r="P17" s="1243"/>
      <c r="Q17" s="1243"/>
      <c r="R17" s="1243"/>
      <c r="S17" s="1243"/>
      <c r="T17" s="1243"/>
      <c r="U17" s="1243"/>
      <c r="V17" s="1243"/>
      <c r="W17" s="1243"/>
      <c r="X17" s="1243"/>
      <c r="Y17" s="1243"/>
      <c r="Z17" s="1243"/>
      <c r="AA17" s="1243"/>
      <c r="AB17" s="1243"/>
      <c r="AC17" s="1243"/>
      <c r="AD17" s="1243"/>
      <c r="AE17" s="1243"/>
      <c r="AF17" s="1243"/>
      <c r="AG17" s="1243"/>
      <c r="AH17" s="1243"/>
      <c r="AI17" s="1243"/>
      <c r="AJ17" s="1243"/>
      <c r="AK17" s="1243"/>
      <c r="AL17" s="1243"/>
      <c r="AM17" s="1243"/>
      <c r="AN17" s="1243"/>
      <c r="AO17" s="1243"/>
      <c r="AP17" s="1243"/>
      <c r="AQ17" s="1243"/>
      <c r="AR17" s="1243"/>
      <c r="AS17" s="1243"/>
      <c r="AT17" s="1243"/>
      <c r="AU17" s="1243"/>
      <c r="AV17" s="1243"/>
      <c r="AW17" s="1243"/>
      <c r="AX17" s="1243"/>
      <c r="AY17" s="1243"/>
      <c r="AZ17" s="1243"/>
      <c r="BA17" s="1243"/>
      <c r="BB17" s="1243"/>
      <c r="BC17" s="1243"/>
      <c r="BD17" s="1243"/>
      <c r="BE17" s="1243"/>
      <c r="BF17" s="1243"/>
      <c r="BG17" s="1243"/>
      <c r="BH17" s="1243"/>
      <c r="BI17" s="1243"/>
      <c r="BJ17" s="1243"/>
      <c r="BK17" s="1243"/>
      <c r="BL17" s="1243"/>
      <c r="BM17" s="1243"/>
      <c r="BN17" s="1243"/>
      <c r="BO17" s="1243"/>
      <c r="BP17" s="1243"/>
      <c r="BQ17" s="1243"/>
      <c r="BR17" s="1243"/>
      <c r="BS17" s="1243"/>
      <c r="BT17" s="1243"/>
      <c r="BU17" s="1243"/>
      <c r="BV17" s="1243"/>
      <c r="BW17" s="1243"/>
      <c r="BX17" s="1243"/>
      <c r="BY17" s="1243"/>
      <c r="BZ17" s="1243"/>
      <c r="CA17" s="1243"/>
      <c r="CB17" s="1243"/>
      <c r="CC17" s="1243"/>
      <c r="CD17" s="1243"/>
      <c r="CE17" s="1243"/>
      <c r="CF17" s="1243"/>
      <c r="CG17" s="1243"/>
      <c r="CH17" s="1243"/>
      <c r="CI17" s="1243"/>
      <c r="CJ17" s="1243"/>
      <c r="CK17" s="1243"/>
      <c r="CL17" s="1243"/>
      <c r="CM17" s="1243"/>
      <c r="CN17" s="1243"/>
      <c r="CO17" s="1243"/>
      <c r="CP17" s="1243"/>
      <c r="CQ17" s="1243"/>
      <c r="CR17" s="1243"/>
      <c r="CS17" s="1243"/>
      <c r="CT17" s="1243"/>
      <c r="CU17" s="1243"/>
      <c r="CV17" s="1243"/>
      <c r="CW17" s="1243"/>
      <c r="CX17" s="1243"/>
      <c r="CY17" s="1243"/>
      <c r="CZ17" s="1243"/>
      <c r="DA17" s="1243"/>
      <c r="DB17" s="1243"/>
      <c r="DC17" s="1243"/>
      <c r="DD17" s="1243"/>
      <c r="DE17" s="1243"/>
    </row>
    <row r="18" spans="1:109" s="262" customFormat="1" x14ac:dyDescent="0.15">
      <c r="A18" s="1242"/>
      <c r="B18" s="1243"/>
      <c r="C18" s="1243"/>
      <c r="D18" s="1243"/>
      <c r="E18" s="1243"/>
      <c r="F18" s="1243"/>
      <c r="G18" s="1243"/>
      <c r="H18" s="1243"/>
      <c r="I18" s="1243"/>
      <c r="J18" s="1243"/>
      <c r="K18" s="1243"/>
      <c r="L18" s="1243"/>
      <c r="M18" s="1243"/>
      <c r="N18" s="1243"/>
      <c r="O18" s="1243"/>
      <c r="P18" s="1243"/>
      <c r="Q18" s="1243"/>
      <c r="R18" s="1243"/>
      <c r="S18" s="1243"/>
      <c r="T18" s="1243"/>
      <c r="U18" s="1243"/>
      <c r="V18" s="1243"/>
      <c r="W18" s="1243"/>
      <c r="X18" s="1243"/>
      <c r="Y18" s="1243"/>
      <c r="Z18" s="1243"/>
      <c r="AA18" s="1243"/>
      <c r="AB18" s="1243"/>
      <c r="AC18" s="1243"/>
      <c r="AD18" s="1243"/>
      <c r="AE18" s="1243"/>
      <c r="AF18" s="1243"/>
      <c r="AG18" s="1243"/>
      <c r="AH18" s="1243"/>
      <c r="AI18" s="1243"/>
      <c r="AJ18" s="1243"/>
      <c r="AK18" s="1243"/>
      <c r="AL18" s="1243"/>
      <c r="AM18" s="1243"/>
      <c r="AN18" s="1243"/>
      <c r="AO18" s="1243"/>
      <c r="AP18" s="1243"/>
      <c r="AQ18" s="1243"/>
      <c r="AR18" s="1243"/>
      <c r="AS18" s="1243"/>
      <c r="AT18" s="1243"/>
      <c r="AU18" s="1243"/>
      <c r="AV18" s="1243"/>
      <c r="AW18" s="1243"/>
      <c r="AX18" s="1243"/>
      <c r="AY18" s="1243"/>
      <c r="AZ18" s="1243"/>
      <c r="BA18" s="1243"/>
      <c r="BB18" s="1243"/>
      <c r="BC18" s="1243"/>
      <c r="BD18" s="1243"/>
      <c r="BE18" s="1243"/>
      <c r="BF18" s="1243"/>
      <c r="BG18" s="1243"/>
      <c r="BH18" s="1243"/>
      <c r="BI18" s="1243"/>
      <c r="BJ18" s="1243"/>
      <c r="BK18" s="1243"/>
      <c r="BL18" s="1243"/>
      <c r="BM18" s="1243"/>
      <c r="BN18" s="1243"/>
      <c r="BO18" s="1243"/>
      <c r="BP18" s="1243"/>
      <c r="BQ18" s="1243"/>
      <c r="BR18" s="1243"/>
      <c r="BS18" s="1243"/>
      <c r="BT18" s="1243"/>
      <c r="BU18" s="1243"/>
      <c r="BV18" s="1243"/>
      <c r="BW18" s="1243"/>
      <c r="BX18" s="1243"/>
      <c r="BY18" s="1243"/>
      <c r="BZ18" s="1243"/>
      <c r="CA18" s="1243"/>
      <c r="CB18" s="1243"/>
      <c r="CC18" s="1243"/>
      <c r="CD18" s="1243"/>
      <c r="CE18" s="1243"/>
      <c r="CF18" s="1243"/>
      <c r="CG18" s="1243"/>
      <c r="CH18" s="1243"/>
      <c r="CI18" s="1243"/>
      <c r="CJ18" s="1243"/>
      <c r="CK18" s="1243"/>
      <c r="CL18" s="1243"/>
      <c r="CM18" s="1243"/>
      <c r="CN18" s="1243"/>
      <c r="CO18" s="1243"/>
      <c r="CP18" s="1243"/>
      <c r="CQ18" s="1243"/>
      <c r="CR18" s="1243"/>
      <c r="CS18" s="1243"/>
      <c r="CT18" s="1243"/>
      <c r="CU18" s="1243"/>
      <c r="CV18" s="1243"/>
      <c r="CW18" s="1243"/>
      <c r="CX18" s="1243"/>
      <c r="CY18" s="1243"/>
      <c r="CZ18" s="1243"/>
      <c r="DA18" s="1243"/>
      <c r="DB18" s="1243"/>
      <c r="DC18" s="1243"/>
      <c r="DD18" s="1243"/>
      <c r="DE18" s="1243"/>
    </row>
    <row r="19" spans="1:109" x14ac:dyDescent="0.15">
      <c r="DD19" s="1242"/>
      <c r="DE19" s="1242"/>
    </row>
    <row r="20" spans="1:109" x14ac:dyDescent="0.15">
      <c r="DD20" s="1242"/>
      <c r="DE20" s="1242"/>
    </row>
    <row r="21" spans="1:109" ht="17.25" customHeight="1" x14ac:dyDescent="0.15">
      <c r="B21" s="1244"/>
      <c r="C21" s="1245"/>
      <c r="D21" s="1245"/>
      <c r="E21" s="1245"/>
      <c r="F21" s="1245"/>
      <c r="G21" s="1245"/>
      <c r="H21" s="1245"/>
      <c r="I21" s="1245"/>
      <c r="J21" s="1245"/>
      <c r="K21" s="1245"/>
      <c r="L21" s="1245"/>
      <c r="M21" s="1245"/>
      <c r="N21" s="1246"/>
      <c r="O21" s="1245"/>
      <c r="P21" s="1245"/>
      <c r="Q21" s="1245"/>
      <c r="R21" s="1245"/>
      <c r="S21" s="1245"/>
      <c r="T21" s="1245"/>
      <c r="U21" s="1245"/>
      <c r="V21" s="1245"/>
      <c r="W21" s="1245"/>
      <c r="X21" s="1245"/>
      <c r="Y21" s="1245"/>
      <c r="Z21" s="1245"/>
      <c r="AA21" s="1245"/>
      <c r="AB21" s="1245"/>
      <c r="AC21" s="1245"/>
      <c r="AD21" s="1245"/>
      <c r="AE21" s="1245"/>
      <c r="AF21" s="1245"/>
      <c r="AG21" s="1245"/>
      <c r="AH21" s="1245"/>
      <c r="AI21" s="1245"/>
      <c r="AJ21" s="1245"/>
      <c r="AK21" s="1245"/>
      <c r="AL21" s="1245"/>
      <c r="AM21" s="1245"/>
      <c r="AN21" s="1245"/>
      <c r="AO21" s="1245"/>
      <c r="AP21" s="1245"/>
      <c r="AQ21" s="1245"/>
      <c r="AR21" s="1245"/>
      <c r="AS21" s="1245"/>
      <c r="AT21" s="1246"/>
      <c r="AU21" s="1245"/>
      <c r="AV21" s="1245"/>
      <c r="AW21" s="1245"/>
      <c r="AX21" s="1245"/>
      <c r="AY21" s="1245"/>
      <c r="AZ21" s="1245"/>
      <c r="BA21" s="1245"/>
      <c r="BB21" s="1245"/>
      <c r="BC21" s="1245"/>
      <c r="BD21" s="1245"/>
      <c r="BE21" s="1245"/>
      <c r="BF21" s="1246"/>
      <c r="BG21" s="1245"/>
      <c r="BH21" s="1245"/>
      <c r="BI21" s="1245"/>
      <c r="BJ21" s="1245"/>
      <c r="BK21" s="1245"/>
      <c r="BL21" s="1245"/>
      <c r="BM21" s="1245"/>
      <c r="BN21" s="1245"/>
      <c r="BO21" s="1245"/>
      <c r="BP21" s="1245"/>
      <c r="BQ21" s="1245"/>
      <c r="BR21" s="1246"/>
      <c r="BS21" s="1245"/>
      <c r="BT21" s="1245"/>
      <c r="BU21" s="1245"/>
      <c r="BV21" s="1245"/>
      <c r="BW21" s="1245"/>
      <c r="BX21" s="1245"/>
      <c r="BY21" s="1245"/>
      <c r="BZ21" s="1245"/>
      <c r="CA21" s="1245"/>
      <c r="CB21" s="1245"/>
      <c r="CC21" s="1245"/>
      <c r="CD21" s="1246"/>
      <c r="CE21" s="1245"/>
      <c r="CF21" s="1245"/>
      <c r="CG21" s="1245"/>
      <c r="CH21" s="1245"/>
      <c r="CI21" s="1245"/>
      <c r="CJ21" s="1245"/>
      <c r="CK21" s="1245"/>
      <c r="CL21" s="1245"/>
      <c r="CM21" s="1245"/>
      <c r="CN21" s="1245"/>
      <c r="CO21" s="1245"/>
      <c r="CP21" s="1246"/>
      <c r="CQ21" s="1245"/>
      <c r="CR21" s="1245"/>
      <c r="CS21" s="1245"/>
      <c r="CT21" s="1245"/>
      <c r="CU21" s="1245"/>
      <c r="CV21" s="1245"/>
      <c r="CW21" s="1245"/>
      <c r="CX21" s="1245"/>
      <c r="CY21" s="1245"/>
      <c r="CZ21" s="1245"/>
      <c r="DA21" s="1245"/>
      <c r="DB21" s="1246"/>
      <c r="DC21" s="1245"/>
      <c r="DD21" s="1247"/>
      <c r="DE21" s="1242"/>
    </row>
    <row r="22" spans="1:109" ht="17.25" customHeight="1" x14ac:dyDescent="0.15">
      <c r="B22" s="1248"/>
    </row>
    <row r="23" spans="1:109" x14ac:dyDescent="0.15">
      <c r="B23" s="1248"/>
    </row>
    <row r="24" spans="1:109" x14ac:dyDescent="0.15">
      <c r="B24" s="1248"/>
    </row>
    <row r="25" spans="1:109" x14ac:dyDescent="0.15">
      <c r="B25" s="1248"/>
    </row>
    <row r="26" spans="1:109" x14ac:dyDescent="0.15">
      <c r="B26" s="1248"/>
    </row>
    <row r="27" spans="1:109" x14ac:dyDescent="0.15">
      <c r="B27" s="1248"/>
    </row>
    <row r="28" spans="1:109" x14ac:dyDescent="0.15">
      <c r="B28" s="1248"/>
    </row>
    <row r="29" spans="1:109" x14ac:dyDescent="0.15">
      <c r="B29" s="1248"/>
    </row>
    <row r="30" spans="1:109" x14ac:dyDescent="0.15">
      <c r="B30" s="1248"/>
    </row>
    <row r="31" spans="1:109" x14ac:dyDescent="0.15">
      <c r="B31" s="1248"/>
    </row>
    <row r="32" spans="1:109" x14ac:dyDescent="0.15">
      <c r="B32" s="1248"/>
    </row>
    <row r="33" spans="2:109" x14ac:dyDescent="0.15">
      <c r="B33" s="1248"/>
    </row>
    <row r="34" spans="2:109" x14ac:dyDescent="0.15">
      <c r="B34" s="1248"/>
    </row>
    <row r="35" spans="2:109" x14ac:dyDescent="0.15">
      <c r="B35" s="1248"/>
    </row>
    <row r="36" spans="2:109" x14ac:dyDescent="0.15">
      <c r="B36" s="1248"/>
    </row>
    <row r="37" spans="2:109" x14ac:dyDescent="0.15">
      <c r="B37" s="1248"/>
    </row>
    <row r="38" spans="2:109" x14ac:dyDescent="0.15">
      <c r="B38" s="1248"/>
    </row>
    <row r="39" spans="2:109" x14ac:dyDescent="0.15">
      <c r="B39" s="1250"/>
      <c r="C39" s="1251"/>
      <c r="D39" s="1251"/>
      <c r="E39" s="1251"/>
      <c r="F39" s="1251"/>
      <c r="G39" s="1251"/>
      <c r="H39" s="1251"/>
      <c r="I39" s="1251"/>
      <c r="J39" s="1251"/>
      <c r="K39" s="1251"/>
      <c r="L39" s="1251"/>
      <c r="M39" s="1251"/>
      <c r="N39" s="1251"/>
      <c r="O39" s="1251"/>
      <c r="P39" s="1251"/>
      <c r="Q39" s="1251"/>
      <c r="R39" s="1251"/>
      <c r="S39" s="1251"/>
      <c r="T39" s="1251"/>
      <c r="U39" s="1251"/>
      <c r="V39" s="1251"/>
      <c r="W39" s="1251"/>
      <c r="X39" s="1251"/>
      <c r="Y39" s="1251"/>
      <c r="Z39" s="1251"/>
      <c r="AA39" s="1251"/>
      <c r="AB39" s="1251"/>
      <c r="AC39" s="1251"/>
      <c r="AD39" s="1251"/>
      <c r="AE39" s="1251"/>
      <c r="AF39" s="1251"/>
      <c r="AG39" s="1251"/>
      <c r="AH39" s="1251"/>
      <c r="AI39" s="1251"/>
      <c r="AJ39" s="1251"/>
      <c r="AK39" s="1251"/>
      <c r="AL39" s="1251"/>
      <c r="AM39" s="1251"/>
      <c r="AN39" s="1251"/>
      <c r="AO39" s="1251"/>
      <c r="AP39" s="1251"/>
      <c r="AQ39" s="1251"/>
      <c r="AR39" s="1251"/>
      <c r="AS39" s="1251"/>
      <c r="AT39" s="1251"/>
      <c r="AU39" s="1251"/>
      <c r="AV39" s="1251"/>
      <c r="AW39" s="1251"/>
      <c r="AX39" s="1251"/>
      <c r="AY39" s="1251"/>
      <c r="AZ39" s="1251"/>
      <c r="BA39" s="1251"/>
      <c r="BB39" s="1251"/>
      <c r="BC39" s="1251"/>
      <c r="BD39" s="1251"/>
      <c r="BE39" s="1251"/>
      <c r="BF39" s="1251"/>
      <c r="BG39" s="1251"/>
      <c r="BH39" s="1251"/>
      <c r="BI39" s="1251"/>
      <c r="BJ39" s="1251"/>
      <c r="BK39" s="1251"/>
      <c r="BL39" s="1251"/>
      <c r="BM39" s="1251"/>
      <c r="BN39" s="1251"/>
      <c r="BO39" s="1251"/>
      <c r="BP39" s="1251"/>
      <c r="BQ39" s="1251"/>
      <c r="BR39" s="1251"/>
      <c r="BS39" s="1251"/>
      <c r="BT39" s="1251"/>
      <c r="BU39" s="1251"/>
      <c r="BV39" s="1251"/>
      <c r="BW39" s="1251"/>
      <c r="BX39" s="1251"/>
      <c r="BY39" s="1251"/>
      <c r="BZ39" s="1251"/>
      <c r="CA39" s="1251"/>
      <c r="CB39" s="1251"/>
      <c r="CC39" s="1251"/>
      <c r="CD39" s="1251"/>
      <c r="CE39" s="1251"/>
      <c r="CF39" s="1251"/>
      <c r="CG39" s="1251"/>
      <c r="CH39" s="1251"/>
      <c r="CI39" s="1251"/>
      <c r="CJ39" s="1251"/>
      <c r="CK39" s="1251"/>
      <c r="CL39" s="1251"/>
      <c r="CM39" s="1251"/>
      <c r="CN39" s="1251"/>
      <c r="CO39" s="1251"/>
      <c r="CP39" s="1251"/>
      <c r="CQ39" s="1251"/>
      <c r="CR39" s="1251"/>
      <c r="CS39" s="1251"/>
      <c r="CT39" s="1251"/>
      <c r="CU39" s="1251"/>
      <c r="CV39" s="1251"/>
      <c r="CW39" s="1251"/>
      <c r="CX39" s="1251"/>
      <c r="CY39" s="1251"/>
      <c r="CZ39" s="1251"/>
      <c r="DA39" s="1251"/>
      <c r="DB39" s="1251"/>
      <c r="DC39" s="1251"/>
      <c r="DD39" s="1252"/>
    </row>
    <row r="40" spans="2:109" x14ac:dyDescent="0.15">
      <c r="B40" s="1253"/>
      <c r="DD40" s="1253"/>
      <c r="DE40" s="1242"/>
    </row>
    <row r="41" spans="2:109" ht="17.25" x14ac:dyDescent="0.15">
      <c r="B41" s="1254" t="s">
        <v>601</v>
      </c>
      <c r="C41" s="1245"/>
      <c r="D41" s="1245"/>
      <c r="E41" s="1245"/>
      <c r="F41" s="1245"/>
      <c r="G41" s="1245"/>
      <c r="H41" s="1245"/>
      <c r="I41" s="1245"/>
      <c r="J41" s="1245"/>
      <c r="K41" s="1245"/>
      <c r="L41" s="1245"/>
      <c r="M41" s="1245"/>
      <c r="N41" s="1245"/>
      <c r="O41" s="1245"/>
      <c r="P41" s="1245"/>
      <c r="Q41" s="1245"/>
      <c r="R41" s="1245"/>
      <c r="S41" s="1245"/>
      <c r="T41" s="1245"/>
      <c r="U41" s="1245"/>
      <c r="V41" s="1245"/>
      <c r="W41" s="1245"/>
      <c r="X41" s="1245"/>
      <c r="Y41" s="1245"/>
      <c r="Z41" s="1245"/>
      <c r="AA41" s="1245"/>
      <c r="AB41" s="1245"/>
      <c r="AC41" s="1245"/>
      <c r="AD41" s="1245"/>
      <c r="AE41" s="1245"/>
      <c r="AF41" s="1245"/>
      <c r="AG41" s="1245"/>
      <c r="AH41" s="1245"/>
      <c r="AI41" s="1245"/>
      <c r="AJ41" s="1245"/>
      <c r="AK41" s="1245"/>
      <c r="AL41" s="1245"/>
      <c r="AM41" s="1245"/>
      <c r="AN41" s="1245"/>
      <c r="AO41" s="1245"/>
      <c r="AP41" s="1245"/>
      <c r="AQ41" s="1245"/>
      <c r="AR41" s="1245"/>
      <c r="AS41" s="1245"/>
      <c r="AT41" s="1245"/>
      <c r="AU41" s="1245"/>
      <c r="AV41" s="1245"/>
      <c r="AW41" s="1245"/>
      <c r="AX41" s="1245"/>
      <c r="AY41" s="1245"/>
      <c r="AZ41" s="1245"/>
      <c r="BA41" s="1245"/>
      <c r="BB41" s="1245"/>
      <c r="BC41" s="1245"/>
      <c r="BD41" s="1245"/>
      <c r="BE41" s="1245"/>
      <c r="BF41" s="1245"/>
      <c r="BG41" s="1245"/>
      <c r="BH41" s="1245"/>
      <c r="BI41" s="1245"/>
      <c r="BJ41" s="1245"/>
      <c r="BK41" s="1245"/>
      <c r="BL41" s="1245"/>
      <c r="BM41" s="1245"/>
      <c r="BN41" s="1245"/>
      <c r="BO41" s="1245"/>
      <c r="BP41" s="1245"/>
      <c r="BQ41" s="1245"/>
      <c r="BR41" s="1245"/>
      <c r="BS41" s="1245"/>
      <c r="BT41" s="1245"/>
      <c r="BU41" s="1245"/>
      <c r="BV41" s="1245"/>
      <c r="BW41" s="1245"/>
      <c r="BX41" s="1245"/>
      <c r="BY41" s="1245"/>
      <c r="BZ41" s="1245"/>
      <c r="CA41" s="1245"/>
      <c r="CB41" s="1245"/>
      <c r="CC41" s="1245"/>
      <c r="CD41" s="1245"/>
      <c r="CE41" s="1245"/>
      <c r="CF41" s="1245"/>
      <c r="CG41" s="1245"/>
      <c r="CH41" s="1245"/>
      <c r="CI41" s="1245"/>
      <c r="CJ41" s="1245"/>
      <c r="CK41" s="1245"/>
      <c r="CL41" s="1245"/>
      <c r="CM41" s="1245"/>
      <c r="CN41" s="1245"/>
      <c r="CO41" s="1245"/>
      <c r="CP41" s="1245"/>
      <c r="CQ41" s="1245"/>
      <c r="CR41" s="1245"/>
      <c r="CS41" s="1245"/>
      <c r="CT41" s="1245"/>
      <c r="CU41" s="1245"/>
      <c r="CV41" s="1245"/>
      <c r="CW41" s="1245"/>
      <c r="CX41" s="1245"/>
      <c r="CY41" s="1245"/>
      <c r="CZ41" s="1245"/>
      <c r="DA41" s="1245"/>
      <c r="DB41" s="1245"/>
      <c r="DC41" s="1245"/>
      <c r="DD41" s="1247"/>
    </row>
    <row r="42" spans="2:109" x14ac:dyDescent="0.15">
      <c r="B42" s="1248"/>
      <c r="G42" s="1255"/>
      <c r="I42" s="1256"/>
      <c r="J42" s="1256"/>
      <c r="K42" s="1256"/>
      <c r="AM42" s="1255"/>
      <c r="AN42" s="1255" t="s">
        <v>602</v>
      </c>
      <c r="AP42" s="1256"/>
      <c r="AQ42" s="1256"/>
      <c r="AR42" s="1256"/>
      <c r="AY42" s="1255"/>
      <c r="BA42" s="1256"/>
      <c r="BB42" s="1256"/>
      <c r="BC42" s="1256"/>
      <c r="BK42" s="1255"/>
      <c r="BM42" s="1256"/>
      <c r="BN42" s="1256"/>
      <c r="BO42" s="1256"/>
      <c r="BW42" s="1255"/>
      <c r="BY42" s="1256"/>
      <c r="BZ42" s="1256"/>
      <c r="CA42" s="1256"/>
      <c r="CI42" s="1255"/>
      <c r="CK42" s="1256"/>
      <c r="CL42" s="1256"/>
      <c r="CM42" s="1256"/>
      <c r="CU42" s="1255"/>
      <c r="CW42" s="1256"/>
      <c r="CX42" s="1256"/>
      <c r="CY42" s="1256"/>
    </row>
    <row r="43" spans="2:109" ht="13.5" customHeight="1" x14ac:dyDescent="0.15">
      <c r="B43" s="1248"/>
      <c r="AN43" s="1257" t="s">
        <v>603</v>
      </c>
      <c r="AO43" s="1258"/>
      <c r="AP43" s="1258"/>
      <c r="AQ43" s="1258"/>
      <c r="AR43" s="1258"/>
      <c r="AS43" s="1258"/>
      <c r="AT43" s="1258"/>
      <c r="AU43" s="1258"/>
      <c r="AV43" s="1258"/>
      <c r="AW43" s="1258"/>
      <c r="AX43" s="1258"/>
      <c r="AY43" s="1258"/>
      <c r="AZ43" s="1258"/>
      <c r="BA43" s="1258"/>
      <c r="BB43" s="1258"/>
      <c r="BC43" s="1258"/>
      <c r="BD43" s="1258"/>
      <c r="BE43" s="1258"/>
      <c r="BF43" s="1258"/>
      <c r="BG43" s="1258"/>
      <c r="BH43" s="1258"/>
      <c r="BI43" s="1258"/>
      <c r="BJ43" s="1258"/>
      <c r="BK43" s="1258"/>
      <c r="BL43" s="1258"/>
      <c r="BM43" s="1258"/>
      <c r="BN43" s="1258"/>
      <c r="BO43" s="1258"/>
      <c r="BP43" s="1258"/>
      <c r="BQ43" s="1258"/>
      <c r="BR43" s="1258"/>
      <c r="BS43" s="1258"/>
      <c r="BT43" s="1258"/>
      <c r="BU43" s="1258"/>
      <c r="BV43" s="1258"/>
      <c r="BW43" s="1258"/>
      <c r="BX43" s="1258"/>
      <c r="BY43" s="1258"/>
      <c r="BZ43" s="1258"/>
      <c r="CA43" s="1258"/>
      <c r="CB43" s="1258"/>
      <c r="CC43" s="1258"/>
      <c r="CD43" s="1258"/>
      <c r="CE43" s="1258"/>
      <c r="CF43" s="1258"/>
      <c r="CG43" s="1258"/>
      <c r="CH43" s="1258"/>
      <c r="CI43" s="1258"/>
      <c r="CJ43" s="1258"/>
      <c r="CK43" s="1258"/>
      <c r="CL43" s="1258"/>
      <c r="CM43" s="1258"/>
      <c r="CN43" s="1258"/>
      <c r="CO43" s="1258"/>
      <c r="CP43" s="1258"/>
      <c r="CQ43" s="1258"/>
      <c r="CR43" s="1258"/>
      <c r="CS43" s="1258"/>
      <c r="CT43" s="1258"/>
      <c r="CU43" s="1258"/>
      <c r="CV43" s="1258"/>
      <c r="CW43" s="1258"/>
      <c r="CX43" s="1258"/>
      <c r="CY43" s="1258"/>
      <c r="CZ43" s="1258"/>
      <c r="DA43" s="1258"/>
      <c r="DB43" s="1258"/>
      <c r="DC43" s="1259"/>
    </row>
    <row r="44" spans="2:109" x14ac:dyDescent="0.15">
      <c r="B44" s="1248"/>
      <c r="AN44" s="1260"/>
      <c r="AO44" s="1261"/>
      <c r="AP44" s="1261"/>
      <c r="AQ44" s="1261"/>
      <c r="AR44" s="1261"/>
      <c r="AS44" s="1261"/>
      <c r="AT44" s="1261"/>
      <c r="AU44" s="1261"/>
      <c r="AV44" s="1261"/>
      <c r="AW44" s="1261"/>
      <c r="AX44" s="1261"/>
      <c r="AY44" s="1261"/>
      <c r="AZ44" s="1261"/>
      <c r="BA44" s="1261"/>
      <c r="BB44" s="1261"/>
      <c r="BC44" s="1261"/>
      <c r="BD44" s="1261"/>
      <c r="BE44" s="1261"/>
      <c r="BF44" s="1261"/>
      <c r="BG44" s="1261"/>
      <c r="BH44" s="1261"/>
      <c r="BI44" s="1261"/>
      <c r="BJ44" s="1261"/>
      <c r="BK44" s="1261"/>
      <c r="BL44" s="1261"/>
      <c r="BM44" s="1261"/>
      <c r="BN44" s="1261"/>
      <c r="BO44" s="1261"/>
      <c r="BP44" s="1261"/>
      <c r="BQ44" s="1261"/>
      <c r="BR44" s="1261"/>
      <c r="BS44" s="1261"/>
      <c r="BT44" s="1261"/>
      <c r="BU44" s="1261"/>
      <c r="BV44" s="1261"/>
      <c r="BW44" s="1261"/>
      <c r="BX44" s="1261"/>
      <c r="BY44" s="1261"/>
      <c r="BZ44" s="1261"/>
      <c r="CA44" s="1261"/>
      <c r="CB44" s="1261"/>
      <c r="CC44" s="1261"/>
      <c r="CD44" s="1261"/>
      <c r="CE44" s="1261"/>
      <c r="CF44" s="1261"/>
      <c r="CG44" s="1261"/>
      <c r="CH44" s="1261"/>
      <c r="CI44" s="1261"/>
      <c r="CJ44" s="1261"/>
      <c r="CK44" s="1261"/>
      <c r="CL44" s="1261"/>
      <c r="CM44" s="1261"/>
      <c r="CN44" s="1261"/>
      <c r="CO44" s="1261"/>
      <c r="CP44" s="1261"/>
      <c r="CQ44" s="1261"/>
      <c r="CR44" s="1261"/>
      <c r="CS44" s="1261"/>
      <c r="CT44" s="1261"/>
      <c r="CU44" s="1261"/>
      <c r="CV44" s="1261"/>
      <c r="CW44" s="1261"/>
      <c r="CX44" s="1261"/>
      <c r="CY44" s="1261"/>
      <c r="CZ44" s="1261"/>
      <c r="DA44" s="1261"/>
      <c r="DB44" s="1261"/>
      <c r="DC44" s="1262"/>
    </row>
    <row r="45" spans="2:109" x14ac:dyDescent="0.15">
      <c r="B45" s="1248"/>
      <c r="AN45" s="1260"/>
      <c r="AO45" s="1261"/>
      <c r="AP45" s="1261"/>
      <c r="AQ45" s="1261"/>
      <c r="AR45" s="1261"/>
      <c r="AS45" s="1261"/>
      <c r="AT45" s="1261"/>
      <c r="AU45" s="1261"/>
      <c r="AV45" s="1261"/>
      <c r="AW45" s="1261"/>
      <c r="AX45" s="1261"/>
      <c r="AY45" s="1261"/>
      <c r="AZ45" s="1261"/>
      <c r="BA45" s="1261"/>
      <c r="BB45" s="1261"/>
      <c r="BC45" s="1261"/>
      <c r="BD45" s="1261"/>
      <c r="BE45" s="1261"/>
      <c r="BF45" s="1261"/>
      <c r="BG45" s="1261"/>
      <c r="BH45" s="1261"/>
      <c r="BI45" s="1261"/>
      <c r="BJ45" s="1261"/>
      <c r="BK45" s="1261"/>
      <c r="BL45" s="1261"/>
      <c r="BM45" s="1261"/>
      <c r="BN45" s="1261"/>
      <c r="BO45" s="1261"/>
      <c r="BP45" s="1261"/>
      <c r="BQ45" s="1261"/>
      <c r="BR45" s="1261"/>
      <c r="BS45" s="1261"/>
      <c r="BT45" s="1261"/>
      <c r="BU45" s="1261"/>
      <c r="BV45" s="1261"/>
      <c r="BW45" s="1261"/>
      <c r="BX45" s="1261"/>
      <c r="BY45" s="1261"/>
      <c r="BZ45" s="1261"/>
      <c r="CA45" s="1261"/>
      <c r="CB45" s="1261"/>
      <c r="CC45" s="1261"/>
      <c r="CD45" s="1261"/>
      <c r="CE45" s="1261"/>
      <c r="CF45" s="1261"/>
      <c r="CG45" s="1261"/>
      <c r="CH45" s="1261"/>
      <c r="CI45" s="1261"/>
      <c r="CJ45" s="1261"/>
      <c r="CK45" s="1261"/>
      <c r="CL45" s="1261"/>
      <c r="CM45" s="1261"/>
      <c r="CN45" s="1261"/>
      <c r="CO45" s="1261"/>
      <c r="CP45" s="1261"/>
      <c r="CQ45" s="1261"/>
      <c r="CR45" s="1261"/>
      <c r="CS45" s="1261"/>
      <c r="CT45" s="1261"/>
      <c r="CU45" s="1261"/>
      <c r="CV45" s="1261"/>
      <c r="CW45" s="1261"/>
      <c r="CX45" s="1261"/>
      <c r="CY45" s="1261"/>
      <c r="CZ45" s="1261"/>
      <c r="DA45" s="1261"/>
      <c r="DB45" s="1261"/>
      <c r="DC45" s="1262"/>
    </row>
    <row r="46" spans="2:109" x14ac:dyDescent="0.15">
      <c r="B46" s="1248"/>
      <c r="AN46" s="1260"/>
      <c r="AO46" s="1261"/>
      <c r="AP46" s="1261"/>
      <c r="AQ46" s="1261"/>
      <c r="AR46" s="1261"/>
      <c r="AS46" s="1261"/>
      <c r="AT46" s="1261"/>
      <c r="AU46" s="1261"/>
      <c r="AV46" s="1261"/>
      <c r="AW46" s="1261"/>
      <c r="AX46" s="1261"/>
      <c r="AY46" s="1261"/>
      <c r="AZ46" s="1261"/>
      <c r="BA46" s="1261"/>
      <c r="BB46" s="1261"/>
      <c r="BC46" s="1261"/>
      <c r="BD46" s="1261"/>
      <c r="BE46" s="1261"/>
      <c r="BF46" s="1261"/>
      <c r="BG46" s="1261"/>
      <c r="BH46" s="1261"/>
      <c r="BI46" s="1261"/>
      <c r="BJ46" s="1261"/>
      <c r="BK46" s="1261"/>
      <c r="BL46" s="1261"/>
      <c r="BM46" s="1261"/>
      <c r="BN46" s="1261"/>
      <c r="BO46" s="1261"/>
      <c r="BP46" s="1261"/>
      <c r="BQ46" s="1261"/>
      <c r="BR46" s="1261"/>
      <c r="BS46" s="1261"/>
      <c r="BT46" s="1261"/>
      <c r="BU46" s="1261"/>
      <c r="BV46" s="1261"/>
      <c r="BW46" s="1261"/>
      <c r="BX46" s="1261"/>
      <c r="BY46" s="1261"/>
      <c r="BZ46" s="1261"/>
      <c r="CA46" s="1261"/>
      <c r="CB46" s="1261"/>
      <c r="CC46" s="1261"/>
      <c r="CD46" s="1261"/>
      <c r="CE46" s="1261"/>
      <c r="CF46" s="1261"/>
      <c r="CG46" s="1261"/>
      <c r="CH46" s="1261"/>
      <c r="CI46" s="1261"/>
      <c r="CJ46" s="1261"/>
      <c r="CK46" s="1261"/>
      <c r="CL46" s="1261"/>
      <c r="CM46" s="1261"/>
      <c r="CN46" s="1261"/>
      <c r="CO46" s="1261"/>
      <c r="CP46" s="1261"/>
      <c r="CQ46" s="1261"/>
      <c r="CR46" s="1261"/>
      <c r="CS46" s="1261"/>
      <c r="CT46" s="1261"/>
      <c r="CU46" s="1261"/>
      <c r="CV46" s="1261"/>
      <c r="CW46" s="1261"/>
      <c r="CX46" s="1261"/>
      <c r="CY46" s="1261"/>
      <c r="CZ46" s="1261"/>
      <c r="DA46" s="1261"/>
      <c r="DB46" s="1261"/>
      <c r="DC46" s="1262"/>
    </row>
    <row r="47" spans="2:109" x14ac:dyDescent="0.15">
      <c r="B47" s="1248"/>
      <c r="AN47" s="1263"/>
      <c r="AO47" s="1264"/>
      <c r="AP47" s="1264"/>
      <c r="AQ47" s="1264"/>
      <c r="AR47" s="1264"/>
      <c r="AS47" s="1264"/>
      <c r="AT47" s="1264"/>
      <c r="AU47" s="1264"/>
      <c r="AV47" s="1264"/>
      <c r="AW47" s="1264"/>
      <c r="AX47" s="1264"/>
      <c r="AY47" s="1264"/>
      <c r="AZ47" s="1264"/>
      <c r="BA47" s="1264"/>
      <c r="BB47" s="1264"/>
      <c r="BC47" s="1264"/>
      <c r="BD47" s="1264"/>
      <c r="BE47" s="1264"/>
      <c r="BF47" s="1264"/>
      <c r="BG47" s="1264"/>
      <c r="BH47" s="1264"/>
      <c r="BI47" s="1264"/>
      <c r="BJ47" s="1264"/>
      <c r="BK47" s="1264"/>
      <c r="BL47" s="1264"/>
      <c r="BM47" s="1264"/>
      <c r="BN47" s="1264"/>
      <c r="BO47" s="1264"/>
      <c r="BP47" s="1264"/>
      <c r="BQ47" s="1264"/>
      <c r="BR47" s="1264"/>
      <c r="BS47" s="1264"/>
      <c r="BT47" s="1264"/>
      <c r="BU47" s="1264"/>
      <c r="BV47" s="1264"/>
      <c r="BW47" s="1264"/>
      <c r="BX47" s="1264"/>
      <c r="BY47" s="1264"/>
      <c r="BZ47" s="1264"/>
      <c r="CA47" s="1264"/>
      <c r="CB47" s="1264"/>
      <c r="CC47" s="1264"/>
      <c r="CD47" s="1264"/>
      <c r="CE47" s="1264"/>
      <c r="CF47" s="1264"/>
      <c r="CG47" s="1264"/>
      <c r="CH47" s="1264"/>
      <c r="CI47" s="1264"/>
      <c r="CJ47" s="1264"/>
      <c r="CK47" s="1264"/>
      <c r="CL47" s="1264"/>
      <c r="CM47" s="1264"/>
      <c r="CN47" s="1264"/>
      <c r="CO47" s="1264"/>
      <c r="CP47" s="1264"/>
      <c r="CQ47" s="1264"/>
      <c r="CR47" s="1264"/>
      <c r="CS47" s="1264"/>
      <c r="CT47" s="1264"/>
      <c r="CU47" s="1264"/>
      <c r="CV47" s="1264"/>
      <c r="CW47" s="1264"/>
      <c r="CX47" s="1264"/>
      <c r="CY47" s="1264"/>
      <c r="CZ47" s="1264"/>
      <c r="DA47" s="1264"/>
      <c r="DB47" s="1264"/>
      <c r="DC47" s="1265"/>
    </row>
    <row r="48" spans="2:109" x14ac:dyDescent="0.15">
      <c r="B48" s="1248"/>
      <c r="H48" s="1266"/>
      <c r="I48" s="1266"/>
      <c r="J48" s="1266"/>
      <c r="AN48" s="1266"/>
      <c r="AO48" s="1266"/>
      <c r="AP48" s="1266"/>
      <c r="AZ48" s="1266"/>
      <c r="BA48" s="1266"/>
      <c r="BB48" s="1266"/>
      <c r="BL48" s="1266"/>
      <c r="BM48" s="1266"/>
      <c r="BN48" s="1266"/>
      <c r="BX48" s="1266"/>
      <c r="BY48" s="1266"/>
      <c r="BZ48" s="1266"/>
      <c r="CJ48" s="1266"/>
      <c r="CK48" s="1266"/>
      <c r="CL48" s="1266"/>
      <c r="CV48" s="1266"/>
      <c r="CW48" s="1266"/>
      <c r="CX48" s="1266"/>
    </row>
    <row r="49" spans="1:109" x14ac:dyDescent="0.15">
      <c r="B49" s="1248"/>
      <c r="AN49" s="1242" t="s">
        <v>604</v>
      </c>
    </row>
    <row r="50" spans="1:109" x14ac:dyDescent="0.15">
      <c r="B50" s="1248"/>
      <c r="G50" s="1267"/>
      <c r="H50" s="1267"/>
      <c r="I50" s="1267"/>
      <c r="J50" s="1267"/>
      <c r="K50" s="1268"/>
      <c r="L50" s="1268"/>
      <c r="M50" s="1269"/>
      <c r="N50" s="1269"/>
      <c r="AN50" s="1270"/>
      <c r="AO50" s="1271"/>
      <c r="AP50" s="1271"/>
      <c r="AQ50" s="1271"/>
      <c r="AR50" s="1271"/>
      <c r="AS50" s="1271"/>
      <c r="AT50" s="1271"/>
      <c r="AU50" s="1271"/>
      <c r="AV50" s="1271"/>
      <c r="AW50" s="1271"/>
      <c r="AX50" s="1271"/>
      <c r="AY50" s="1271"/>
      <c r="AZ50" s="1271"/>
      <c r="BA50" s="1271"/>
      <c r="BB50" s="1271"/>
      <c r="BC50" s="1271"/>
      <c r="BD50" s="1271"/>
      <c r="BE50" s="1271"/>
      <c r="BF50" s="1271"/>
      <c r="BG50" s="1271"/>
      <c r="BH50" s="1271"/>
      <c r="BI50" s="1271"/>
      <c r="BJ50" s="1271"/>
      <c r="BK50" s="1271"/>
      <c r="BL50" s="1271"/>
      <c r="BM50" s="1271"/>
      <c r="BN50" s="1271"/>
      <c r="BO50" s="1272"/>
      <c r="BP50" s="1273" t="s">
        <v>563</v>
      </c>
      <c r="BQ50" s="1273"/>
      <c r="BR50" s="1273"/>
      <c r="BS50" s="1273"/>
      <c r="BT50" s="1273"/>
      <c r="BU50" s="1273"/>
      <c r="BV50" s="1273"/>
      <c r="BW50" s="1273"/>
      <c r="BX50" s="1273" t="s">
        <v>564</v>
      </c>
      <c r="BY50" s="1273"/>
      <c r="BZ50" s="1273"/>
      <c r="CA50" s="1273"/>
      <c r="CB50" s="1273"/>
      <c r="CC50" s="1273"/>
      <c r="CD50" s="1273"/>
      <c r="CE50" s="1273"/>
      <c r="CF50" s="1273" t="s">
        <v>565</v>
      </c>
      <c r="CG50" s="1273"/>
      <c r="CH50" s="1273"/>
      <c r="CI50" s="1273"/>
      <c r="CJ50" s="1273"/>
      <c r="CK50" s="1273"/>
      <c r="CL50" s="1273"/>
      <c r="CM50" s="1273"/>
      <c r="CN50" s="1273" t="s">
        <v>566</v>
      </c>
      <c r="CO50" s="1273"/>
      <c r="CP50" s="1273"/>
      <c r="CQ50" s="1273"/>
      <c r="CR50" s="1273"/>
      <c r="CS50" s="1273"/>
      <c r="CT50" s="1273"/>
      <c r="CU50" s="1273"/>
      <c r="CV50" s="1273" t="s">
        <v>567</v>
      </c>
      <c r="CW50" s="1273"/>
      <c r="CX50" s="1273"/>
      <c r="CY50" s="1273"/>
      <c r="CZ50" s="1273"/>
      <c r="DA50" s="1273"/>
      <c r="DB50" s="1273"/>
      <c r="DC50" s="1273"/>
    </row>
    <row r="51" spans="1:109" ht="13.5" customHeight="1" x14ac:dyDescent="0.15">
      <c r="B51" s="1248"/>
      <c r="G51" s="1274"/>
      <c r="H51" s="1274"/>
      <c r="I51" s="1275"/>
      <c r="J51" s="1275"/>
      <c r="K51" s="1276"/>
      <c r="L51" s="1276"/>
      <c r="M51" s="1276"/>
      <c r="N51" s="1276"/>
      <c r="AM51" s="1266"/>
      <c r="AN51" s="1277" t="s">
        <v>605</v>
      </c>
      <c r="AO51" s="1277"/>
      <c r="AP51" s="1277"/>
      <c r="AQ51" s="1277"/>
      <c r="AR51" s="1277"/>
      <c r="AS51" s="1277"/>
      <c r="AT51" s="1277"/>
      <c r="AU51" s="1277"/>
      <c r="AV51" s="1277"/>
      <c r="AW51" s="1277"/>
      <c r="AX51" s="1277"/>
      <c r="AY51" s="1277"/>
      <c r="AZ51" s="1277"/>
      <c r="BA51" s="1277"/>
      <c r="BB51" s="1277" t="s">
        <v>606</v>
      </c>
      <c r="BC51" s="1277"/>
      <c r="BD51" s="1277"/>
      <c r="BE51" s="1277"/>
      <c r="BF51" s="1277"/>
      <c r="BG51" s="1277"/>
      <c r="BH51" s="1277"/>
      <c r="BI51" s="1277"/>
      <c r="BJ51" s="1277"/>
      <c r="BK51" s="1277"/>
      <c r="BL51" s="1277"/>
      <c r="BM51" s="1277"/>
      <c r="BN51" s="1277"/>
      <c r="BO51" s="1277"/>
      <c r="BP51" s="1278">
        <v>87.4</v>
      </c>
      <c r="BQ51" s="1278"/>
      <c r="BR51" s="1278"/>
      <c r="BS51" s="1278"/>
      <c r="BT51" s="1278"/>
      <c r="BU51" s="1278"/>
      <c r="BV51" s="1278"/>
      <c r="BW51" s="1278"/>
      <c r="BX51" s="1278">
        <v>77.5</v>
      </c>
      <c r="BY51" s="1278"/>
      <c r="BZ51" s="1278"/>
      <c r="CA51" s="1278"/>
      <c r="CB51" s="1278"/>
      <c r="CC51" s="1278"/>
      <c r="CD51" s="1278"/>
      <c r="CE51" s="1278"/>
      <c r="CF51" s="1278">
        <v>70.400000000000006</v>
      </c>
      <c r="CG51" s="1278"/>
      <c r="CH51" s="1278"/>
      <c r="CI51" s="1278"/>
      <c r="CJ51" s="1278"/>
      <c r="CK51" s="1278"/>
      <c r="CL51" s="1278"/>
      <c r="CM51" s="1278"/>
      <c r="CN51" s="1278">
        <v>85.7</v>
      </c>
      <c r="CO51" s="1278"/>
      <c r="CP51" s="1278"/>
      <c r="CQ51" s="1278"/>
      <c r="CR51" s="1278"/>
      <c r="CS51" s="1278"/>
      <c r="CT51" s="1278"/>
      <c r="CU51" s="1278"/>
      <c r="CV51" s="1278">
        <v>62.3</v>
      </c>
      <c r="CW51" s="1278"/>
      <c r="CX51" s="1278"/>
      <c r="CY51" s="1278"/>
      <c r="CZ51" s="1278"/>
      <c r="DA51" s="1278"/>
      <c r="DB51" s="1278"/>
      <c r="DC51" s="1278"/>
    </row>
    <row r="52" spans="1:109" x14ac:dyDescent="0.15">
      <c r="B52" s="1248"/>
      <c r="G52" s="1274"/>
      <c r="H52" s="1274"/>
      <c r="I52" s="1275"/>
      <c r="J52" s="1275"/>
      <c r="K52" s="1276"/>
      <c r="L52" s="1276"/>
      <c r="M52" s="1276"/>
      <c r="N52" s="1276"/>
      <c r="AM52" s="1266"/>
      <c r="AN52" s="1277"/>
      <c r="AO52" s="1277"/>
      <c r="AP52" s="1277"/>
      <c r="AQ52" s="1277"/>
      <c r="AR52" s="1277"/>
      <c r="AS52" s="1277"/>
      <c r="AT52" s="1277"/>
      <c r="AU52" s="1277"/>
      <c r="AV52" s="1277"/>
      <c r="AW52" s="1277"/>
      <c r="AX52" s="1277"/>
      <c r="AY52" s="1277"/>
      <c r="AZ52" s="1277"/>
      <c r="BA52" s="1277"/>
      <c r="BB52" s="1277"/>
      <c r="BC52" s="1277"/>
      <c r="BD52" s="1277"/>
      <c r="BE52" s="1277"/>
      <c r="BF52" s="1277"/>
      <c r="BG52" s="1277"/>
      <c r="BH52" s="1277"/>
      <c r="BI52" s="1277"/>
      <c r="BJ52" s="1277"/>
      <c r="BK52" s="1277"/>
      <c r="BL52" s="1277"/>
      <c r="BM52" s="1277"/>
      <c r="BN52" s="1277"/>
      <c r="BO52" s="1277"/>
      <c r="BP52" s="1278"/>
      <c r="BQ52" s="1278"/>
      <c r="BR52" s="1278"/>
      <c r="BS52" s="1278"/>
      <c r="BT52" s="1278"/>
      <c r="BU52" s="1278"/>
      <c r="BV52" s="1278"/>
      <c r="BW52" s="1278"/>
      <c r="BX52" s="1278"/>
      <c r="BY52" s="1278"/>
      <c r="BZ52" s="1278"/>
      <c r="CA52" s="1278"/>
      <c r="CB52" s="1278"/>
      <c r="CC52" s="1278"/>
      <c r="CD52" s="1278"/>
      <c r="CE52" s="1278"/>
      <c r="CF52" s="1278"/>
      <c r="CG52" s="1278"/>
      <c r="CH52" s="1278"/>
      <c r="CI52" s="1278"/>
      <c r="CJ52" s="1278"/>
      <c r="CK52" s="1278"/>
      <c r="CL52" s="1278"/>
      <c r="CM52" s="1278"/>
      <c r="CN52" s="1278"/>
      <c r="CO52" s="1278"/>
      <c r="CP52" s="1278"/>
      <c r="CQ52" s="1278"/>
      <c r="CR52" s="1278"/>
      <c r="CS52" s="1278"/>
      <c r="CT52" s="1278"/>
      <c r="CU52" s="1278"/>
      <c r="CV52" s="1278"/>
      <c r="CW52" s="1278"/>
      <c r="CX52" s="1278"/>
      <c r="CY52" s="1278"/>
      <c r="CZ52" s="1278"/>
      <c r="DA52" s="1278"/>
      <c r="DB52" s="1278"/>
      <c r="DC52" s="1278"/>
    </row>
    <row r="53" spans="1:109" x14ac:dyDescent="0.15">
      <c r="A53" s="1256"/>
      <c r="B53" s="1248"/>
      <c r="G53" s="1274"/>
      <c r="H53" s="1274"/>
      <c r="I53" s="1267"/>
      <c r="J53" s="1267"/>
      <c r="K53" s="1276"/>
      <c r="L53" s="1276"/>
      <c r="M53" s="1276"/>
      <c r="N53" s="1276"/>
      <c r="AM53" s="1266"/>
      <c r="AN53" s="1277"/>
      <c r="AO53" s="1277"/>
      <c r="AP53" s="1277"/>
      <c r="AQ53" s="1277"/>
      <c r="AR53" s="1277"/>
      <c r="AS53" s="1277"/>
      <c r="AT53" s="1277"/>
      <c r="AU53" s="1277"/>
      <c r="AV53" s="1277"/>
      <c r="AW53" s="1277"/>
      <c r="AX53" s="1277"/>
      <c r="AY53" s="1277"/>
      <c r="AZ53" s="1277"/>
      <c r="BA53" s="1277"/>
      <c r="BB53" s="1277" t="s">
        <v>607</v>
      </c>
      <c r="BC53" s="1277"/>
      <c r="BD53" s="1277"/>
      <c r="BE53" s="1277"/>
      <c r="BF53" s="1277"/>
      <c r="BG53" s="1277"/>
      <c r="BH53" s="1277"/>
      <c r="BI53" s="1277"/>
      <c r="BJ53" s="1277"/>
      <c r="BK53" s="1277"/>
      <c r="BL53" s="1277"/>
      <c r="BM53" s="1277"/>
      <c r="BN53" s="1277"/>
      <c r="BO53" s="1277"/>
      <c r="BP53" s="1278">
        <v>84.8</v>
      </c>
      <c r="BQ53" s="1278"/>
      <c r="BR53" s="1278"/>
      <c r="BS53" s="1278"/>
      <c r="BT53" s="1278"/>
      <c r="BU53" s="1278"/>
      <c r="BV53" s="1278"/>
      <c r="BW53" s="1278"/>
      <c r="BX53" s="1278">
        <v>85.7</v>
      </c>
      <c r="BY53" s="1278"/>
      <c r="BZ53" s="1278"/>
      <c r="CA53" s="1278"/>
      <c r="CB53" s="1278"/>
      <c r="CC53" s="1278"/>
      <c r="CD53" s="1278"/>
      <c r="CE53" s="1278"/>
      <c r="CF53" s="1278">
        <v>86.4</v>
      </c>
      <c r="CG53" s="1278"/>
      <c r="CH53" s="1278"/>
      <c r="CI53" s="1278"/>
      <c r="CJ53" s="1278"/>
      <c r="CK53" s="1278"/>
      <c r="CL53" s="1278"/>
      <c r="CM53" s="1278"/>
      <c r="CN53" s="1278">
        <v>80.900000000000006</v>
      </c>
      <c r="CO53" s="1278"/>
      <c r="CP53" s="1278"/>
      <c r="CQ53" s="1278"/>
      <c r="CR53" s="1278"/>
      <c r="CS53" s="1278"/>
      <c r="CT53" s="1278"/>
      <c r="CU53" s="1278"/>
      <c r="CV53" s="1278">
        <v>81.599999999999994</v>
      </c>
      <c r="CW53" s="1278"/>
      <c r="CX53" s="1278"/>
      <c r="CY53" s="1278"/>
      <c r="CZ53" s="1278"/>
      <c r="DA53" s="1278"/>
      <c r="DB53" s="1278"/>
      <c r="DC53" s="1278"/>
    </row>
    <row r="54" spans="1:109" x14ac:dyDescent="0.15">
      <c r="A54" s="1256"/>
      <c r="B54" s="1248"/>
      <c r="G54" s="1274"/>
      <c r="H54" s="1274"/>
      <c r="I54" s="1267"/>
      <c r="J54" s="1267"/>
      <c r="K54" s="1276"/>
      <c r="L54" s="1276"/>
      <c r="M54" s="1276"/>
      <c r="N54" s="1276"/>
      <c r="AM54" s="1266"/>
      <c r="AN54" s="1277"/>
      <c r="AO54" s="1277"/>
      <c r="AP54" s="1277"/>
      <c r="AQ54" s="1277"/>
      <c r="AR54" s="1277"/>
      <c r="AS54" s="1277"/>
      <c r="AT54" s="1277"/>
      <c r="AU54" s="1277"/>
      <c r="AV54" s="1277"/>
      <c r="AW54" s="1277"/>
      <c r="AX54" s="1277"/>
      <c r="AY54" s="1277"/>
      <c r="AZ54" s="1277"/>
      <c r="BA54" s="1277"/>
      <c r="BB54" s="1277"/>
      <c r="BC54" s="1277"/>
      <c r="BD54" s="1277"/>
      <c r="BE54" s="1277"/>
      <c r="BF54" s="1277"/>
      <c r="BG54" s="1277"/>
      <c r="BH54" s="1277"/>
      <c r="BI54" s="1277"/>
      <c r="BJ54" s="1277"/>
      <c r="BK54" s="1277"/>
      <c r="BL54" s="1277"/>
      <c r="BM54" s="1277"/>
      <c r="BN54" s="1277"/>
      <c r="BO54" s="1277"/>
      <c r="BP54" s="1278"/>
      <c r="BQ54" s="1278"/>
      <c r="BR54" s="1278"/>
      <c r="BS54" s="1278"/>
      <c r="BT54" s="1278"/>
      <c r="BU54" s="1278"/>
      <c r="BV54" s="1278"/>
      <c r="BW54" s="1278"/>
      <c r="BX54" s="1278"/>
      <c r="BY54" s="1278"/>
      <c r="BZ54" s="1278"/>
      <c r="CA54" s="1278"/>
      <c r="CB54" s="1278"/>
      <c r="CC54" s="1278"/>
      <c r="CD54" s="1278"/>
      <c r="CE54" s="1278"/>
      <c r="CF54" s="1278"/>
      <c r="CG54" s="1278"/>
      <c r="CH54" s="1278"/>
      <c r="CI54" s="1278"/>
      <c r="CJ54" s="1278"/>
      <c r="CK54" s="1278"/>
      <c r="CL54" s="1278"/>
      <c r="CM54" s="1278"/>
      <c r="CN54" s="1278"/>
      <c r="CO54" s="1278"/>
      <c r="CP54" s="1278"/>
      <c r="CQ54" s="1278"/>
      <c r="CR54" s="1278"/>
      <c r="CS54" s="1278"/>
      <c r="CT54" s="1278"/>
      <c r="CU54" s="1278"/>
      <c r="CV54" s="1278"/>
      <c r="CW54" s="1278"/>
      <c r="CX54" s="1278"/>
      <c r="CY54" s="1278"/>
      <c r="CZ54" s="1278"/>
      <c r="DA54" s="1278"/>
      <c r="DB54" s="1278"/>
      <c r="DC54" s="1278"/>
    </row>
    <row r="55" spans="1:109" x14ac:dyDescent="0.15">
      <c r="A55" s="1256"/>
      <c r="B55" s="1248"/>
      <c r="G55" s="1267"/>
      <c r="H55" s="1267"/>
      <c r="I55" s="1267"/>
      <c r="J55" s="1267"/>
      <c r="K55" s="1276"/>
      <c r="L55" s="1276"/>
      <c r="M55" s="1276"/>
      <c r="N55" s="1276"/>
      <c r="AN55" s="1273" t="s">
        <v>608</v>
      </c>
      <c r="AO55" s="1273"/>
      <c r="AP55" s="1273"/>
      <c r="AQ55" s="1273"/>
      <c r="AR55" s="1273"/>
      <c r="AS55" s="1273"/>
      <c r="AT55" s="1273"/>
      <c r="AU55" s="1273"/>
      <c r="AV55" s="1273"/>
      <c r="AW55" s="1273"/>
      <c r="AX55" s="1273"/>
      <c r="AY55" s="1273"/>
      <c r="AZ55" s="1273"/>
      <c r="BA55" s="1273"/>
      <c r="BB55" s="1277" t="s">
        <v>606</v>
      </c>
      <c r="BC55" s="1277"/>
      <c r="BD55" s="1277"/>
      <c r="BE55" s="1277"/>
      <c r="BF55" s="1277"/>
      <c r="BG55" s="1277"/>
      <c r="BH55" s="1277"/>
      <c r="BI55" s="1277"/>
      <c r="BJ55" s="1277"/>
      <c r="BK55" s="1277"/>
      <c r="BL55" s="1277"/>
      <c r="BM55" s="1277"/>
      <c r="BN55" s="1277"/>
      <c r="BO55" s="1277"/>
      <c r="BP55" s="1278">
        <v>23.4</v>
      </c>
      <c r="BQ55" s="1278"/>
      <c r="BR55" s="1278"/>
      <c r="BS55" s="1278"/>
      <c r="BT55" s="1278"/>
      <c r="BU55" s="1278"/>
      <c r="BV55" s="1278"/>
      <c r="BW55" s="1278"/>
      <c r="BX55" s="1278">
        <v>7.6</v>
      </c>
      <c r="BY55" s="1278"/>
      <c r="BZ55" s="1278"/>
      <c r="CA55" s="1278"/>
      <c r="CB55" s="1278"/>
      <c r="CC55" s="1278"/>
      <c r="CD55" s="1278"/>
      <c r="CE55" s="1278"/>
      <c r="CF55" s="1278">
        <v>3</v>
      </c>
      <c r="CG55" s="1278"/>
      <c r="CH55" s="1278"/>
      <c r="CI55" s="1278"/>
      <c r="CJ55" s="1278"/>
      <c r="CK55" s="1278"/>
      <c r="CL55" s="1278"/>
      <c r="CM55" s="1278"/>
      <c r="CN55" s="1278">
        <v>3.4</v>
      </c>
      <c r="CO55" s="1278"/>
      <c r="CP55" s="1278"/>
      <c r="CQ55" s="1278"/>
      <c r="CR55" s="1278"/>
      <c r="CS55" s="1278"/>
      <c r="CT55" s="1278"/>
      <c r="CU55" s="1278"/>
      <c r="CV55" s="1278">
        <v>0</v>
      </c>
      <c r="CW55" s="1278"/>
      <c r="CX55" s="1278"/>
      <c r="CY55" s="1278"/>
      <c r="CZ55" s="1278"/>
      <c r="DA55" s="1278"/>
      <c r="DB55" s="1278"/>
      <c r="DC55" s="1278"/>
    </row>
    <row r="56" spans="1:109" x14ac:dyDescent="0.15">
      <c r="A56" s="1256"/>
      <c r="B56" s="1248"/>
      <c r="G56" s="1267"/>
      <c r="H56" s="1267"/>
      <c r="I56" s="1267"/>
      <c r="J56" s="1267"/>
      <c r="K56" s="1276"/>
      <c r="L56" s="1276"/>
      <c r="M56" s="1276"/>
      <c r="N56" s="1276"/>
      <c r="AN56" s="1273"/>
      <c r="AO56" s="1273"/>
      <c r="AP56" s="1273"/>
      <c r="AQ56" s="1273"/>
      <c r="AR56" s="1273"/>
      <c r="AS56" s="1273"/>
      <c r="AT56" s="1273"/>
      <c r="AU56" s="1273"/>
      <c r="AV56" s="1273"/>
      <c r="AW56" s="1273"/>
      <c r="AX56" s="1273"/>
      <c r="AY56" s="1273"/>
      <c r="AZ56" s="1273"/>
      <c r="BA56" s="1273"/>
      <c r="BB56" s="1277"/>
      <c r="BC56" s="1277"/>
      <c r="BD56" s="1277"/>
      <c r="BE56" s="1277"/>
      <c r="BF56" s="1277"/>
      <c r="BG56" s="1277"/>
      <c r="BH56" s="1277"/>
      <c r="BI56" s="1277"/>
      <c r="BJ56" s="1277"/>
      <c r="BK56" s="1277"/>
      <c r="BL56" s="1277"/>
      <c r="BM56" s="1277"/>
      <c r="BN56" s="1277"/>
      <c r="BO56" s="1277"/>
      <c r="BP56" s="1278"/>
      <c r="BQ56" s="1278"/>
      <c r="BR56" s="1278"/>
      <c r="BS56" s="1278"/>
      <c r="BT56" s="1278"/>
      <c r="BU56" s="1278"/>
      <c r="BV56" s="1278"/>
      <c r="BW56" s="1278"/>
      <c r="BX56" s="1278"/>
      <c r="BY56" s="1278"/>
      <c r="BZ56" s="1278"/>
      <c r="CA56" s="1278"/>
      <c r="CB56" s="1278"/>
      <c r="CC56" s="1278"/>
      <c r="CD56" s="1278"/>
      <c r="CE56" s="1278"/>
      <c r="CF56" s="1278"/>
      <c r="CG56" s="1278"/>
      <c r="CH56" s="1278"/>
      <c r="CI56" s="1278"/>
      <c r="CJ56" s="1278"/>
      <c r="CK56" s="1278"/>
      <c r="CL56" s="1278"/>
      <c r="CM56" s="1278"/>
      <c r="CN56" s="1278"/>
      <c r="CO56" s="1278"/>
      <c r="CP56" s="1278"/>
      <c r="CQ56" s="1278"/>
      <c r="CR56" s="1278"/>
      <c r="CS56" s="1278"/>
      <c r="CT56" s="1278"/>
      <c r="CU56" s="1278"/>
      <c r="CV56" s="1278"/>
      <c r="CW56" s="1278"/>
      <c r="CX56" s="1278"/>
      <c r="CY56" s="1278"/>
      <c r="CZ56" s="1278"/>
      <c r="DA56" s="1278"/>
      <c r="DB56" s="1278"/>
      <c r="DC56" s="1278"/>
    </row>
    <row r="57" spans="1:109" s="1256" customFormat="1" x14ac:dyDescent="0.15">
      <c r="B57" s="1279"/>
      <c r="G57" s="1267"/>
      <c r="H57" s="1267"/>
      <c r="I57" s="1280"/>
      <c r="J57" s="1280"/>
      <c r="K57" s="1276"/>
      <c r="L57" s="1276"/>
      <c r="M57" s="1276"/>
      <c r="N57" s="1276"/>
      <c r="AM57" s="1242"/>
      <c r="AN57" s="1273"/>
      <c r="AO57" s="1273"/>
      <c r="AP57" s="1273"/>
      <c r="AQ57" s="1273"/>
      <c r="AR57" s="1273"/>
      <c r="AS57" s="1273"/>
      <c r="AT57" s="1273"/>
      <c r="AU57" s="1273"/>
      <c r="AV57" s="1273"/>
      <c r="AW57" s="1273"/>
      <c r="AX57" s="1273"/>
      <c r="AY57" s="1273"/>
      <c r="AZ57" s="1273"/>
      <c r="BA57" s="1273"/>
      <c r="BB57" s="1277" t="s">
        <v>607</v>
      </c>
      <c r="BC57" s="1277"/>
      <c r="BD57" s="1277"/>
      <c r="BE57" s="1277"/>
      <c r="BF57" s="1277"/>
      <c r="BG57" s="1277"/>
      <c r="BH57" s="1277"/>
      <c r="BI57" s="1277"/>
      <c r="BJ57" s="1277"/>
      <c r="BK57" s="1277"/>
      <c r="BL57" s="1277"/>
      <c r="BM57" s="1277"/>
      <c r="BN57" s="1277"/>
      <c r="BO57" s="1277"/>
      <c r="BP57" s="1278">
        <v>59.2</v>
      </c>
      <c r="BQ57" s="1278"/>
      <c r="BR57" s="1278"/>
      <c r="BS57" s="1278"/>
      <c r="BT57" s="1278"/>
      <c r="BU57" s="1278"/>
      <c r="BV57" s="1278"/>
      <c r="BW57" s="1278"/>
      <c r="BX57" s="1278">
        <v>63.4</v>
      </c>
      <c r="BY57" s="1278"/>
      <c r="BZ57" s="1278"/>
      <c r="CA57" s="1278"/>
      <c r="CB57" s="1278"/>
      <c r="CC57" s="1278"/>
      <c r="CD57" s="1278"/>
      <c r="CE57" s="1278"/>
      <c r="CF57" s="1278">
        <v>63.3</v>
      </c>
      <c r="CG57" s="1278"/>
      <c r="CH57" s="1278"/>
      <c r="CI57" s="1278"/>
      <c r="CJ57" s="1278"/>
      <c r="CK57" s="1278"/>
      <c r="CL57" s="1278"/>
      <c r="CM57" s="1278"/>
      <c r="CN57" s="1278">
        <v>62.8</v>
      </c>
      <c r="CO57" s="1278"/>
      <c r="CP57" s="1278"/>
      <c r="CQ57" s="1278"/>
      <c r="CR57" s="1278"/>
      <c r="CS57" s="1278"/>
      <c r="CT57" s="1278"/>
      <c r="CU57" s="1278"/>
      <c r="CV57" s="1278">
        <v>62.8</v>
      </c>
      <c r="CW57" s="1278"/>
      <c r="CX57" s="1278"/>
      <c r="CY57" s="1278"/>
      <c r="CZ57" s="1278"/>
      <c r="DA57" s="1278"/>
      <c r="DB57" s="1278"/>
      <c r="DC57" s="1278"/>
      <c r="DD57" s="1281"/>
      <c r="DE57" s="1279"/>
    </row>
    <row r="58" spans="1:109" s="1256" customFormat="1" x14ac:dyDescent="0.15">
      <c r="A58" s="1242"/>
      <c r="B58" s="1279"/>
      <c r="G58" s="1267"/>
      <c r="H58" s="1267"/>
      <c r="I58" s="1280"/>
      <c r="J58" s="1280"/>
      <c r="K58" s="1276"/>
      <c r="L58" s="1276"/>
      <c r="M58" s="1276"/>
      <c r="N58" s="1276"/>
      <c r="AM58" s="1242"/>
      <c r="AN58" s="1273"/>
      <c r="AO58" s="1273"/>
      <c r="AP58" s="1273"/>
      <c r="AQ58" s="1273"/>
      <c r="AR58" s="1273"/>
      <c r="AS58" s="1273"/>
      <c r="AT58" s="1273"/>
      <c r="AU58" s="1273"/>
      <c r="AV58" s="1273"/>
      <c r="AW58" s="1273"/>
      <c r="AX58" s="1273"/>
      <c r="AY58" s="1273"/>
      <c r="AZ58" s="1273"/>
      <c r="BA58" s="1273"/>
      <c r="BB58" s="1277"/>
      <c r="BC58" s="1277"/>
      <c r="BD58" s="1277"/>
      <c r="BE58" s="1277"/>
      <c r="BF58" s="1277"/>
      <c r="BG58" s="1277"/>
      <c r="BH58" s="1277"/>
      <c r="BI58" s="1277"/>
      <c r="BJ58" s="1277"/>
      <c r="BK58" s="1277"/>
      <c r="BL58" s="1277"/>
      <c r="BM58" s="1277"/>
      <c r="BN58" s="1277"/>
      <c r="BO58" s="1277"/>
      <c r="BP58" s="1278"/>
      <c r="BQ58" s="1278"/>
      <c r="BR58" s="1278"/>
      <c r="BS58" s="1278"/>
      <c r="BT58" s="1278"/>
      <c r="BU58" s="1278"/>
      <c r="BV58" s="1278"/>
      <c r="BW58" s="1278"/>
      <c r="BX58" s="1278"/>
      <c r="BY58" s="1278"/>
      <c r="BZ58" s="1278"/>
      <c r="CA58" s="1278"/>
      <c r="CB58" s="1278"/>
      <c r="CC58" s="1278"/>
      <c r="CD58" s="1278"/>
      <c r="CE58" s="1278"/>
      <c r="CF58" s="1278"/>
      <c r="CG58" s="1278"/>
      <c r="CH58" s="1278"/>
      <c r="CI58" s="1278"/>
      <c r="CJ58" s="1278"/>
      <c r="CK58" s="1278"/>
      <c r="CL58" s="1278"/>
      <c r="CM58" s="1278"/>
      <c r="CN58" s="1278"/>
      <c r="CO58" s="1278"/>
      <c r="CP58" s="1278"/>
      <c r="CQ58" s="1278"/>
      <c r="CR58" s="1278"/>
      <c r="CS58" s="1278"/>
      <c r="CT58" s="1278"/>
      <c r="CU58" s="1278"/>
      <c r="CV58" s="1278"/>
      <c r="CW58" s="1278"/>
      <c r="CX58" s="1278"/>
      <c r="CY58" s="1278"/>
      <c r="CZ58" s="1278"/>
      <c r="DA58" s="1278"/>
      <c r="DB58" s="1278"/>
      <c r="DC58" s="1278"/>
      <c r="DD58" s="1281"/>
      <c r="DE58" s="1279"/>
    </row>
    <row r="59" spans="1:109" s="1256" customFormat="1" x14ac:dyDescent="0.15">
      <c r="A59" s="1242"/>
      <c r="B59" s="1279"/>
      <c r="K59" s="1282"/>
      <c r="L59" s="1282"/>
      <c r="M59" s="1282"/>
      <c r="N59" s="1282"/>
      <c r="AQ59" s="1282"/>
      <c r="AR59" s="1282"/>
      <c r="AS59" s="1282"/>
      <c r="AT59" s="1282"/>
      <c r="BC59" s="1282"/>
      <c r="BD59" s="1282"/>
      <c r="BE59" s="1282"/>
      <c r="BF59" s="1282"/>
      <c r="BO59" s="1282"/>
      <c r="BP59" s="1282"/>
      <c r="BQ59" s="1282"/>
      <c r="BR59" s="1282"/>
      <c r="CA59" s="1282"/>
      <c r="CB59" s="1282"/>
      <c r="CC59" s="1282"/>
      <c r="CD59" s="1282"/>
      <c r="CM59" s="1282"/>
      <c r="CN59" s="1282"/>
      <c r="CO59" s="1282"/>
      <c r="CP59" s="1282"/>
      <c r="CY59" s="1282"/>
      <c r="CZ59" s="1282"/>
      <c r="DA59" s="1282"/>
      <c r="DB59" s="1282"/>
      <c r="DC59" s="1282"/>
      <c r="DD59" s="1281"/>
      <c r="DE59" s="1279"/>
    </row>
    <row r="60" spans="1:109" s="1256" customFormat="1" x14ac:dyDescent="0.15">
      <c r="A60" s="1242"/>
      <c r="B60" s="1279"/>
      <c r="K60" s="1282"/>
      <c r="L60" s="1282"/>
      <c r="M60" s="1282"/>
      <c r="N60" s="1282"/>
      <c r="AQ60" s="1282"/>
      <c r="AR60" s="1282"/>
      <c r="AS60" s="1282"/>
      <c r="AT60" s="1282"/>
      <c r="BC60" s="1282"/>
      <c r="BD60" s="1282"/>
      <c r="BE60" s="1282"/>
      <c r="BF60" s="1282"/>
      <c r="BO60" s="1282"/>
      <c r="BP60" s="1282"/>
      <c r="BQ60" s="1282"/>
      <c r="BR60" s="1282"/>
      <c r="CA60" s="1282"/>
      <c r="CB60" s="1282"/>
      <c r="CC60" s="1282"/>
      <c r="CD60" s="1282"/>
      <c r="CM60" s="1282"/>
      <c r="CN60" s="1282"/>
      <c r="CO60" s="1282"/>
      <c r="CP60" s="1282"/>
      <c r="CY60" s="1282"/>
      <c r="CZ60" s="1282"/>
      <c r="DA60" s="1282"/>
      <c r="DB60" s="1282"/>
      <c r="DC60" s="1282"/>
      <c r="DD60" s="1281"/>
      <c r="DE60" s="1279"/>
    </row>
    <row r="61" spans="1:109" s="1256" customFormat="1" x14ac:dyDescent="0.15">
      <c r="A61" s="1242"/>
      <c r="B61" s="1283"/>
      <c r="C61" s="1284"/>
      <c r="D61" s="1284"/>
      <c r="E61" s="1284"/>
      <c r="F61" s="1284"/>
      <c r="G61" s="1284"/>
      <c r="H61" s="1284"/>
      <c r="I61" s="1284"/>
      <c r="J61" s="1284"/>
      <c r="K61" s="1284"/>
      <c r="L61" s="1284"/>
      <c r="M61" s="1285"/>
      <c r="N61" s="1285"/>
      <c r="O61" s="1284"/>
      <c r="P61" s="1284"/>
      <c r="Q61" s="1284"/>
      <c r="R61" s="1284"/>
      <c r="S61" s="1284"/>
      <c r="T61" s="1284"/>
      <c r="U61" s="1284"/>
      <c r="V61" s="1284"/>
      <c r="W61" s="1284"/>
      <c r="X61" s="1284"/>
      <c r="Y61" s="1284"/>
      <c r="Z61" s="1284"/>
      <c r="AA61" s="1284"/>
      <c r="AB61" s="1284"/>
      <c r="AC61" s="1284"/>
      <c r="AD61" s="1284"/>
      <c r="AE61" s="1284"/>
      <c r="AF61" s="1284"/>
      <c r="AG61" s="1284"/>
      <c r="AH61" s="1284"/>
      <c r="AI61" s="1284"/>
      <c r="AJ61" s="1284"/>
      <c r="AK61" s="1284"/>
      <c r="AL61" s="1284"/>
      <c r="AM61" s="1284"/>
      <c r="AN61" s="1284"/>
      <c r="AO61" s="1284"/>
      <c r="AP61" s="1284"/>
      <c r="AQ61" s="1284"/>
      <c r="AR61" s="1284"/>
      <c r="AS61" s="1285"/>
      <c r="AT61" s="1285"/>
      <c r="AU61" s="1284"/>
      <c r="AV61" s="1284"/>
      <c r="AW61" s="1284"/>
      <c r="AX61" s="1284"/>
      <c r="AY61" s="1284"/>
      <c r="AZ61" s="1284"/>
      <c r="BA61" s="1284"/>
      <c r="BB61" s="1284"/>
      <c r="BC61" s="1284"/>
      <c r="BD61" s="1284"/>
      <c r="BE61" s="1285"/>
      <c r="BF61" s="1285"/>
      <c r="BG61" s="1284"/>
      <c r="BH61" s="1284"/>
      <c r="BI61" s="1284"/>
      <c r="BJ61" s="1284"/>
      <c r="BK61" s="1284"/>
      <c r="BL61" s="1284"/>
      <c r="BM61" s="1284"/>
      <c r="BN61" s="1284"/>
      <c r="BO61" s="1284"/>
      <c r="BP61" s="1284"/>
      <c r="BQ61" s="1285"/>
      <c r="BR61" s="1285"/>
      <c r="BS61" s="1284"/>
      <c r="BT61" s="1284"/>
      <c r="BU61" s="1284"/>
      <c r="BV61" s="1284"/>
      <c r="BW61" s="1284"/>
      <c r="BX61" s="1284"/>
      <c r="BY61" s="1284"/>
      <c r="BZ61" s="1284"/>
      <c r="CA61" s="1284"/>
      <c r="CB61" s="1284"/>
      <c r="CC61" s="1285"/>
      <c r="CD61" s="1285"/>
      <c r="CE61" s="1284"/>
      <c r="CF61" s="1284"/>
      <c r="CG61" s="1284"/>
      <c r="CH61" s="1284"/>
      <c r="CI61" s="1284"/>
      <c r="CJ61" s="1284"/>
      <c r="CK61" s="1284"/>
      <c r="CL61" s="1284"/>
      <c r="CM61" s="1284"/>
      <c r="CN61" s="1284"/>
      <c r="CO61" s="1285"/>
      <c r="CP61" s="1285"/>
      <c r="CQ61" s="1284"/>
      <c r="CR61" s="1284"/>
      <c r="CS61" s="1284"/>
      <c r="CT61" s="1284"/>
      <c r="CU61" s="1284"/>
      <c r="CV61" s="1284"/>
      <c r="CW61" s="1284"/>
      <c r="CX61" s="1284"/>
      <c r="CY61" s="1284"/>
      <c r="CZ61" s="1284"/>
      <c r="DA61" s="1285"/>
      <c r="DB61" s="1285"/>
      <c r="DC61" s="1285"/>
      <c r="DD61" s="1286"/>
      <c r="DE61" s="1279"/>
    </row>
    <row r="62" spans="1:109" x14ac:dyDescent="0.15">
      <c r="B62" s="1253"/>
      <c r="C62" s="1253"/>
      <c r="D62" s="1253"/>
      <c r="E62" s="1253"/>
      <c r="F62" s="1253"/>
      <c r="G62" s="1253"/>
      <c r="H62" s="1253"/>
      <c r="I62" s="1253"/>
      <c r="J62" s="1253"/>
      <c r="K62" s="1253"/>
      <c r="L62" s="1253"/>
      <c r="M62" s="1253"/>
      <c r="N62" s="1253"/>
      <c r="O62" s="1253"/>
      <c r="P62" s="1253"/>
      <c r="Q62" s="1253"/>
      <c r="R62" s="1253"/>
      <c r="S62" s="1253"/>
      <c r="T62" s="1253"/>
      <c r="U62" s="1253"/>
      <c r="V62" s="1253"/>
      <c r="W62" s="1253"/>
      <c r="X62" s="1253"/>
      <c r="Y62" s="1253"/>
      <c r="Z62" s="1253"/>
      <c r="AA62" s="1253"/>
      <c r="AB62" s="1253"/>
      <c r="AC62" s="1253"/>
      <c r="AD62" s="1253"/>
      <c r="AE62" s="1253"/>
      <c r="AF62" s="1253"/>
      <c r="AG62" s="1253"/>
      <c r="AH62" s="1253"/>
      <c r="AI62" s="1253"/>
      <c r="AJ62" s="1253"/>
      <c r="AK62" s="1253"/>
      <c r="AL62" s="1253"/>
      <c r="AM62" s="1253"/>
      <c r="AN62" s="1253"/>
      <c r="AO62" s="1253"/>
      <c r="AP62" s="1253"/>
      <c r="AQ62" s="1253"/>
      <c r="AR62" s="1253"/>
      <c r="AS62" s="1253"/>
      <c r="AT62" s="1253"/>
      <c r="AU62" s="1253"/>
      <c r="AV62" s="1253"/>
      <c r="AW62" s="1253"/>
      <c r="AX62" s="1253"/>
      <c r="AY62" s="1253"/>
      <c r="AZ62" s="1253"/>
      <c r="BA62" s="1253"/>
      <c r="BB62" s="1253"/>
      <c r="BC62" s="1253"/>
      <c r="BD62" s="1253"/>
      <c r="BE62" s="1253"/>
      <c r="BF62" s="1253"/>
      <c r="BG62" s="1253"/>
      <c r="BH62" s="1253"/>
      <c r="BI62" s="1253"/>
      <c r="BJ62" s="1253"/>
      <c r="BK62" s="1253"/>
      <c r="BL62" s="1253"/>
      <c r="BM62" s="1253"/>
      <c r="BN62" s="1253"/>
      <c r="BO62" s="1253"/>
      <c r="BP62" s="1253"/>
      <c r="BQ62" s="1253"/>
      <c r="BR62" s="1253"/>
      <c r="BS62" s="1253"/>
      <c r="BT62" s="1253"/>
      <c r="BU62" s="1253"/>
      <c r="BV62" s="1253"/>
      <c r="BW62" s="1253"/>
      <c r="BX62" s="1253"/>
      <c r="BY62" s="1253"/>
      <c r="BZ62" s="1253"/>
      <c r="CA62" s="1253"/>
      <c r="CB62" s="1253"/>
      <c r="CC62" s="1253"/>
      <c r="CD62" s="1253"/>
      <c r="CE62" s="1253"/>
      <c r="CF62" s="1253"/>
      <c r="CG62" s="1253"/>
      <c r="CH62" s="1253"/>
      <c r="CI62" s="1253"/>
      <c r="CJ62" s="1253"/>
      <c r="CK62" s="1253"/>
      <c r="CL62" s="1253"/>
      <c r="CM62" s="1253"/>
      <c r="CN62" s="1253"/>
      <c r="CO62" s="1253"/>
      <c r="CP62" s="1253"/>
      <c r="CQ62" s="1253"/>
      <c r="CR62" s="1253"/>
      <c r="CS62" s="1253"/>
      <c r="CT62" s="1253"/>
      <c r="CU62" s="1253"/>
      <c r="CV62" s="1253"/>
      <c r="CW62" s="1253"/>
      <c r="CX62" s="1253"/>
      <c r="CY62" s="1253"/>
      <c r="CZ62" s="1253"/>
      <c r="DA62" s="1253"/>
      <c r="DB62" s="1253"/>
      <c r="DC62" s="1253"/>
      <c r="DD62" s="1253"/>
      <c r="DE62" s="1242"/>
    </row>
    <row r="63" spans="1:109" ht="17.25" x14ac:dyDescent="0.15">
      <c r="B63" s="1287" t="s">
        <v>609</v>
      </c>
    </row>
    <row r="64" spans="1:109" x14ac:dyDescent="0.15">
      <c r="B64" s="1248"/>
      <c r="G64" s="1255"/>
      <c r="I64" s="1288"/>
      <c r="J64" s="1288"/>
      <c r="K64" s="1288"/>
      <c r="L64" s="1288"/>
      <c r="M64" s="1288"/>
      <c r="N64" s="1289"/>
      <c r="AM64" s="1255"/>
      <c r="AN64" s="1255" t="s">
        <v>602</v>
      </c>
      <c r="AP64" s="1256"/>
      <c r="AQ64" s="1256"/>
      <c r="AR64" s="1256"/>
      <c r="AY64" s="1255"/>
      <c r="BA64" s="1256"/>
      <c r="BB64" s="1256"/>
      <c r="BC64" s="1256"/>
      <c r="BK64" s="1255"/>
      <c r="BM64" s="1256"/>
      <c r="BN64" s="1256"/>
      <c r="BO64" s="1256"/>
      <c r="BW64" s="1255"/>
      <c r="BY64" s="1256"/>
      <c r="BZ64" s="1256"/>
      <c r="CA64" s="1256"/>
      <c r="CI64" s="1255"/>
      <c r="CK64" s="1256"/>
      <c r="CL64" s="1256"/>
      <c r="CM64" s="1256"/>
      <c r="CU64" s="1255"/>
      <c r="CW64" s="1256"/>
      <c r="CX64" s="1256"/>
      <c r="CY64" s="1256"/>
    </row>
    <row r="65" spans="2:107" x14ac:dyDescent="0.15">
      <c r="B65" s="1248"/>
      <c r="AN65" s="1257" t="s">
        <v>610</v>
      </c>
      <c r="AO65" s="1258"/>
      <c r="AP65" s="1258"/>
      <c r="AQ65" s="1258"/>
      <c r="AR65" s="1258"/>
      <c r="AS65" s="1258"/>
      <c r="AT65" s="1258"/>
      <c r="AU65" s="1258"/>
      <c r="AV65" s="1258"/>
      <c r="AW65" s="1258"/>
      <c r="AX65" s="1258"/>
      <c r="AY65" s="1258"/>
      <c r="AZ65" s="1258"/>
      <c r="BA65" s="1258"/>
      <c r="BB65" s="1258"/>
      <c r="BC65" s="1258"/>
      <c r="BD65" s="1258"/>
      <c r="BE65" s="1258"/>
      <c r="BF65" s="1258"/>
      <c r="BG65" s="1258"/>
      <c r="BH65" s="1258"/>
      <c r="BI65" s="1258"/>
      <c r="BJ65" s="1258"/>
      <c r="BK65" s="1258"/>
      <c r="BL65" s="1258"/>
      <c r="BM65" s="1258"/>
      <c r="BN65" s="1258"/>
      <c r="BO65" s="1258"/>
      <c r="BP65" s="1258"/>
      <c r="BQ65" s="1258"/>
      <c r="BR65" s="1258"/>
      <c r="BS65" s="1258"/>
      <c r="BT65" s="1258"/>
      <c r="BU65" s="1258"/>
      <c r="BV65" s="1258"/>
      <c r="BW65" s="1258"/>
      <c r="BX65" s="1258"/>
      <c r="BY65" s="1258"/>
      <c r="BZ65" s="1258"/>
      <c r="CA65" s="1258"/>
      <c r="CB65" s="1258"/>
      <c r="CC65" s="1258"/>
      <c r="CD65" s="1258"/>
      <c r="CE65" s="1258"/>
      <c r="CF65" s="1258"/>
      <c r="CG65" s="1258"/>
      <c r="CH65" s="1258"/>
      <c r="CI65" s="1258"/>
      <c r="CJ65" s="1258"/>
      <c r="CK65" s="1258"/>
      <c r="CL65" s="1258"/>
      <c r="CM65" s="1258"/>
      <c r="CN65" s="1258"/>
      <c r="CO65" s="1258"/>
      <c r="CP65" s="1258"/>
      <c r="CQ65" s="1258"/>
      <c r="CR65" s="1258"/>
      <c r="CS65" s="1258"/>
      <c r="CT65" s="1258"/>
      <c r="CU65" s="1258"/>
      <c r="CV65" s="1258"/>
      <c r="CW65" s="1258"/>
      <c r="CX65" s="1258"/>
      <c r="CY65" s="1258"/>
      <c r="CZ65" s="1258"/>
      <c r="DA65" s="1258"/>
      <c r="DB65" s="1258"/>
      <c r="DC65" s="1259"/>
    </row>
    <row r="66" spans="2:107" x14ac:dyDescent="0.15">
      <c r="B66" s="1248"/>
      <c r="AN66" s="1260"/>
      <c r="AO66" s="1261"/>
      <c r="AP66" s="1261"/>
      <c r="AQ66" s="1261"/>
      <c r="AR66" s="1261"/>
      <c r="AS66" s="1261"/>
      <c r="AT66" s="1261"/>
      <c r="AU66" s="1261"/>
      <c r="AV66" s="1261"/>
      <c r="AW66" s="1261"/>
      <c r="AX66" s="1261"/>
      <c r="AY66" s="1261"/>
      <c r="AZ66" s="1261"/>
      <c r="BA66" s="1261"/>
      <c r="BB66" s="1261"/>
      <c r="BC66" s="1261"/>
      <c r="BD66" s="1261"/>
      <c r="BE66" s="1261"/>
      <c r="BF66" s="1261"/>
      <c r="BG66" s="1261"/>
      <c r="BH66" s="1261"/>
      <c r="BI66" s="1261"/>
      <c r="BJ66" s="1261"/>
      <c r="BK66" s="1261"/>
      <c r="BL66" s="1261"/>
      <c r="BM66" s="1261"/>
      <c r="BN66" s="1261"/>
      <c r="BO66" s="1261"/>
      <c r="BP66" s="1261"/>
      <c r="BQ66" s="1261"/>
      <c r="BR66" s="1261"/>
      <c r="BS66" s="1261"/>
      <c r="BT66" s="1261"/>
      <c r="BU66" s="1261"/>
      <c r="BV66" s="1261"/>
      <c r="BW66" s="1261"/>
      <c r="BX66" s="1261"/>
      <c r="BY66" s="1261"/>
      <c r="BZ66" s="1261"/>
      <c r="CA66" s="1261"/>
      <c r="CB66" s="1261"/>
      <c r="CC66" s="1261"/>
      <c r="CD66" s="1261"/>
      <c r="CE66" s="1261"/>
      <c r="CF66" s="1261"/>
      <c r="CG66" s="1261"/>
      <c r="CH66" s="1261"/>
      <c r="CI66" s="1261"/>
      <c r="CJ66" s="1261"/>
      <c r="CK66" s="1261"/>
      <c r="CL66" s="1261"/>
      <c r="CM66" s="1261"/>
      <c r="CN66" s="1261"/>
      <c r="CO66" s="1261"/>
      <c r="CP66" s="1261"/>
      <c r="CQ66" s="1261"/>
      <c r="CR66" s="1261"/>
      <c r="CS66" s="1261"/>
      <c r="CT66" s="1261"/>
      <c r="CU66" s="1261"/>
      <c r="CV66" s="1261"/>
      <c r="CW66" s="1261"/>
      <c r="CX66" s="1261"/>
      <c r="CY66" s="1261"/>
      <c r="CZ66" s="1261"/>
      <c r="DA66" s="1261"/>
      <c r="DB66" s="1261"/>
      <c r="DC66" s="1262"/>
    </row>
    <row r="67" spans="2:107" x14ac:dyDescent="0.15">
      <c r="B67" s="1248"/>
      <c r="AN67" s="1260"/>
      <c r="AO67" s="1261"/>
      <c r="AP67" s="1261"/>
      <c r="AQ67" s="1261"/>
      <c r="AR67" s="1261"/>
      <c r="AS67" s="1261"/>
      <c r="AT67" s="1261"/>
      <c r="AU67" s="1261"/>
      <c r="AV67" s="1261"/>
      <c r="AW67" s="1261"/>
      <c r="AX67" s="1261"/>
      <c r="AY67" s="1261"/>
      <c r="AZ67" s="1261"/>
      <c r="BA67" s="1261"/>
      <c r="BB67" s="1261"/>
      <c r="BC67" s="1261"/>
      <c r="BD67" s="1261"/>
      <c r="BE67" s="1261"/>
      <c r="BF67" s="1261"/>
      <c r="BG67" s="1261"/>
      <c r="BH67" s="1261"/>
      <c r="BI67" s="1261"/>
      <c r="BJ67" s="1261"/>
      <c r="BK67" s="1261"/>
      <c r="BL67" s="1261"/>
      <c r="BM67" s="1261"/>
      <c r="BN67" s="1261"/>
      <c r="BO67" s="1261"/>
      <c r="BP67" s="1261"/>
      <c r="BQ67" s="1261"/>
      <c r="BR67" s="1261"/>
      <c r="BS67" s="1261"/>
      <c r="BT67" s="1261"/>
      <c r="BU67" s="1261"/>
      <c r="BV67" s="1261"/>
      <c r="BW67" s="1261"/>
      <c r="BX67" s="1261"/>
      <c r="BY67" s="1261"/>
      <c r="BZ67" s="1261"/>
      <c r="CA67" s="1261"/>
      <c r="CB67" s="1261"/>
      <c r="CC67" s="1261"/>
      <c r="CD67" s="1261"/>
      <c r="CE67" s="1261"/>
      <c r="CF67" s="1261"/>
      <c r="CG67" s="1261"/>
      <c r="CH67" s="1261"/>
      <c r="CI67" s="1261"/>
      <c r="CJ67" s="1261"/>
      <c r="CK67" s="1261"/>
      <c r="CL67" s="1261"/>
      <c r="CM67" s="1261"/>
      <c r="CN67" s="1261"/>
      <c r="CO67" s="1261"/>
      <c r="CP67" s="1261"/>
      <c r="CQ67" s="1261"/>
      <c r="CR67" s="1261"/>
      <c r="CS67" s="1261"/>
      <c r="CT67" s="1261"/>
      <c r="CU67" s="1261"/>
      <c r="CV67" s="1261"/>
      <c r="CW67" s="1261"/>
      <c r="CX67" s="1261"/>
      <c r="CY67" s="1261"/>
      <c r="CZ67" s="1261"/>
      <c r="DA67" s="1261"/>
      <c r="DB67" s="1261"/>
      <c r="DC67" s="1262"/>
    </row>
    <row r="68" spans="2:107" x14ac:dyDescent="0.15">
      <c r="B68" s="1248"/>
      <c r="AN68" s="1260"/>
      <c r="AO68" s="1261"/>
      <c r="AP68" s="1261"/>
      <c r="AQ68" s="1261"/>
      <c r="AR68" s="1261"/>
      <c r="AS68" s="1261"/>
      <c r="AT68" s="1261"/>
      <c r="AU68" s="1261"/>
      <c r="AV68" s="1261"/>
      <c r="AW68" s="1261"/>
      <c r="AX68" s="1261"/>
      <c r="AY68" s="1261"/>
      <c r="AZ68" s="1261"/>
      <c r="BA68" s="1261"/>
      <c r="BB68" s="1261"/>
      <c r="BC68" s="1261"/>
      <c r="BD68" s="1261"/>
      <c r="BE68" s="1261"/>
      <c r="BF68" s="1261"/>
      <c r="BG68" s="1261"/>
      <c r="BH68" s="1261"/>
      <c r="BI68" s="1261"/>
      <c r="BJ68" s="1261"/>
      <c r="BK68" s="1261"/>
      <c r="BL68" s="1261"/>
      <c r="BM68" s="1261"/>
      <c r="BN68" s="1261"/>
      <c r="BO68" s="1261"/>
      <c r="BP68" s="1261"/>
      <c r="BQ68" s="1261"/>
      <c r="BR68" s="1261"/>
      <c r="BS68" s="1261"/>
      <c r="BT68" s="1261"/>
      <c r="BU68" s="1261"/>
      <c r="BV68" s="1261"/>
      <c r="BW68" s="1261"/>
      <c r="BX68" s="1261"/>
      <c r="BY68" s="1261"/>
      <c r="BZ68" s="1261"/>
      <c r="CA68" s="1261"/>
      <c r="CB68" s="1261"/>
      <c r="CC68" s="1261"/>
      <c r="CD68" s="1261"/>
      <c r="CE68" s="1261"/>
      <c r="CF68" s="1261"/>
      <c r="CG68" s="1261"/>
      <c r="CH68" s="1261"/>
      <c r="CI68" s="1261"/>
      <c r="CJ68" s="1261"/>
      <c r="CK68" s="1261"/>
      <c r="CL68" s="1261"/>
      <c r="CM68" s="1261"/>
      <c r="CN68" s="1261"/>
      <c r="CO68" s="1261"/>
      <c r="CP68" s="1261"/>
      <c r="CQ68" s="1261"/>
      <c r="CR68" s="1261"/>
      <c r="CS68" s="1261"/>
      <c r="CT68" s="1261"/>
      <c r="CU68" s="1261"/>
      <c r="CV68" s="1261"/>
      <c r="CW68" s="1261"/>
      <c r="CX68" s="1261"/>
      <c r="CY68" s="1261"/>
      <c r="CZ68" s="1261"/>
      <c r="DA68" s="1261"/>
      <c r="DB68" s="1261"/>
      <c r="DC68" s="1262"/>
    </row>
    <row r="69" spans="2:107" x14ac:dyDescent="0.15">
      <c r="B69" s="1248"/>
      <c r="AN69" s="1263"/>
      <c r="AO69" s="1264"/>
      <c r="AP69" s="1264"/>
      <c r="AQ69" s="1264"/>
      <c r="AR69" s="1264"/>
      <c r="AS69" s="1264"/>
      <c r="AT69" s="1264"/>
      <c r="AU69" s="1264"/>
      <c r="AV69" s="1264"/>
      <c r="AW69" s="1264"/>
      <c r="AX69" s="1264"/>
      <c r="AY69" s="1264"/>
      <c r="AZ69" s="1264"/>
      <c r="BA69" s="1264"/>
      <c r="BB69" s="1264"/>
      <c r="BC69" s="1264"/>
      <c r="BD69" s="1264"/>
      <c r="BE69" s="1264"/>
      <c r="BF69" s="1264"/>
      <c r="BG69" s="1264"/>
      <c r="BH69" s="1264"/>
      <c r="BI69" s="1264"/>
      <c r="BJ69" s="1264"/>
      <c r="BK69" s="1264"/>
      <c r="BL69" s="1264"/>
      <c r="BM69" s="1264"/>
      <c r="BN69" s="1264"/>
      <c r="BO69" s="1264"/>
      <c r="BP69" s="1264"/>
      <c r="BQ69" s="1264"/>
      <c r="BR69" s="1264"/>
      <c r="BS69" s="1264"/>
      <c r="BT69" s="1264"/>
      <c r="BU69" s="1264"/>
      <c r="BV69" s="1264"/>
      <c r="BW69" s="1264"/>
      <c r="BX69" s="1264"/>
      <c r="BY69" s="1264"/>
      <c r="BZ69" s="1264"/>
      <c r="CA69" s="1264"/>
      <c r="CB69" s="1264"/>
      <c r="CC69" s="1264"/>
      <c r="CD69" s="1264"/>
      <c r="CE69" s="1264"/>
      <c r="CF69" s="1264"/>
      <c r="CG69" s="1264"/>
      <c r="CH69" s="1264"/>
      <c r="CI69" s="1264"/>
      <c r="CJ69" s="1264"/>
      <c r="CK69" s="1264"/>
      <c r="CL69" s="1264"/>
      <c r="CM69" s="1264"/>
      <c r="CN69" s="1264"/>
      <c r="CO69" s="1264"/>
      <c r="CP69" s="1264"/>
      <c r="CQ69" s="1264"/>
      <c r="CR69" s="1264"/>
      <c r="CS69" s="1264"/>
      <c r="CT69" s="1264"/>
      <c r="CU69" s="1264"/>
      <c r="CV69" s="1264"/>
      <c r="CW69" s="1264"/>
      <c r="CX69" s="1264"/>
      <c r="CY69" s="1264"/>
      <c r="CZ69" s="1264"/>
      <c r="DA69" s="1264"/>
      <c r="DB69" s="1264"/>
      <c r="DC69" s="1265"/>
    </row>
    <row r="70" spans="2:107" x14ac:dyDescent="0.15">
      <c r="B70" s="1248"/>
      <c r="H70" s="1290"/>
      <c r="I70" s="1290"/>
      <c r="J70" s="1291"/>
      <c r="K70" s="1291"/>
      <c r="L70" s="1292"/>
      <c r="M70" s="1291"/>
      <c r="N70" s="1292"/>
      <c r="AN70" s="1266"/>
      <c r="AO70" s="1266"/>
      <c r="AP70" s="1266"/>
      <c r="AZ70" s="1266"/>
      <c r="BA70" s="1266"/>
      <c r="BB70" s="1266"/>
      <c r="BL70" s="1266"/>
      <c r="BM70" s="1266"/>
      <c r="BN70" s="1266"/>
      <c r="BX70" s="1266"/>
      <c r="BY70" s="1266"/>
      <c r="BZ70" s="1266"/>
      <c r="CJ70" s="1266"/>
      <c r="CK70" s="1266"/>
      <c r="CL70" s="1266"/>
      <c r="CV70" s="1266"/>
      <c r="CW70" s="1266"/>
      <c r="CX70" s="1266"/>
    </row>
    <row r="71" spans="2:107" x14ac:dyDescent="0.15">
      <c r="B71" s="1248"/>
      <c r="G71" s="1293"/>
      <c r="I71" s="1294"/>
      <c r="J71" s="1291"/>
      <c r="K71" s="1291"/>
      <c r="L71" s="1292"/>
      <c r="M71" s="1291"/>
      <c r="N71" s="1292"/>
      <c r="AM71" s="1293"/>
      <c r="AN71" s="1242" t="s">
        <v>604</v>
      </c>
    </row>
    <row r="72" spans="2:107" x14ac:dyDescent="0.15">
      <c r="B72" s="1248"/>
      <c r="G72" s="1267"/>
      <c r="H72" s="1267"/>
      <c r="I72" s="1267"/>
      <c r="J72" s="1267"/>
      <c r="K72" s="1268"/>
      <c r="L72" s="1268"/>
      <c r="M72" s="1269"/>
      <c r="N72" s="1269"/>
      <c r="AN72" s="1270"/>
      <c r="AO72" s="1271"/>
      <c r="AP72" s="1271"/>
      <c r="AQ72" s="1271"/>
      <c r="AR72" s="1271"/>
      <c r="AS72" s="1271"/>
      <c r="AT72" s="1271"/>
      <c r="AU72" s="1271"/>
      <c r="AV72" s="1271"/>
      <c r="AW72" s="1271"/>
      <c r="AX72" s="1271"/>
      <c r="AY72" s="1271"/>
      <c r="AZ72" s="1271"/>
      <c r="BA72" s="1271"/>
      <c r="BB72" s="1271"/>
      <c r="BC72" s="1271"/>
      <c r="BD72" s="1271"/>
      <c r="BE72" s="1271"/>
      <c r="BF72" s="1271"/>
      <c r="BG72" s="1271"/>
      <c r="BH72" s="1271"/>
      <c r="BI72" s="1271"/>
      <c r="BJ72" s="1271"/>
      <c r="BK72" s="1271"/>
      <c r="BL72" s="1271"/>
      <c r="BM72" s="1271"/>
      <c r="BN72" s="1271"/>
      <c r="BO72" s="1272"/>
      <c r="BP72" s="1273" t="s">
        <v>563</v>
      </c>
      <c r="BQ72" s="1273"/>
      <c r="BR72" s="1273"/>
      <c r="BS72" s="1273"/>
      <c r="BT72" s="1273"/>
      <c r="BU72" s="1273"/>
      <c r="BV72" s="1273"/>
      <c r="BW72" s="1273"/>
      <c r="BX72" s="1273" t="s">
        <v>564</v>
      </c>
      <c r="BY72" s="1273"/>
      <c r="BZ72" s="1273"/>
      <c r="CA72" s="1273"/>
      <c r="CB72" s="1273"/>
      <c r="CC72" s="1273"/>
      <c r="CD72" s="1273"/>
      <c r="CE72" s="1273"/>
      <c r="CF72" s="1273" t="s">
        <v>565</v>
      </c>
      <c r="CG72" s="1273"/>
      <c r="CH72" s="1273"/>
      <c r="CI72" s="1273"/>
      <c r="CJ72" s="1273"/>
      <c r="CK72" s="1273"/>
      <c r="CL72" s="1273"/>
      <c r="CM72" s="1273"/>
      <c r="CN72" s="1273" t="s">
        <v>566</v>
      </c>
      <c r="CO72" s="1273"/>
      <c r="CP72" s="1273"/>
      <c r="CQ72" s="1273"/>
      <c r="CR72" s="1273"/>
      <c r="CS72" s="1273"/>
      <c r="CT72" s="1273"/>
      <c r="CU72" s="1273"/>
      <c r="CV72" s="1273" t="s">
        <v>567</v>
      </c>
      <c r="CW72" s="1273"/>
      <c r="CX72" s="1273"/>
      <c r="CY72" s="1273"/>
      <c r="CZ72" s="1273"/>
      <c r="DA72" s="1273"/>
      <c r="DB72" s="1273"/>
      <c r="DC72" s="1273"/>
    </row>
    <row r="73" spans="2:107" x14ac:dyDescent="0.15">
      <c r="B73" s="1248"/>
      <c r="G73" s="1274"/>
      <c r="H73" s="1274"/>
      <c r="I73" s="1274"/>
      <c r="J73" s="1274"/>
      <c r="K73" s="1295"/>
      <c r="L73" s="1295"/>
      <c r="M73" s="1295"/>
      <c r="N73" s="1295"/>
      <c r="AM73" s="1266"/>
      <c r="AN73" s="1277" t="s">
        <v>605</v>
      </c>
      <c r="AO73" s="1277"/>
      <c r="AP73" s="1277"/>
      <c r="AQ73" s="1277"/>
      <c r="AR73" s="1277"/>
      <c r="AS73" s="1277"/>
      <c r="AT73" s="1277"/>
      <c r="AU73" s="1277"/>
      <c r="AV73" s="1277"/>
      <c r="AW73" s="1277"/>
      <c r="AX73" s="1277"/>
      <c r="AY73" s="1277"/>
      <c r="AZ73" s="1277"/>
      <c r="BA73" s="1277"/>
      <c r="BB73" s="1277" t="s">
        <v>606</v>
      </c>
      <c r="BC73" s="1277"/>
      <c r="BD73" s="1277"/>
      <c r="BE73" s="1277"/>
      <c r="BF73" s="1277"/>
      <c r="BG73" s="1277"/>
      <c r="BH73" s="1277"/>
      <c r="BI73" s="1277"/>
      <c r="BJ73" s="1277"/>
      <c r="BK73" s="1277"/>
      <c r="BL73" s="1277"/>
      <c r="BM73" s="1277"/>
      <c r="BN73" s="1277"/>
      <c r="BO73" s="1277"/>
      <c r="BP73" s="1278">
        <v>87.4</v>
      </c>
      <c r="BQ73" s="1278"/>
      <c r="BR73" s="1278"/>
      <c r="BS73" s="1278"/>
      <c r="BT73" s="1278"/>
      <c r="BU73" s="1278"/>
      <c r="BV73" s="1278"/>
      <c r="BW73" s="1278"/>
      <c r="BX73" s="1278">
        <v>77.5</v>
      </c>
      <c r="BY73" s="1278"/>
      <c r="BZ73" s="1278"/>
      <c r="CA73" s="1278"/>
      <c r="CB73" s="1278"/>
      <c r="CC73" s="1278"/>
      <c r="CD73" s="1278"/>
      <c r="CE73" s="1278"/>
      <c r="CF73" s="1278">
        <v>70.400000000000006</v>
      </c>
      <c r="CG73" s="1278"/>
      <c r="CH73" s="1278"/>
      <c r="CI73" s="1278"/>
      <c r="CJ73" s="1278"/>
      <c r="CK73" s="1278"/>
      <c r="CL73" s="1278"/>
      <c r="CM73" s="1278"/>
      <c r="CN73" s="1278">
        <v>85.7</v>
      </c>
      <c r="CO73" s="1278"/>
      <c r="CP73" s="1278"/>
      <c r="CQ73" s="1278"/>
      <c r="CR73" s="1278"/>
      <c r="CS73" s="1278"/>
      <c r="CT73" s="1278"/>
      <c r="CU73" s="1278"/>
      <c r="CV73" s="1278">
        <v>62.3</v>
      </c>
      <c r="CW73" s="1278"/>
      <c r="CX73" s="1278"/>
      <c r="CY73" s="1278"/>
      <c r="CZ73" s="1278"/>
      <c r="DA73" s="1278"/>
      <c r="DB73" s="1278"/>
      <c r="DC73" s="1278"/>
    </row>
    <row r="74" spans="2:107" x14ac:dyDescent="0.15">
      <c r="B74" s="1248"/>
      <c r="G74" s="1274"/>
      <c r="H74" s="1274"/>
      <c r="I74" s="1274"/>
      <c r="J74" s="1274"/>
      <c r="K74" s="1295"/>
      <c r="L74" s="1295"/>
      <c r="M74" s="1295"/>
      <c r="N74" s="1295"/>
      <c r="AM74" s="1266"/>
      <c r="AN74" s="1277"/>
      <c r="AO74" s="1277"/>
      <c r="AP74" s="1277"/>
      <c r="AQ74" s="1277"/>
      <c r="AR74" s="1277"/>
      <c r="AS74" s="1277"/>
      <c r="AT74" s="1277"/>
      <c r="AU74" s="1277"/>
      <c r="AV74" s="1277"/>
      <c r="AW74" s="1277"/>
      <c r="AX74" s="1277"/>
      <c r="AY74" s="1277"/>
      <c r="AZ74" s="1277"/>
      <c r="BA74" s="1277"/>
      <c r="BB74" s="1277"/>
      <c r="BC74" s="1277"/>
      <c r="BD74" s="1277"/>
      <c r="BE74" s="1277"/>
      <c r="BF74" s="1277"/>
      <c r="BG74" s="1277"/>
      <c r="BH74" s="1277"/>
      <c r="BI74" s="1277"/>
      <c r="BJ74" s="1277"/>
      <c r="BK74" s="1277"/>
      <c r="BL74" s="1277"/>
      <c r="BM74" s="1277"/>
      <c r="BN74" s="1277"/>
      <c r="BO74" s="1277"/>
      <c r="BP74" s="1278"/>
      <c r="BQ74" s="1278"/>
      <c r="BR74" s="1278"/>
      <c r="BS74" s="1278"/>
      <c r="BT74" s="1278"/>
      <c r="BU74" s="1278"/>
      <c r="BV74" s="1278"/>
      <c r="BW74" s="1278"/>
      <c r="BX74" s="1278"/>
      <c r="BY74" s="1278"/>
      <c r="BZ74" s="1278"/>
      <c r="CA74" s="1278"/>
      <c r="CB74" s="1278"/>
      <c r="CC74" s="1278"/>
      <c r="CD74" s="1278"/>
      <c r="CE74" s="1278"/>
      <c r="CF74" s="1278"/>
      <c r="CG74" s="1278"/>
      <c r="CH74" s="1278"/>
      <c r="CI74" s="1278"/>
      <c r="CJ74" s="1278"/>
      <c r="CK74" s="1278"/>
      <c r="CL74" s="1278"/>
      <c r="CM74" s="1278"/>
      <c r="CN74" s="1278"/>
      <c r="CO74" s="1278"/>
      <c r="CP74" s="1278"/>
      <c r="CQ74" s="1278"/>
      <c r="CR74" s="1278"/>
      <c r="CS74" s="1278"/>
      <c r="CT74" s="1278"/>
      <c r="CU74" s="1278"/>
      <c r="CV74" s="1278"/>
      <c r="CW74" s="1278"/>
      <c r="CX74" s="1278"/>
      <c r="CY74" s="1278"/>
      <c r="CZ74" s="1278"/>
      <c r="DA74" s="1278"/>
      <c r="DB74" s="1278"/>
      <c r="DC74" s="1278"/>
    </row>
    <row r="75" spans="2:107" x14ac:dyDescent="0.15">
      <c r="B75" s="1248"/>
      <c r="G75" s="1274"/>
      <c r="H75" s="1274"/>
      <c r="I75" s="1267"/>
      <c r="J75" s="1267"/>
      <c r="K75" s="1276"/>
      <c r="L75" s="1276"/>
      <c r="M75" s="1276"/>
      <c r="N75" s="1276"/>
      <c r="AM75" s="1266"/>
      <c r="AN75" s="1277"/>
      <c r="AO75" s="1277"/>
      <c r="AP75" s="1277"/>
      <c r="AQ75" s="1277"/>
      <c r="AR75" s="1277"/>
      <c r="AS75" s="1277"/>
      <c r="AT75" s="1277"/>
      <c r="AU75" s="1277"/>
      <c r="AV75" s="1277"/>
      <c r="AW75" s="1277"/>
      <c r="AX75" s="1277"/>
      <c r="AY75" s="1277"/>
      <c r="AZ75" s="1277"/>
      <c r="BA75" s="1277"/>
      <c r="BB75" s="1277" t="s">
        <v>611</v>
      </c>
      <c r="BC75" s="1277"/>
      <c r="BD75" s="1277"/>
      <c r="BE75" s="1277"/>
      <c r="BF75" s="1277"/>
      <c r="BG75" s="1277"/>
      <c r="BH75" s="1277"/>
      <c r="BI75" s="1277"/>
      <c r="BJ75" s="1277"/>
      <c r="BK75" s="1277"/>
      <c r="BL75" s="1277"/>
      <c r="BM75" s="1277"/>
      <c r="BN75" s="1277"/>
      <c r="BO75" s="1277"/>
      <c r="BP75" s="1278">
        <v>7.8</v>
      </c>
      <c r="BQ75" s="1278"/>
      <c r="BR75" s="1278"/>
      <c r="BS75" s="1278"/>
      <c r="BT75" s="1278"/>
      <c r="BU75" s="1278"/>
      <c r="BV75" s="1278"/>
      <c r="BW75" s="1278"/>
      <c r="BX75" s="1278">
        <v>8.9</v>
      </c>
      <c r="BY75" s="1278"/>
      <c r="BZ75" s="1278"/>
      <c r="CA75" s="1278"/>
      <c r="CB75" s="1278"/>
      <c r="CC75" s="1278"/>
      <c r="CD75" s="1278"/>
      <c r="CE75" s="1278"/>
      <c r="CF75" s="1278">
        <v>10.1</v>
      </c>
      <c r="CG75" s="1278"/>
      <c r="CH75" s="1278"/>
      <c r="CI75" s="1278"/>
      <c r="CJ75" s="1278"/>
      <c r="CK75" s="1278"/>
      <c r="CL75" s="1278"/>
      <c r="CM75" s="1278"/>
      <c r="CN75" s="1278">
        <v>10.5</v>
      </c>
      <c r="CO75" s="1278"/>
      <c r="CP75" s="1278"/>
      <c r="CQ75" s="1278"/>
      <c r="CR75" s="1278"/>
      <c r="CS75" s="1278"/>
      <c r="CT75" s="1278"/>
      <c r="CU75" s="1278"/>
      <c r="CV75" s="1278">
        <v>10</v>
      </c>
      <c r="CW75" s="1278"/>
      <c r="CX75" s="1278"/>
      <c r="CY75" s="1278"/>
      <c r="CZ75" s="1278"/>
      <c r="DA75" s="1278"/>
      <c r="DB75" s="1278"/>
      <c r="DC75" s="1278"/>
    </row>
    <row r="76" spans="2:107" x14ac:dyDescent="0.15">
      <c r="B76" s="1248"/>
      <c r="G76" s="1274"/>
      <c r="H76" s="1274"/>
      <c r="I76" s="1267"/>
      <c r="J76" s="1267"/>
      <c r="K76" s="1276"/>
      <c r="L76" s="1276"/>
      <c r="M76" s="1276"/>
      <c r="N76" s="1276"/>
      <c r="AM76" s="1266"/>
      <c r="AN76" s="1277"/>
      <c r="AO76" s="1277"/>
      <c r="AP76" s="1277"/>
      <c r="AQ76" s="1277"/>
      <c r="AR76" s="1277"/>
      <c r="AS76" s="1277"/>
      <c r="AT76" s="1277"/>
      <c r="AU76" s="1277"/>
      <c r="AV76" s="1277"/>
      <c r="AW76" s="1277"/>
      <c r="AX76" s="1277"/>
      <c r="AY76" s="1277"/>
      <c r="AZ76" s="1277"/>
      <c r="BA76" s="1277"/>
      <c r="BB76" s="1277"/>
      <c r="BC76" s="1277"/>
      <c r="BD76" s="1277"/>
      <c r="BE76" s="1277"/>
      <c r="BF76" s="1277"/>
      <c r="BG76" s="1277"/>
      <c r="BH76" s="1277"/>
      <c r="BI76" s="1277"/>
      <c r="BJ76" s="1277"/>
      <c r="BK76" s="1277"/>
      <c r="BL76" s="1277"/>
      <c r="BM76" s="1277"/>
      <c r="BN76" s="1277"/>
      <c r="BO76" s="1277"/>
      <c r="BP76" s="1278"/>
      <c r="BQ76" s="1278"/>
      <c r="BR76" s="1278"/>
      <c r="BS76" s="1278"/>
      <c r="BT76" s="1278"/>
      <c r="BU76" s="1278"/>
      <c r="BV76" s="1278"/>
      <c r="BW76" s="1278"/>
      <c r="BX76" s="1278"/>
      <c r="BY76" s="1278"/>
      <c r="BZ76" s="1278"/>
      <c r="CA76" s="1278"/>
      <c r="CB76" s="1278"/>
      <c r="CC76" s="1278"/>
      <c r="CD76" s="1278"/>
      <c r="CE76" s="1278"/>
      <c r="CF76" s="1278"/>
      <c r="CG76" s="1278"/>
      <c r="CH76" s="1278"/>
      <c r="CI76" s="1278"/>
      <c r="CJ76" s="1278"/>
      <c r="CK76" s="1278"/>
      <c r="CL76" s="1278"/>
      <c r="CM76" s="1278"/>
      <c r="CN76" s="1278"/>
      <c r="CO76" s="1278"/>
      <c r="CP76" s="1278"/>
      <c r="CQ76" s="1278"/>
      <c r="CR76" s="1278"/>
      <c r="CS76" s="1278"/>
      <c r="CT76" s="1278"/>
      <c r="CU76" s="1278"/>
      <c r="CV76" s="1278"/>
      <c r="CW76" s="1278"/>
      <c r="CX76" s="1278"/>
      <c r="CY76" s="1278"/>
      <c r="CZ76" s="1278"/>
      <c r="DA76" s="1278"/>
      <c r="DB76" s="1278"/>
      <c r="DC76" s="1278"/>
    </row>
    <row r="77" spans="2:107" x14ac:dyDescent="0.15">
      <c r="B77" s="1248"/>
      <c r="G77" s="1267"/>
      <c r="H77" s="1267"/>
      <c r="I77" s="1267"/>
      <c r="J77" s="1267"/>
      <c r="K77" s="1295"/>
      <c r="L77" s="1295"/>
      <c r="M77" s="1295"/>
      <c r="N77" s="1295"/>
      <c r="AN77" s="1273" t="s">
        <v>608</v>
      </c>
      <c r="AO77" s="1273"/>
      <c r="AP77" s="1273"/>
      <c r="AQ77" s="1273"/>
      <c r="AR77" s="1273"/>
      <c r="AS77" s="1273"/>
      <c r="AT77" s="1273"/>
      <c r="AU77" s="1273"/>
      <c r="AV77" s="1273"/>
      <c r="AW77" s="1273"/>
      <c r="AX77" s="1273"/>
      <c r="AY77" s="1273"/>
      <c r="AZ77" s="1273"/>
      <c r="BA77" s="1273"/>
      <c r="BB77" s="1277" t="s">
        <v>606</v>
      </c>
      <c r="BC77" s="1277"/>
      <c r="BD77" s="1277"/>
      <c r="BE77" s="1277"/>
      <c r="BF77" s="1277"/>
      <c r="BG77" s="1277"/>
      <c r="BH77" s="1277"/>
      <c r="BI77" s="1277"/>
      <c r="BJ77" s="1277"/>
      <c r="BK77" s="1277"/>
      <c r="BL77" s="1277"/>
      <c r="BM77" s="1277"/>
      <c r="BN77" s="1277"/>
      <c r="BO77" s="1277"/>
      <c r="BP77" s="1278">
        <v>23.4</v>
      </c>
      <c r="BQ77" s="1278"/>
      <c r="BR77" s="1278"/>
      <c r="BS77" s="1278"/>
      <c r="BT77" s="1278"/>
      <c r="BU77" s="1278"/>
      <c r="BV77" s="1278"/>
      <c r="BW77" s="1278"/>
      <c r="BX77" s="1278">
        <v>7.6</v>
      </c>
      <c r="BY77" s="1278"/>
      <c r="BZ77" s="1278"/>
      <c r="CA77" s="1278"/>
      <c r="CB77" s="1278"/>
      <c r="CC77" s="1278"/>
      <c r="CD77" s="1278"/>
      <c r="CE77" s="1278"/>
      <c r="CF77" s="1278">
        <v>3</v>
      </c>
      <c r="CG77" s="1278"/>
      <c r="CH77" s="1278"/>
      <c r="CI77" s="1278"/>
      <c r="CJ77" s="1278"/>
      <c r="CK77" s="1278"/>
      <c r="CL77" s="1278"/>
      <c r="CM77" s="1278"/>
      <c r="CN77" s="1278">
        <v>3.4</v>
      </c>
      <c r="CO77" s="1278"/>
      <c r="CP77" s="1278"/>
      <c r="CQ77" s="1278"/>
      <c r="CR77" s="1278"/>
      <c r="CS77" s="1278"/>
      <c r="CT77" s="1278"/>
      <c r="CU77" s="1278"/>
      <c r="CV77" s="1278">
        <v>0</v>
      </c>
      <c r="CW77" s="1278"/>
      <c r="CX77" s="1278"/>
      <c r="CY77" s="1278"/>
      <c r="CZ77" s="1278"/>
      <c r="DA77" s="1278"/>
      <c r="DB77" s="1278"/>
      <c r="DC77" s="1278"/>
    </row>
    <row r="78" spans="2:107" x14ac:dyDescent="0.15">
      <c r="B78" s="1248"/>
      <c r="G78" s="1267"/>
      <c r="H78" s="1267"/>
      <c r="I78" s="1267"/>
      <c r="J78" s="1267"/>
      <c r="K78" s="1295"/>
      <c r="L78" s="1295"/>
      <c r="M78" s="1295"/>
      <c r="N78" s="1295"/>
      <c r="AN78" s="1273"/>
      <c r="AO78" s="1273"/>
      <c r="AP78" s="1273"/>
      <c r="AQ78" s="1273"/>
      <c r="AR78" s="1273"/>
      <c r="AS78" s="1273"/>
      <c r="AT78" s="1273"/>
      <c r="AU78" s="1273"/>
      <c r="AV78" s="1273"/>
      <c r="AW78" s="1273"/>
      <c r="AX78" s="1273"/>
      <c r="AY78" s="1273"/>
      <c r="AZ78" s="1273"/>
      <c r="BA78" s="1273"/>
      <c r="BB78" s="1277"/>
      <c r="BC78" s="1277"/>
      <c r="BD78" s="1277"/>
      <c r="BE78" s="1277"/>
      <c r="BF78" s="1277"/>
      <c r="BG78" s="1277"/>
      <c r="BH78" s="1277"/>
      <c r="BI78" s="1277"/>
      <c r="BJ78" s="1277"/>
      <c r="BK78" s="1277"/>
      <c r="BL78" s="1277"/>
      <c r="BM78" s="1277"/>
      <c r="BN78" s="1277"/>
      <c r="BO78" s="1277"/>
      <c r="BP78" s="1278"/>
      <c r="BQ78" s="1278"/>
      <c r="BR78" s="1278"/>
      <c r="BS78" s="1278"/>
      <c r="BT78" s="1278"/>
      <c r="BU78" s="1278"/>
      <c r="BV78" s="1278"/>
      <c r="BW78" s="1278"/>
      <c r="BX78" s="1278"/>
      <c r="BY78" s="1278"/>
      <c r="BZ78" s="1278"/>
      <c r="CA78" s="1278"/>
      <c r="CB78" s="1278"/>
      <c r="CC78" s="1278"/>
      <c r="CD78" s="1278"/>
      <c r="CE78" s="1278"/>
      <c r="CF78" s="1278"/>
      <c r="CG78" s="1278"/>
      <c r="CH78" s="1278"/>
      <c r="CI78" s="1278"/>
      <c r="CJ78" s="1278"/>
      <c r="CK78" s="1278"/>
      <c r="CL78" s="1278"/>
      <c r="CM78" s="1278"/>
      <c r="CN78" s="1278"/>
      <c r="CO78" s="1278"/>
      <c r="CP78" s="1278"/>
      <c r="CQ78" s="1278"/>
      <c r="CR78" s="1278"/>
      <c r="CS78" s="1278"/>
      <c r="CT78" s="1278"/>
      <c r="CU78" s="1278"/>
      <c r="CV78" s="1278"/>
      <c r="CW78" s="1278"/>
      <c r="CX78" s="1278"/>
      <c r="CY78" s="1278"/>
      <c r="CZ78" s="1278"/>
      <c r="DA78" s="1278"/>
      <c r="DB78" s="1278"/>
      <c r="DC78" s="1278"/>
    </row>
    <row r="79" spans="2:107" x14ac:dyDescent="0.15">
      <c r="B79" s="1248"/>
      <c r="G79" s="1267"/>
      <c r="H79" s="1267"/>
      <c r="I79" s="1280"/>
      <c r="J79" s="1280"/>
      <c r="K79" s="1296"/>
      <c r="L79" s="1296"/>
      <c r="M79" s="1296"/>
      <c r="N79" s="1296"/>
      <c r="AN79" s="1273"/>
      <c r="AO79" s="1273"/>
      <c r="AP79" s="1273"/>
      <c r="AQ79" s="1273"/>
      <c r="AR79" s="1273"/>
      <c r="AS79" s="1273"/>
      <c r="AT79" s="1273"/>
      <c r="AU79" s="1273"/>
      <c r="AV79" s="1273"/>
      <c r="AW79" s="1273"/>
      <c r="AX79" s="1273"/>
      <c r="AY79" s="1273"/>
      <c r="AZ79" s="1273"/>
      <c r="BA79" s="1273"/>
      <c r="BB79" s="1277" t="s">
        <v>611</v>
      </c>
      <c r="BC79" s="1277"/>
      <c r="BD79" s="1277"/>
      <c r="BE79" s="1277"/>
      <c r="BF79" s="1277"/>
      <c r="BG79" s="1277"/>
      <c r="BH79" s="1277"/>
      <c r="BI79" s="1277"/>
      <c r="BJ79" s="1277"/>
      <c r="BK79" s="1277"/>
      <c r="BL79" s="1277"/>
      <c r="BM79" s="1277"/>
      <c r="BN79" s="1277"/>
      <c r="BO79" s="1277"/>
      <c r="BP79" s="1278">
        <v>8.5</v>
      </c>
      <c r="BQ79" s="1278"/>
      <c r="BR79" s="1278"/>
      <c r="BS79" s="1278"/>
      <c r="BT79" s="1278"/>
      <c r="BU79" s="1278"/>
      <c r="BV79" s="1278"/>
      <c r="BW79" s="1278"/>
      <c r="BX79" s="1278">
        <v>8.6</v>
      </c>
      <c r="BY79" s="1278"/>
      <c r="BZ79" s="1278"/>
      <c r="CA79" s="1278"/>
      <c r="CB79" s="1278"/>
      <c r="CC79" s="1278"/>
      <c r="CD79" s="1278"/>
      <c r="CE79" s="1278"/>
      <c r="CF79" s="1278">
        <v>8.8000000000000007</v>
      </c>
      <c r="CG79" s="1278"/>
      <c r="CH79" s="1278"/>
      <c r="CI79" s="1278"/>
      <c r="CJ79" s="1278"/>
      <c r="CK79" s="1278"/>
      <c r="CL79" s="1278"/>
      <c r="CM79" s="1278"/>
      <c r="CN79" s="1278">
        <v>8.8000000000000007</v>
      </c>
      <c r="CO79" s="1278"/>
      <c r="CP79" s="1278"/>
      <c r="CQ79" s="1278"/>
      <c r="CR79" s="1278"/>
      <c r="CS79" s="1278"/>
      <c r="CT79" s="1278"/>
      <c r="CU79" s="1278"/>
      <c r="CV79" s="1278">
        <v>8.3000000000000007</v>
      </c>
      <c r="CW79" s="1278"/>
      <c r="CX79" s="1278"/>
      <c r="CY79" s="1278"/>
      <c r="CZ79" s="1278"/>
      <c r="DA79" s="1278"/>
      <c r="DB79" s="1278"/>
      <c r="DC79" s="1278"/>
    </row>
    <row r="80" spans="2:107" x14ac:dyDescent="0.15">
      <c r="B80" s="1248"/>
      <c r="G80" s="1267"/>
      <c r="H80" s="1267"/>
      <c r="I80" s="1280"/>
      <c r="J80" s="1280"/>
      <c r="K80" s="1296"/>
      <c r="L80" s="1296"/>
      <c r="M80" s="1296"/>
      <c r="N80" s="1296"/>
      <c r="AN80" s="1273"/>
      <c r="AO80" s="1273"/>
      <c r="AP80" s="1273"/>
      <c r="AQ80" s="1273"/>
      <c r="AR80" s="1273"/>
      <c r="AS80" s="1273"/>
      <c r="AT80" s="1273"/>
      <c r="AU80" s="1273"/>
      <c r="AV80" s="1273"/>
      <c r="AW80" s="1273"/>
      <c r="AX80" s="1273"/>
      <c r="AY80" s="1273"/>
      <c r="AZ80" s="1273"/>
      <c r="BA80" s="1273"/>
      <c r="BB80" s="1277"/>
      <c r="BC80" s="1277"/>
      <c r="BD80" s="1277"/>
      <c r="BE80" s="1277"/>
      <c r="BF80" s="1277"/>
      <c r="BG80" s="1277"/>
      <c r="BH80" s="1277"/>
      <c r="BI80" s="1277"/>
      <c r="BJ80" s="1277"/>
      <c r="BK80" s="1277"/>
      <c r="BL80" s="1277"/>
      <c r="BM80" s="1277"/>
      <c r="BN80" s="1277"/>
      <c r="BO80" s="1277"/>
      <c r="BP80" s="1278"/>
      <c r="BQ80" s="1278"/>
      <c r="BR80" s="1278"/>
      <c r="BS80" s="1278"/>
      <c r="BT80" s="1278"/>
      <c r="BU80" s="1278"/>
      <c r="BV80" s="1278"/>
      <c r="BW80" s="1278"/>
      <c r="BX80" s="1278"/>
      <c r="BY80" s="1278"/>
      <c r="BZ80" s="1278"/>
      <c r="CA80" s="1278"/>
      <c r="CB80" s="1278"/>
      <c r="CC80" s="1278"/>
      <c r="CD80" s="1278"/>
      <c r="CE80" s="1278"/>
      <c r="CF80" s="1278"/>
      <c r="CG80" s="1278"/>
      <c r="CH80" s="1278"/>
      <c r="CI80" s="1278"/>
      <c r="CJ80" s="1278"/>
      <c r="CK80" s="1278"/>
      <c r="CL80" s="1278"/>
      <c r="CM80" s="1278"/>
      <c r="CN80" s="1278"/>
      <c r="CO80" s="1278"/>
      <c r="CP80" s="1278"/>
      <c r="CQ80" s="1278"/>
      <c r="CR80" s="1278"/>
      <c r="CS80" s="1278"/>
      <c r="CT80" s="1278"/>
      <c r="CU80" s="1278"/>
      <c r="CV80" s="1278"/>
      <c r="CW80" s="1278"/>
      <c r="CX80" s="1278"/>
      <c r="CY80" s="1278"/>
      <c r="CZ80" s="1278"/>
      <c r="DA80" s="1278"/>
      <c r="DB80" s="1278"/>
      <c r="DC80" s="1278"/>
    </row>
    <row r="81" spans="2:109" x14ac:dyDescent="0.15">
      <c r="B81" s="1248"/>
    </row>
    <row r="82" spans="2:109" ht="17.25" x14ac:dyDescent="0.15">
      <c r="B82" s="1248"/>
      <c r="K82" s="1297"/>
      <c r="L82" s="1297"/>
      <c r="M82" s="1297"/>
      <c r="N82" s="1297"/>
      <c r="AQ82" s="1297"/>
      <c r="AR82" s="1297"/>
      <c r="AS82" s="1297"/>
      <c r="AT82" s="1297"/>
      <c r="BC82" s="1297"/>
      <c r="BD82" s="1297"/>
      <c r="BE82" s="1297"/>
      <c r="BF82" s="1297"/>
      <c r="BO82" s="1297"/>
      <c r="BP82" s="1297"/>
      <c r="BQ82" s="1297"/>
      <c r="BR82" s="1297"/>
      <c r="CA82" s="1297"/>
      <c r="CB82" s="1297"/>
      <c r="CC82" s="1297"/>
      <c r="CD82" s="1297"/>
      <c r="CM82" s="1297"/>
      <c r="CN82" s="1297"/>
      <c r="CO82" s="1297"/>
      <c r="CP82" s="1297"/>
      <c r="CY82" s="1297"/>
      <c r="CZ82" s="1297"/>
      <c r="DA82" s="1297"/>
      <c r="DB82" s="1297"/>
      <c r="DC82" s="1297"/>
    </row>
    <row r="83" spans="2:109" x14ac:dyDescent="0.15">
      <c r="B83" s="1250"/>
      <c r="C83" s="1251"/>
      <c r="D83" s="1251"/>
      <c r="E83" s="1251"/>
      <c r="F83" s="1251"/>
      <c r="G83" s="1251"/>
      <c r="H83" s="1251"/>
      <c r="I83" s="1251"/>
      <c r="J83" s="1251"/>
      <c r="K83" s="1251"/>
      <c r="L83" s="1251"/>
      <c r="M83" s="1251"/>
      <c r="N83" s="1251"/>
      <c r="O83" s="1251"/>
      <c r="P83" s="1251"/>
      <c r="Q83" s="1251"/>
      <c r="R83" s="1251"/>
      <c r="S83" s="1251"/>
      <c r="T83" s="1251"/>
      <c r="U83" s="1251"/>
      <c r="V83" s="1251"/>
      <c r="W83" s="1251"/>
      <c r="X83" s="1251"/>
      <c r="Y83" s="1251"/>
      <c r="Z83" s="1251"/>
      <c r="AA83" s="1251"/>
      <c r="AB83" s="1251"/>
      <c r="AC83" s="1251"/>
      <c r="AD83" s="1251"/>
      <c r="AE83" s="1251"/>
      <c r="AF83" s="1251"/>
      <c r="AG83" s="1251"/>
      <c r="AH83" s="1251"/>
      <c r="AI83" s="1251"/>
      <c r="AJ83" s="1251"/>
      <c r="AK83" s="1251"/>
      <c r="AL83" s="1251"/>
      <c r="AM83" s="1251"/>
      <c r="AN83" s="1251"/>
      <c r="AO83" s="1251"/>
      <c r="AP83" s="1251"/>
      <c r="AQ83" s="1251"/>
      <c r="AR83" s="1251"/>
      <c r="AS83" s="1251"/>
      <c r="AT83" s="1251"/>
      <c r="AU83" s="1251"/>
      <c r="AV83" s="1251"/>
      <c r="AW83" s="1251"/>
      <c r="AX83" s="1251"/>
      <c r="AY83" s="1251"/>
      <c r="AZ83" s="1251"/>
      <c r="BA83" s="1251"/>
      <c r="BB83" s="1251"/>
      <c r="BC83" s="1251"/>
      <c r="BD83" s="1251"/>
      <c r="BE83" s="1251"/>
      <c r="BF83" s="1251"/>
      <c r="BG83" s="1251"/>
      <c r="BH83" s="1251"/>
      <c r="BI83" s="1251"/>
      <c r="BJ83" s="1251"/>
      <c r="BK83" s="1251"/>
      <c r="BL83" s="1251"/>
      <c r="BM83" s="1251"/>
      <c r="BN83" s="1251"/>
      <c r="BO83" s="1251"/>
      <c r="BP83" s="1251"/>
      <c r="BQ83" s="1251"/>
      <c r="BR83" s="1251"/>
      <c r="BS83" s="1251"/>
      <c r="BT83" s="1251"/>
      <c r="BU83" s="1251"/>
      <c r="BV83" s="1251"/>
      <c r="BW83" s="1251"/>
      <c r="BX83" s="1251"/>
      <c r="BY83" s="1251"/>
      <c r="BZ83" s="1251"/>
      <c r="CA83" s="1251"/>
      <c r="CB83" s="1251"/>
      <c r="CC83" s="1251"/>
      <c r="CD83" s="1251"/>
      <c r="CE83" s="1251"/>
      <c r="CF83" s="1251"/>
      <c r="CG83" s="1251"/>
      <c r="CH83" s="1251"/>
      <c r="CI83" s="1251"/>
      <c r="CJ83" s="1251"/>
      <c r="CK83" s="1251"/>
      <c r="CL83" s="1251"/>
      <c r="CM83" s="1251"/>
      <c r="CN83" s="1251"/>
      <c r="CO83" s="1251"/>
      <c r="CP83" s="1251"/>
      <c r="CQ83" s="1251"/>
      <c r="CR83" s="1251"/>
      <c r="CS83" s="1251"/>
      <c r="CT83" s="1251"/>
      <c r="CU83" s="1251"/>
      <c r="CV83" s="1251"/>
      <c r="CW83" s="1251"/>
      <c r="CX83" s="1251"/>
      <c r="CY83" s="1251"/>
      <c r="CZ83" s="1251"/>
      <c r="DA83" s="1251"/>
      <c r="DB83" s="1251"/>
      <c r="DC83" s="1251"/>
      <c r="DD83" s="1252"/>
    </row>
    <row r="84" spans="2:109" x14ac:dyDescent="0.15">
      <c r="DD84" s="1242"/>
      <c r="DE84" s="1242"/>
    </row>
    <row r="85" spans="2:109" x14ac:dyDescent="0.15">
      <c r="DD85" s="1242"/>
      <c r="DE85" s="1242"/>
    </row>
  </sheetData>
  <sheetProtection algorithmName="SHA-512" hashValue="EJAX1FGkVI06/lQTKnnzmC43hW99U1h61kNqogkkf8M3t3NGnPXqLmaX+uR2k5UYoF7FQdr48rif9b5uo4ClGw==" saltValue="K/TbeoQxkEFp1N2ioE78O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B87C0E-E005-4C26-97F6-0A8E78CB014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63" customWidth="1"/>
    <col min="35" max="122" width="2.5" style="262" customWidth="1"/>
    <col min="123" max="16384" width="2.5" style="262" hidden="1"/>
  </cols>
  <sheetData>
    <row r="1" spans="1:34"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1:34" x14ac:dyDescent="0.15">
      <c r="S2" s="262"/>
      <c r="AH2" s="262"/>
    </row>
    <row r="3" spans="1:34"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1:34" x14ac:dyDescent="0.15"/>
    <row r="5" spans="1:34" x14ac:dyDescent="0.15"/>
    <row r="6" spans="1:34" x14ac:dyDescent="0.15"/>
    <row r="7" spans="1:34" x14ac:dyDescent="0.15"/>
    <row r="8" spans="1:34" x14ac:dyDescent="0.15"/>
    <row r="9" spans="1:34" x14ac:dyDescent="0.15">
      <c r="AH9" s="26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62"/>
    </row>
    <row r="18" spans="12:34" x14ac:dyDescent="0.15"/>
    <row r="19" spans="12:34" x14ac:dyDescent="0.15"/>
    <row r="20" spans="12:34" x14ac:dyDescent="0.15">
      <c r="AH20" s="262"/>
    </row>
    <row r="21" spans="12:34" x14ac:dyDescent="0.15">
      <c r="AH21" s="262"/>
    </row>
    <row r="22" spans="12:34" x14ac:dyDescent="0.15"/>
    <row r="23" spans="12:34" x14ac:dyDescent="0.15"/>
    <row r="24" spans="12:34" x14ac:dyDescent="0.15">
      <c r="Q24" s="262"/>
    </row>
    <row r="25" spans="12:34" x14ac:dyDescent="0.15"/>
    <row r="26" spans="12:34" x14ac:dyDescent="0.15"/>
    <row r="27" spans="12:34" x14ac:dyDescent="0.15"/>
    <row r="28" spans="12:34" x14ac:dyDescent="0.15">
      <c r="O28" s="262"/>
      <c r="T28" s="262"/>
      <c r="AH28" s="262"/>
    </row>
    <row r="29" spans="12:34" x14ac:dyDescent="0.15"/>
    <row r="30" spans="12:34" x14ac:dyDescent="0.15"/>
    <row r="31" spans="12:34" x14ac:dyDescent="0.15">
      <c r="Q31" s="262"/>
    </row>
    <row r="32" spans="12:34" x14ac:dyDescent="0.15">
      <c r="L32" s="262"/>
    </row>
    <row r="33" spans="2:34" x14ac:dyDescent="0.15">
      <c r="C33" s="262"/>
      <c r="E33" s="262"/>
      <c r="G33" s="262"/>
      <c r="I33" s="262"/>
      <c r="X33" s="262"/>
    </row>
    <row r="34" spans="2:34" x14ac:dyDescent="0.15">
      <c r="B34" s="262"/>
      <c r="P34" s="262"/>
      <c r="R34" s="262"/>
      <c r="T34" s="262"/>
    </row>
    <row r="35" spans="2:34" x14ac:dyDescent="0.15">
      <c r="D35" s="262"/>
      <c r="W35" s="262"/>
      <c r="AC35" s="262"/>
      <c r="AD35" s="262"/>
      <c r="AE35" s="262"/>
      <c r="AF35" s="262"/>
      <c r="AG35" s="262"/>
      <c r="AH35" s="262"/>
    </row>
    <row r="36" spans="2:34" x14ac:dyDescent="0.15">
      <c r="H36" s="262"/>
      <c r="J36" s="262"/>
      <c r="K36" s="262"/>
      <c r="M36" s="262"/>
      <c r="Y36" s="262"/>
      <c r="Z36" s="262"/>
      <c r="AA36" s="262"/>
      <c r="AB36" s="262"/>
      <c r="AC36" s="262"/>
      <c r="AD36" s="262"/>
      <c r="AE36" s="262"/>
      <c r="AF36" s="262"/>
      <c r="AG36" s="262"/>
      <c r="AH36" s="262"/>
    </row>
    <row r="37" spans="2:34" x14ac:dyDescent="0.15">
      <c r="AH37" s="262"/>
    </row>
    <row r="38" spans="2:34" x14ac:dyDescent="0.15">
      <c r="AG38" s="262"/>
      <c r="AH38" s="262"/>
    </row>
    <row r="39" spans="2:34" x14ac:dyDescent="0.15"/>
    <row r="40" spans="2:34" x14ac:dyDescent="0.15">
      <c r="X40" s="262"/>
    </row>
    <row r="41" spans="2:34" x14ac:dyDescent="0.15">
      <c r="R41" s="262"/>
    </row>
    <row r="42" spans="2:34" x14ac:dyDescent="0.15">
      <c r="W42" s="262"/>
    </row>
    <row r="43" spans="2:34" x14ac:dyDescent="0.15">
      <c r="Y43" s="262"/>
      <c r="Z43" s="262"/>
      <c r="AA43" s="262"/>
      <c r="AB43" s="262"/>
      <c r="AC43" s="262"/>
      <c r="AD43" s="262"/>
      <c r="AE43" s="262"/>
      <c r="AF43" s="262"/>
      <c r="AG43" s="262"/>
      <c r="AH43" s="262"/>
    </row>
    <row r="44" spans="2:34" x14ac:dyDescent="0.15">
      <c r="AH44" s="262"/>
    </row>
    <row r="45" spans="2:34" x14ac:dyDescent="0.15">
      <c r="X45" s="262"/>
    </row>
    <row r="46" spans="2:34" x14ac:dyDescent="0.15"/>
    <row r="47" spans="2:34" x14ac:dyDescent="0.15"/>
    <row r="48" spans="2:34" x14ac:dyDescent="0.15">
      <c r="W48" s="262"/>
      <c r="Y48" s="262"/>
      <c r="Z48" s="262"/>
      <c r="AA48" s="262"/>
      <c r="AB48" s="262"/>
      <c r="AC48" s="262"/>
      <c r="AD48" s="262"/>
      <c r="AE48" s="262"/>
      <c r="AF48" s="262"/>
      <c r="AG48" s="262"/>
      <c r="AH48" s="262"/>
    </row>
    <row r="49" spans="28:34" x14ac:dyDescent="0.15"/>
    <row r="50" spans="28:34" x14ac:dyDescent="0.15">
      <c r="AE50" s="262"/>
      <c r="AF50" s="262"/>
      <c r="AG50" s="262"/>
      <c r="AH50" s="262"/>
    </row>
    <row r="51" spans="28:34" x14ac:dyDescent="0.15">
      <c r="AC51" s="262"/>
      <c r="AD51" s="262"/>
      <c r="AE51" s="262"/>
      <c r="AF51" s="262"/>
      <c r="AG51" s="262"/>
      <c r="AH51" s="262"/>
    </row>
    <row r="52" spans="28:34" x14ac:dyDescent="0.15"/>
    <row r="53" spans="28:34" x14ac:dyDescent="0.15">
      <c r="AF53" s="262"/>
      <c r="AG53" s="262"/>
      <c r="AH53" s="262"/>
    </row>
    <row r="54" spans="28:34" x14ac:dyDescent="0.15">
      <c r="AH54" s="262"/>
    </row>
    <row r="55" spans="28:34" x14ac:dyDescent="0.15"/>
    <row r="56" spans="28:34" x14ac:dyDescent="0.15">
      <c r="AB56" s="262"/>
      <c r="AC56" s="262"/>
      <c r="AD56" s="262"/>
      <c r="AE56" s="262"/>
      <c r="AF56" s="262"/>
      <c r="AG56" s="262"/>
      <c r="AH56" s="262"/>
    </row>
    <row r="57" spans="28:34" x14ac:dyDescent="0.15">
      <c r="AH57" s="262"/>
    </row>
    <row r="58" spans="28:34" x14ac:dyDescent="0.15">
      <c r="AH58" s="262"/>
    </row>
    <row r="59" spans="28:34" x14ac:dyDescent="0.15"/>
    <row r="60" spans="28:34" x14ac:dyDescent="0.15"/>
    <row r="61" spans="28:34" x14ac:dyDescent="0.15"/>
    <row r="62" spans="28:34" x14ac:dyDescent="0.15"/>
    <row r="63" spans="28:34" x14ac:dyDescent="0.15">
      <c r="AH63" s="262"/>
    </row>
    <row r="64" spans="28:34" x14ac:dyDescent="0.15">
      <c r="AG64" s="262"/>
      <c r="AH64" s="262"/>
    </row>
    <row r="65" spans="28:34" x14ac:dyDescent="0.15"/>
    <row r="66" spans="28:34" x14ac:dyDescent="0.15"/>
    <row r="67" spans="28:34" x14ac:dyDescent="0.15"/>
    <row r="68" spans="28:34" x14ac:dyDescent="0.15">
      <c r="AB68" s="262"/>
      <c r="AC68" s="262"/>
      <c r="AD68" s="262"/>
      <c r="AE68" s="262"/>
      <c r="AF68" s="262"/>
      <c r="AG68" s="262"/>
      <c r="AH68" s="262"/>
    </row>
    <row r="69" spans="28:34" x14ac:dyDescent="0.15">
      <c r="AF69" s="262"/>
      <c r="AG69" s="262"/>
      <c r="AH69" s="262"/>
    </row>
    <row r="70" spans="28:34" x14ac:dyDescent="0.15"/>
    <row r="71" spans="28:34" x14ac:dyDescent="0.15"/>
    <row r="72" spans="28:34" x14ac:dyDescent="0.15"/>
    <row r="73" spans="28:34" x14ac:dyDescent="0.15"/>
    <row r="74" spans="28:34" x14ac:dyDescent="0.15"/>
    <row r="75" spans="28:34" x14ac:dyDescent="0.15">
      <c r="AH75" s="262"/>
    </row>
    <row r="76" spans="28:34" x14ac:dyDescent="0.15">
      <c r="AF76" s="262"/>
      <c r="AG76" s="262"/>
      <c r="AH76" s="262"/>
    </row>
    <row r="77" spans="28:34" x14ac:dyDescent="0.15">
      <c r="AG77" s="262"/>
      <c r="AH77" s="262"/>
    </row>
    <row r="78" spans="28:34" x14ac:dyDescent="0.15"/>
    <row r="79" spans="28:34" x14ac:dyDescent="0.15"/>
    <row r="80" spans="28:34" x14ac:dyDescent="0.15"/>
    <row r="81" spans="25:34" x14ac:dyDescent="0.15"/>
    <row r="82" spans="25:34" x14ac:dyDescent="0.15">
      <c r="Y82" s="262"/>
    </row>
    <row r="83" spans="25:34" x14ac:dyDescent="0.15">
      <c r="Y83" s="262"/>
      <c r="Z83" s="262"/>
      <c r="AA83" s="262"/>
      <c r="AB83" s="262"/>
      <c r="AC83" s="262"/>
      <c r="AD83" s="262"/>
      <c r="AE83" s="262"/>
      <c r="AF83" s="262"/>
      <c r="AG83" s="262"/>
      <c r="AH83" s="262"/>
    </row>
    <row r="84" spans="25:34" x14ac:dyDescent="0.15"/>
    <row r="85" spans="25:34" x14ac:dyDescent="0.15"/>
    <row r="86" spans="25:34" x14ac:dyDescent="0.15"/>
    <row r="87" spans="25:34" x14ac:dyDescent="0.15"/>
    <row r="88" spans="25:34" x14ac:dyDescent="0.15">
      <c r="AH88" s="26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2"/>
      <c r="AG94" s="262"/>
      <c r="AH94" s="262"/>
    </row>
    <row r="95" spans="25:34" ht="13.5" customHeight="1" x14ac:dyDescent="0.15">
      <c r="AH95" s="26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2"/>
    </row>
    <row r="102" spans="33:34" ht="13.5" customHeight="1" x14ac:dyDescent="0.15"/>
    <row r="103" spans="33:34" ht="13.5" customHeight="1" x14ac:dyDescent="0.15"/>
    <row r="104" spans="33:34" ht="13.5" customHeight="1" x14ac:dyDescent="0.15">
      <c r="AG104" s="262"/>
      <c r="AH104" s="26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2"/>
    </row>
    <row r="117" spans="34:122" ht="13.5" customHeight="1" x14ac:dyDescent="0.15"/>
    <row r="118" spans="34:122" ht="13.5" customHeight="1" x14ac:dyDescent="0.15"/>
    <row r="119" spans="34:122" ht="13.5" customHeight="1" x14ac:dyDescent="0.15"/>
    <row r="120" spans="34:122" ht="13.5" customHeight="1" x14ac:dyDescent="0.15">
      <c r="AH120" s="262"/>
    </row>
    <row r="121" spans="34:122" ht="13.5" customHeight="1" x14ac:dyDescent="0.15">
      <c r="AH121" s="262"/>
    </row>
    <row r="122" spans="34:122" ht="13.5" customHeight="1" x14ac:dyDescent="0.15"/>
    <row r="123" spans="34:122" ht="13.5" customHeight="1" x14ac:dyDescent="0.15"/>
    <row r="124" spans="34:122" ht="13.5" customHeight="1" x14ac:dyDescent="0.15"/>
    <row r="125" spans="34:122" ht="13.5" customHeight="1" x14ac:dyDescent="0.15">
      <c r="DR125" s="262" t="s">
        <v>510</v>
      </c>
    </row>
  </sheetData>
  <sheetProtection algorithmName="SHA-512" hashValue="kHTgDLJQVgRHYLdGnOxhTaiiZBZlMJ6ajqlMXgJgFNJjPFb0+mGdMCUXUxztGg6/gSUE9zq0V4sD4nNBjK/0Ag==" saltValue="/JvcoDxq5VFWbECAoKIZk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294984-22A0-4F1C-927B-5A7197D7346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63" customWidth="1"/>
    <col min="35" max="122" width="2.5" style="262" customWidth="1"/>
    <col min="123" max="16384" width="2.5" style="262" hidden="1"/>
  </cols>
  <sheetData>
    <row r="1" spans="2:34"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2:34" x14ac:dyDescent="0.15">
      <c r="S2" s="262"/>
      <c r="AH2" s="262"/>
    </row>
    <row r="3" spans="2:34"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2:34" x14ac:dyDescent="0.15"/>
    <row r="5" spans="2:34" x14ac:dyDescent="0.15"/>
    <row r="6" spans="2:34" x14ac:dyDescent="0.15"/>
    <row r="7" spans="2:34" x14ac:dyDescent="0.15"/>
    <row r="8" spans="2:34" x14ac:dyDescent="0.15"/>
    <row r="9" spans="2:34" x14ac:dyDescent="0.15">
      <c r="AH9" s="26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62"/>
    </row>
    <row r="18" spans="12:34" x14ac:dyDescent="0.15"/>
    <row r="19" spans="12:34" x14ac:dyDescent="0.15"/>
    <row r="20" spans="12:34" x14ac:dyDescent="0.15">
      <c r="AH20" s="262"/>
    </row>
    <row r="21" spans="12:34" x14ac:dyDescent="0.15">
      <c r="AH21" s="262"/>
    </row>
    <row r="22" spans="12:34" x14ac:dyDescent="0.15"/>
    <row r="23" spans="12:34" x14ac:dyDescent="0.15"/>
    <row r="24" spans="12:34" x14ac:dyDescent="0.15">
      <c r="Q24" s="262"/>
    </row>
    <row r="25" spans="12:34" x14ac:dyDescent="0.15"/>
    <row r="26" spans="12:34" x14ac:dyDescent="0.15"/>
    <row r="27" spans="12:34" x14ac:dyDescent="0.15"/>
    <row r="28" spans="12:34" x14ac:dyDescent="0.15">
      <c r="O28" s="262"/>
      <c r="T28" s="262"/>
      <c r="AH28" s="262"/>
    </row>
    <row r="29" spans="12:34" x14ac:dyDescent="0.15"/>
    <row r="30" spans="12:34" x14ac:dyDescent="0.15"/>
    <row r="31" spans="12:34" x14ac:dyDescent="0.15">
      <c r="Q31" s="262"/>
    </row>
    <row r="32" spans="12:34" x14ac:dyDescent="0.15">
      <c r="L32" s="262"/>
    </row>
    <row r="33" spans="2:34" x14ac:dyDescent="0.15">
      <c r="C33" s="262"/>
      <c r="E33" s="262"/>
      <c r="G33" s="262"/>
      <c r="I33" s="262"/>
      <c r="X33" s="262"/>
    </row>
    <row r="34" spans="2:34" x14ac:dyDescent="0.15">
      <c r="B34" s="262"/>
      <c r="P34" s="262"/>
      <c r="R34" s="262"/>
      <c r="T34" s="262"/>
    </row>
    <row r="35" spans="2:34" x14ac:dyDescent="0.15">
      <c r="D35" s="262"/>
      <c r="W35" s="262"/>
      <c r="AC35" s="262"/>
      <c r="AD35" s="262"/>
      <c r="AE35" s="262"/>
      <c r="AF35" s="262"/>
      <c r="AG35" s="262"/>
      <c r="AH35" s="262"/>
    </row>
    <row r="36" spans="2:34" x14ac:dyDescent="0.15">
      <c r="H36" s="262"/>
      <c r="J36" s="262"/>
      <c r="K36" s="262"/>
      <c r="M36" s="262"/>
      <c r="Y36" s="262"/>
      <c r="Z36" s="262"/>
      <c r="AA36" s="262"/>
      <c r="AB36" s="262"/>
      <c r="AC36" s="262"/>
      <c r="AD36" s="262"/>
      <c r="AE36" s="262"/>
      <c r="AF36" s="262"/>
      <c r="AG36" s="262"/>
      <c r="AH36" s="262"/>
    </row>
    <row r="37" spans="2:34" x14ac:dyDescent="0.15">
      <c r="AH37" s="262"/>
    </row>
    <row r="38" spans="2:34" x14ac:dyDescent="0.15">
      <c r="AG38" s="262"/>
      <c r="AH38" s="262"/>
    </row>
    <row r="39" spans="2:34" x14ac:dyDescent="0.15"/>
    <row r="40" spans="2:34" x14ac:dyDescent="0.15">
      <c r="X40" s="262"/>
    </row>
    <row r="41" spans="2:34" x14ac:dyDescent="0.15">
      <c r="R41" s="262"/>
    </row>
    <row r="42" spans="2:34" x14ac:dyDescent="0.15">
      <c r="W42" s="262"/>
    </row>
    <row r="43" spans="2:34" x14ac:dyDescent="0.15">
      <c r="Y43" s="262"/>
      <c r="Z43" s="262"/>
      <c r="AA43" s="262"/>
      <c r="AB43" s="262"/>
      <c r="AC43" s="262"/>
      <c r="AD43" s="262"/>
      <c r="AE43" s="262"/>
      <c r="AF43" s="262"/>
      <c r="AG43" s="262"/>
      <c r="AH43" s="262"/>
    </row>
    <row r="44" spans="2:34" x14ac:dyDescent="0.15">
      <c r="AH44" s="262"/>
    </row>
    <row r="45" spans="2:34" x14ac:dyDescent="0.15">
      <c r="X45" s="262"/>
    </row>
    <row r="46" spans="2:34" x14ac:dyDescent="0.15"/>
    <row r="47" spans="2:34" x14ac:dyDescent="0.15"/>
    <row r="48" spans="2:34" x14ac:dyDescent="0.15">
      <c r="W48" s="262"/>
      <c r="Y48" s="262"/>
      <c r="Z48" s="262"/>
      <c r="AA48" s="262"/>
      <c r="AB48" s="262"/>
      <c r="AC48" s="262"/>
      <c r="AD48" s="262"/>
      <c r="AE48" s="262"/>
      <c r="AF48" s="262"/>
      <c r="AG48" s="262"/>
      <c r="AH48" s="262"/>
    </row>
    <row r="49" spans="28:34" x14ac:dyDescent="0.15"/>
    <row r="50" spans="28:34" x14ac:dyDescent="0.15">
      <c r="AE50" s="262"/>
      <c r="AF50" s="262"/>
      <c r="AG50" s="262"/>
      <c r="AH50" s="262"/>
    </row>
    <row r="51" spans="28:34" x14ac:dyDescent="0.15">
      <c r="AC51" s="262"/>
      <c r="AD51" s="262"/>
      <c r="AE51" s="262"/>
      <c r="AF51" s="262"/>
      <c r="AG51" s="262"/>
      <c r="AH51" s="262"/>
    </row>
    <row r="52" spans="28:34" x14ac:dyDescent="0.15"/>
    <row r="53" spans="28:34" x14ac:dyDescent="0.15">
      <c r="AF53" s="262"/>
      <c r="AG53" s="262"/>
      <c r="AH53" s="262"/>
    </row>
    <row r="54" spans="28:34" x14ac:dyDescent="0.15">
      <c r="AH54" s="262"/>
    </row>
    <row r="55" spans="28:34" x14ac:dyDescent="0.15"/>
    <row r="56" spans="28:34" x14ac:dyDescent="0.15">
      <c r="AB56" s="262"/>
      <c r="AC56" s="262"/>
      <c r="AD56" s="262"/>
      <c r="AE56" s="262"/>
      <c r="AF56" s="262"/>
      <c r="AG56" s="262"/>
      <c r="AH56" s="262"/>
    </row>
    <row r="57" spans="28:34" x14ac:dyDescent="0.15">
      <c r="AH57" s="262"/>
    </row>
    <row r="58" spans="28:34" x14ac:dyDescent="0.15">
      <c r="AH58" s="262"/>
    </row>
    <row r="59" spans="28:34" x14ac:dyDescent="0.15">
      <c r="AG59" s="262"/>
      <c r="AH59" s="262"/>
    </row>
    <row r="60" spans="28:34" x14ac:dyDescent="0.15"/>
    <row r="61" spans="28:34" x14ac:dyDescent="0.15"/>
    <row r="62" spans="28:34" x14ac:dyDescent="0.15"/>
    <row r="63" spans="28:34" x14ac:dyDescent="0.15">
      <c r="AH63" s="262"/>
    </row>
    <row r="64" spans="28:34" x14ac:dyDescent="0.15">
      <c r="AG64" s="262"/>
      <c r="AH64" s="262"/>
    </row>
    <row r="65" spans="28:34" x14ac:dyDescent="0.15"/>
    <row r="66" spans="28:34" x14ac:dyDescent="0.15"/>
    <row r="67" spans="28:34" x14ac:dyDescent="0.15"/>
    <row r="68" spans="28:34" x14ac:dyDescent="0.15">
      <c r="AB68" s="262"/>
      <c r="AC68" s="262"/>
      <c r="AD68" s="262"/>
      <c r="AE68" s="262"/>
      <c r="AF68" s="262"/>
      <c r="AG68" s="262"/>
      <c r="AH68" s="262"/>
    </row>
    <row r="69" spans="28:34" x14ac:dyDescent="0.15">
      <c r="AF69" s="262"/>
      <c r="AG69" s="262"/>
      <c r="AH69" s="262"/>
    </row>
    <row r="70" spans="28:34" x14ac:dyDescent="0.15"/>
    <row r="71" spans="28:34" x14ac:dyDescent="0.15"/>
    <row r="72" spans="28:34" x14ac:dyDescent="0.15"/>
    <row r="73" spans="28:34" x14ac:dyDescent="0.15"/>
    <row r="74" spans="28:34" x14ac:dyDescent="0.15"/>
    <row r="75" spans="28:34" x14ac:dyDescent="0.15">
      <c r="AH75" s="262"/>
    </row>
    <row r="76" spans="28:34" x14ac:dyDescent="0.15">
      <c r="AF76" s="262"/>
      <c r="AG76" s="262"/>
      <c r="AH76" s="262"/>
    </row>
    <row r="77" spans="28:34" x14ac:dyDescent="0.15">
      <c r="AG77" s="262"/>
      <c r="AH77" s="262"/>
    </row>
    <row r="78" spans="28:34" x14ac:dyDescent="0.15"/>
    <row r="79" spans="28:34" x14ac:dyDescent="0.15"/>
    <row r="80" spans="28:34" x14ac:dyDescent="0.15"/>
    <row r="81" spans="25:34" x14ac:dyDescent="0.15"/>
    <row r="82" spans="25:34" x14ac:dyDescent="0.15">
      <c r="Y82" s="262"/>
    </row>
    <row r="83" spans="25:34" x14ac:dyDescent="0.15">
      <c r="Y83" s="262"/>
      <c r="Z83" s="262"/>
      <c r="AA83" s="262"/>
      <c r="AB83" s="262"/>
      <c r="AC83" s="262"/>
      <c r="AD83" s="262"/>
      <c r="AE83" s="262"/>
      <c r="AF83" s="262"/>
      <c r="AG83" s="262"/>
      <c r="AH83" s="262"/>
    </row>
    <row r="84" spans="25:34" x14ac:dyDescent="0.15"/>
    <row r="85" spans="25:34" x14ac:dyDescent="0.15"/>
    <row r="86" spans="25:34" x14ac:dyDescent="0.15"/>
    <row r="87" spans="25:34" x14ac:dyDescent="0.15"/>
    <row r="88" spans="25:34" x14ac:dyDescent="0.15">
      <c r="AH88" s="26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2"/>
      <c r="AG94" s="262"/>
      <c r="AH94" s="262"/>
    </row>
    <row r="95" spans="25:34" ht="13.5" customHeight="1" x14ac:dyDescent="0.15">
      <c r="AH95" s="26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2"/>
    </row>
    <row r="102" spans="33:34" ht="13.5" customHeight="1" x14ac:dyDescent="0.15"/>
    <row r="103" spans="33:34" ht="13.5" customHeight="1" x14ac:dyDescent="0.15"/>
    <row r="104" spans="33:34" ht="13.5" customHeight="1" x14ac:dyDescent="0.15">
      <c r="AG104" s="262"/>
      <c r="AH104" s="26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2"/>
    </row>
    <row r="117" spans="34:122" ht="13.5" customHeight="1" x14ac:dyDescent="0.15"/>
    <row r="118" spans="34:122" ht="13.5" customHeight="1" x14ac:dyDescent="0.15"/>
    <row r="119" spans="34:122" ht="13.5" customHeight="1" x14ac:dyDescent="0.15"/>
    <row r="120" spans="34:122" ht="13.5" customHeight="1" x14ac:dyDescent="0.15">
      <c r="AH120" s="262"/>
    </row>
    <row r="121" spans="34:122" ht="13.5" customHeight="1" x14ac:dyDescent="0.15">
      <c r="AH121" s="262"/>
    </row>
    <row r="122" spans="34:122" ht="13.5" customHeight="1" x14ac:dyDescent="0.15"/>
    <row r="123" spans="34:122" ht="13.5" customHeight="1" x14ac:dyDescent="0.15"/>
    <row r="124" spans="34:122" ht="13.5" customHeight="1" x14ac:dyDescent="0.15"/>
    <row r="125" spans="34:122" ht="13.5" customHeight="1" x14ac:dyDescent="0.15">
      <c r="DR125" s="262" t="s">
        <v>510</v>
      </c>
    </row>
  </sheetData>
  <sheetProtection algorithmName="SHA-512" hashValue="MENVSirazS/FpV1IsYiQvWwoF1VRaCcT/CsrnCN1en+FjWPjMS6tTEG4xk91VMRkmg92CY51dSNWu3xzSqd3eQ==" saltValue="pyC/X/7rIC171cUfuEUyO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560</v>
      </c>
      <c r="G2" s="148"/>
      <c r="H2" s="149"/>
    </row>
    <row r="3" spans="1:8" x14ac:dyDescent="0.15">
      <c r="A3" s="145" t="s">
        <v>553</v>
      </c>
      <c r="B3" s="150"/>
      <c r="C3" s="151"/>
      <c r="D3" s="152">
        <v>37701</v>
      </c>
      <c r="E3" s="153"/>
      <c r="F3" s="154">
        <v>116162</v>
      </c>
      <c r="G3" s="155"/>
      <c r="H3" s="156"/>
    </row>
    <row r="4" spans="1:8" x14ac:dyDescent="0.15">
      <c r="A4" s="157"/>
      <c r="B4" s="158"/>
      <c r="C4" s="159"/>
      <c r="D4" s="160">
        <v>31102</v>
      </c>
      <c r="E4" s="161"/>
      <c r="F4" s="162">
        <v>61562</v>
      </c>
      <c r="G4" s="163"/>
      <c r="H4" s="164"/>
    </row>
    <row r="5" spans="1:8" x14ac:dyDescent="0.15">
      <c r="A5" s="145" t="s">
        <v>555</v>
      </c>
      <c r="B5" s="150"/>
      <c r="C5" s="151"/>
      <c r="D5" s="152">
        <v>51495</v>
      </c>
      <c r="E5" s="153"/>
      <c r="F5" s="154">
        <v>121449</v>
      </c>
      <c r="G5" s="155"/>
      <c r="H5" s="156"/>
    </row>
    <row r="6" spans="1:8" x14ac:dyDescent="0.15">
      <c r="A6" s="157"/>
      <c r="B6" s="158"/>
      <c r="C6" s="159"/>
      <c r="D6" s="160">
        <v>44183</v>
      </c>
      <c r="E6" s="161"/>
      <c r="F6" s="162">
        <v>62922</v>
      </c>
      <c r="G6" s="163"/>
      <c r="H6" s="164"/>
    </row>
    <row r="7" spans="1:8" x14ac:dyDescent="0.15">
      <c r="A7" s="145" t="s">
        <v>556</v>
      </c>
      <c r="B7" s="150"/>
      <c r="C7" s="151"/>
      <c r="D7" s="152">
        <v>109268</v>
      </c>
      <c r="E7" s="153"/>
      <c r="F7" s="154">
        <v>145139</v>
      </c>
      <c r="G7" s="155"/>
      <c r="H7" s="156"/>
    </row>
    <row r="8" spans="1:8" x14ac:dyDescent="0.15">
      <c r="A8" s="157"/>
      <c r="B8" s="158"/>
      <c r="C8" s="159"/>
      <c r="D8" s="160">
        <v>51949</v>
      </c>
      <c r="E8" s="161"/>
      <c r="F8" s="162">
        <v>83762</v>
      </c>
      <c r="G8" s="163"/>
      <c r="H8" s="164"/>
    </row>
    <row r="9" spans="1:8" x14ac:dyDescent="0.15">
      <c r="A9" s="145" t="s">
        <v>557</v>
      </c>
      <c r="B9" s="150"/>
      <c r="C9" s="151"/>
      <c r="D9" s="152">
        <v>237665</v>
      </c>
      <c r="E9" s="153"/>
      <c r="F9" s="154">
        <v>125391</v>
      </c>
      <c r="G9" s="155"/>
      <c r="H9" s="156"/>
    </row>
    <row r="10" spans="1:8" x14ac:dyDescent="0.15">
      <c r="A10" s="157"/>
      <c r="B10" s="158"/>
      <c r="C10" s="159"/>
      <c r="D10" s="160">
        <v>114629</v>
      </c>
      <c r="E10" s="161"/>
      <c r="F10" s="162">
        <v>68516</v>
      </c>
      <c r="G10" s="163"/>
      <c r="H10" s="164"/>
    </row>
    <row r="11" spans="1:8" x14ac:dyDescent="0.15">
      <c r="A11" s="145" t="s">
        <v>558</v>
      </c>
      <c r="B11" s="150"/>
      <c r="C11" s="151"/>
      <c r="D11" s="152">
        <v>76997</v>
      </c>
      <c r="E11" s="153"/>
      <c r="F11" s="154">
        <v>138402</v>
      </c>
      <c r="G11" s="155"/>
      <c r="H11" s="156"/>
    </row>
    <row r="12" spans="1:8" x14ac:dyDescent="0.15">
      <c r="A12" s="157"/>
      <c r="B12" s="158"/>
      <c r="C12" s="165"/>
      <c r="D12" s="160">
        <v>43456</v>
      </c>
      <c r="E12" s="161"/>
      <c r="F12" s="162">
        <v>70652</v>
      </c>
      <c r="G12" s="163"/>
      <c r="H12" s="164"/>
    </row>
    <row r="13" spans="1:8" x14ac:dyDescent="0.15">
      <c r="A13" s="145"/>
      <c r="B13" s="150"/>
      <c r="C13" s="166"/>
      <c r="D13" s="167">
        <v>102625</v>
      </c>
      <c r="E13" s="168"/>
      <c r="F13" s="169">
        <v>129309</v>
      </c>
      <c r="G13" s="170"/>
      <c r="H13" s="156"/>
    </row>
    <row r="14" spans="1:8" x14ac:dyDescent="0.15">
      <c r="A14" s="157"/>
      <c r="B14" s="158"/>
      <c r="C14" s="159"/>
      <c r="D14" s="160">
        <v>57064</v>
      </c>
      <c r="E14" s="161"/>
      <c r="F14" s="162">
        <v>69483</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4.91</v>
      </c>
      <c r="C19" s="171">
        <f>ROUND(VALUE(SUBSTITUTE(実質収支比率等に係る経年分析!G$48,"▲","-")),2)</f>
        <v>5.67</v>
      </c>
      <c r="D19" s="171">
        <f>ROUND(VALUE(SUBSTITUTE(実質収支比率等に係る経年分析!H$48,"▲","-")),2)</f>
        <v>7.84</v>
      </c>
      <c r="E19" s="171">
        <f>ROUND(VALUE(SUBSTITUTE(実質収支比率等に係る経年分析!I$48,"▲","-")),2)</f>
        <v>8.3699999999999992</v>
      </c>
      <c r="F19" s="171">
        <f>ROUND(VALUE(SUBSTITUTE(実質収支比率等に係る経年分析!J$48,"▲","-")),2)</f>
        <v>11.16</v>
      </c>
    </row>
    <row r="20" spans="1:11" x14ac:dyDescent="0.15">
      <c r="A20" s="171" t="s">
        <v>55</v>
      </c>
      <c r="B20" s="171">
        <f>ROUND(VALUE(SUBSTITUTE(実質収支比率等に係る経年分析!F$47,"▲","-")),2)</f>
        <v>23.94</v>
      </c>
      <c r="C20" s="171">
        <f>ROUND(VALUE(SUBSTITUTE(実質収支比率等に係る経年分析!G$47,"▲","-")),2)</f>
        <v>25.14</v>
      </c>
      <c r="D20" s="171">
        <f>ROUND(VALUE(SUBSTITUTE(実質収支比率等に係る経年分析!H$47,"▲","-")),2)</f>
        <v>26.54</v>
      </c>
      <c r="E20" s="171">
        <f>ROUND(VALUE(SUBSTITUTE(実質収支比率等に係る経年分析!I$47,"▲","-")),2)</f>
        <v>28.15</v>
      </c>
      <c r="F20" s="171">
        <f>ROUND(VALUE(SUBSTITUTE(実質収支比率等に係る経年分析!J$47,"▲","-")),2)</f>
        <v>30.07</v>
      </c>
    </row>
    <row r="21" spans="1:11" x14ac:dyDescent="0.15">
      <c r="A21" s="171" t="s">
        <v>56</v>
      </c>
      <c r="B21" s="171">
        <f>IF(ISNUMBER(VALUE(SUBSTITUTE(実質収支比率等に係る経年分析!F$49,"▲","-"))),ROUND(VALUE(SUBSTITUTE(実質収支比率等に係る経年分析!F$49,"▲","-")),2),NA())</f>
        <v>-1.24</v>
      </c>
      <c r="C21" s="171">
        <f>IF(ISNUMBER(VALUE(SUBSTITUTE(実質収支比率等に係る経年分析!G$49,"▲","-"))),ROUND(VALUE(SUBSTITUTE(実質収支比率等に係る経年分析!G$49,"▲","-")),2),NA())</f>
        <v>1.77</v>
      </c>
      <c r="D21" s="171">
        <f>IF(ISNUMBER(VALUE(SUBSTITUTE(実質収支比率等に係る経年分析!H$49,"▲","-"))),ROUND(VALUE(SUBSTITUTE(実質収支比率等に係る経年分析!H$49,"▲","-")),2),NA())</f>
        <v>3.59</v>
      </c>
      <c r="E21" s="171">
        <f>IF(ISNUMBER(VALUE(SUBSTITUTE(実質収支比率等に係る経年分析!I$49,"▲","-"))),ROUND(VALUE(SUBSTITUTE(実質収支比率等に係る経年分析!I$49,"▲","-")),2),NA())</f>
        <v>3.18</v>
      </c>
      <c r="F21" s="171">
        <f>IF(ISNUMBER(VALUE(SUBSTITUTE(実質収支比率等に係る経年分析!J$49,"▲","-"))),ROUND(VALUE(SUBSTITUTE(実質収支比率等に係る経年分析!J$49,"▲","-")),2),NA())</f>
        <v>7.26</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0.15</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0.12</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0.17</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0.24</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介護保険特別会計（介護サービス事業勘定）</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x14ac:dyDescent="0.15">
      <c r="A30" s="172" t="str">
        <f>IF(連結実質赤字比率に係る赤字・黒字の構成分析!C$40="",NA(),連結実質赤字比率に係る赤字・黒字の構成分析!C$40)</f>
        <v>後期高齢者医療特別会計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0.01</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0.02</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x14ac:dyDescent="0.15">
      <c r="A31" s="172" t="str">
        <f>IF(連結実質赤字比率に係る赤字・黒字の構成分析!C$39="",NA(),連結実質赤字比率に係る赤字・黒字の構成分析!C$39)</f>
        <v>障害認定事業特別会計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0.01</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0.01</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0.02</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0.01</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0.02</v>
      </c>
    </row>
    <row r="32" spans="1:11" x14ac:dyDescent="0.15">
      <c r="A32" s="172" t="str">
        <f>IF(連結実質赤字比率に係る赤字・黒字の構成分析!C$38="",NA(),連結実質赤字比率に係る赤字・黒字の構成分析!C$38)</f>
        <v>国民健康保険特別会計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3.25</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1.49</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0.24</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0.56000000000000005</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0.7</v>
      </c>
    </row>
    <row r="33" spans="1:16" x14ac:dyDescent="0.15">
      <c r="A33" s="172" t="str">
        <f>IF(連結実質赤字比率に係る赤字・黒字の構成分析!C$37="",NA(),連結実質赤字比率に係る赤字・黒字の構成分析!C$37)</f>
        <v>下水道事業会計</v>
      </c>
      <c r="B33" s="172" t="e">
        <f>IF(ROUND(VALUE(SUBSTITUTE(連結実質赤字比率に係る赤字・黒字の構成分析!F$37,"▲", "-")), 2) &lt; 0, ABS(ROUND(VALUE(SUBSTITUTE(連結実質赤字比率に係る赤字・黒字の構成分析!F$37,"▲", "-")), 2)), NA())</f>
        <v>#VALUE!</v>
      </c>
      <c r="C33" s="172" t="e">
        <f>IF(ROUND(VALUE(SUBSTITUTE(連結実質赤字比率に係る赤字・黒字の構成分析!F$37,"▲", "-")), 2) &gt;= 0, ABS(ROUND(VALUE(SUBSTITUTE(連結実質赤字比率に係る赤字・黒字の構成分析!F$37,"▲", "-")), 2)), NA())</f>
        <v>#VALUE!</v>
      </c>
      <c r="D33" s="172" t="e">
        <f>IF(ROUND(VALUE(SUBSTITUTE(連結実質赤字比率に係る赤字・黒字の構成分析!G$37,"▲", "-")), 2) &lt; 0, ABS(ROUND(VALUE(SUBSTITUTE(連結実質赤字比率に係る赤字・黒字の構成分析!G$37,"▲", "-")), 2)), NA())</f>
        <v>#VALUE!</v>
      </c>
      <c r="E33" s="172" t="e">
        <f>IF(ROUND(VALUE(SUBSTITUTE(連結実質赤字比率に係る赤字・黒字の構成分析!G$37,"▲", "-")), 2) &gt;= 0, ABS(ROUND(VALUE(SUBSTITUTE(連結実質赤字比率に係る赤字・黒字の構成分析!G$37,"▲", "-")), 2)), NA())</f>
        <v>#VALUE!</v>
      </c>
      <c r="F33" s="172" t="e">
        <f>IF(ROUND(VALUE(SUBSTITUTE(連結実質赤字比率に係る赤字・黒字の構成分析!H$37,"▲", "-")), 2) &lt; 0, ABS(ROUND(VALUE(SUBSTITUTE(連結実質赤字比率に係る赤字・黒字の構成分析!H$37,"▲", "-")), 2)), NA())</f>
        <v>#VALUE!</v>
      </c>
      <c r="G33" s="172" t="e">
        <f>IF(ROUND(VALUE(SUBSTITUTE(連結実質赤字比率に係る赤字・黒字の構成分析!H$37,"▲", "-")), 2) &gt;= 0, ABS(ROUND(VALUE(SUBSTITUTE(連結実質赤字比率に係る赤字・黒字の構成分析!H$37,"▲", "-")), 2)), NA())</f>
        <v>#VALUE!</v>
      </c>
      <c r="H33" s="172" t="e">
        <f>IF(ROUND(VALUE(SUBSTITUTE(連結実質赤字比率に係る赤字・黒字の構成分析!I$37,"▲", "-")), 2) &lt; 0, ABS(ROUND(VALUE(SUBSTITUTE(連結実質赤字比率に係る赤字・黒字の構成分析!I$37,"▲", "-")), 2)), NA())</f>
        <v>#VALUE!</v>
      </c>
      <c r="I33" s="172" t="e">
        <f>IF(ROUND(VALUE(SUBSTITUTE(連結実質赤字比率に係る赤字・黒字の構成分析!I$37,"▲", "-")), 2) &gt;= 0, ABS(ROUND(VALUE(SUBSTITUTE(連結実質赤字比率に係る赤字・黒字の構成分析!I$37,"▲", "-")), 2)), NA())</f>
        <v>#VALUE!</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1.3</v>
      </c>
    </row>
    <row r="34" spans="1:16" x14ac:dyDescent="0.15">
      <c r="A34" s="172" t="str">
        <f>IF(連結実質赤字比率に係る赤字・黒字の構成分析!C$36="",NA(),連結実質赤字比率に係る赤字・黒字の構成分析!C$36)</f>
        <v>介護保険特別会計（保険事業勘定）</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1.7</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1.74</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1.38</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2.09</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3.7</v>
      </c>
    </row>
    <row r="35" spans="1:16" x14ac:dyDescent="0.15">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4.8899999999999997</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5.64</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7.81</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8.34</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11.13</v>
      </c>
    </row>
    <row r="36" spans="1:16" x14ac:dyDescent="0.15">
      <c r="A36" s="172" t="str">
        <f>IF(連結実質赤字比率に係る赤字・黒字の構成分析!C$34="",NA(),連結実質赤字比率に係る赤字・黒字の構成分析!C$34)</f>
        <v>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16.54</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16.87</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16.98</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16.39</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15.02</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532</v>
      </c>
      <c r="E42" s="173"/>
      <c r="F42" s="173"/>
      <c r="G42" s="173">
        <f>'実質公債費比率（分子）の構造'!L$52</f>
        <v>535</v>
      </c>
      <c r="H42" s="173"/>
      <c r="I42" s="173"/>
      <c r="J42" s="173">
        <f>'実質公債費比率（分子）の構造'!M$52</f>
        <v>516</v>
      </c>
      <c r="K42" s="173"/>
      <c r="L42" s="173"/>
      <c r="M42" s="173">
        <f>'実質公債費比率（分子）の構造'!N$52</f>
        <v>495</v>
      </c>
      <c r="N42" s="173"/>
      <c r="O42" s="173"/>
      <c r="P42" s="173">
        <f>'実質公債費比率（分子）の構造'!O$52</f>
        <v>479</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f>'実質公債費比率（分子）の構造'!K$50</f>
        <v>1</v>
      </c>
      <c r="C44" s="173"/>
      <c r="D44" s="173"/>
      <c r="E44" s="173">
        <f>'実質公債費比率（分子）の構造'!L$50</f>
        <v>1</v>
      </c>
      <c r="F44" s="173"/>
      <c r="G44" s="173"/>
      <c r="H44" s="173">
        <f>'実質公債費比率（分子）の構造'!M$50</f>
        <v>1</v>
      </c>
      <c r="I44" s="173"/>
      <c r="J44" s="173"/>
      <c r="K44" s="173">
        <f>'実質公債費比率（分子）の構造'!N$50</f>
        <v>0</v>
      </c>
      <c r="L44" s="173"/>
      <c r="M44" s="173"/>
      <c r="N44" s="173">
        <f>'実質公債費比率（分子）の構造'!O$50</f>
        <v>0</v>
      </c>
      <c r="O44" s="173"/>
      <c r="P44" s="173"/>
    </row>
    <row r="45" spans="1:16" x14ac:dyDescent="0.15">
      <c r="A45" s="173" t="s">
        <v>66</v>
      </c>
      <c r="B45" s="173">
        <f>'実質公債費比率（分子）の構造'!K$49</f>
        <v>16</v>
      </c>
      <c r="C45" s="173"/>
      <c r="D45" s="173"/>
      <c r="E45" s="173">
        <f>'実質公債費比率（分子）の構造'!L$49</f>
        <v>16</v>
      </c>
      <c r="F45" s="173"/>
      <c r="G45" s="173"/>
      <c r="H45" s="173">
        <f>'実質公債費比率（分子）の構造'!M$49</f>
        <v>16</v>
      </c>
      <c r="I45" s="173"/>
      <c r="J45" s="173"/>
      <c r="K45" s="173">
        <f>'実質公債費比率（分子）の構造'!N$49</f>
        <v>16</v>
      </c>
      <c r="L45" s="173"/>
      <c r="M45" s="173"/>
      <c r="N45" s="173">
        <f>'実質公債費比率（分子）の構造'!O$49</f>
        <v>15</v>
      </c>
      <c r="O45" s="173"/>
      <c r="P45" s="173"/>
    </row>
    <row r="46" spans="1:16" x14ac:dyDescent="0.15">
      <c r="A46" s="173" t="s">
        <v>67</v>
      </c>
      <c r="B46" s="173">
        <f>'実質公債費比率（分子）の構造'!K$48</f>
        <v>239</v>
      </c>
      <c r="C46" s="173"/>
      <c r="D46" s="173"/>
      <c r="E46" s="173">
        <f>'実質公債費比率（分子）の構造'!L$48</f>
        <v>220</v>
      </c>
      <c r="F46" s="173"/>
      <c r="G46" s="173"/>
      <c r="H46" s="173">
        <f>'実質公債費比率（分子）の構造'!M$48</f>
        <v>205</v>
      </c>
      <c r="I46" s="173"/>
      <c r="J46" s="173"/>
      <c r="K46" s="173">
        <f>'実質公債費比率（分子）の構造'!N$48</f>
        <v>209</v>
      </c>
      <c r="L46" s="173"/>
      <c r="M46" s="173"/>
      <c r="N46" s="173">
        <f>'実質公債費比率（分子）の構造'!O$48</f>
        <v>174</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559</v>
      </c>
      <c r="C49" s="173"/>
      <c r="D49" s="173"/>
      <c r="E49" s="173">
        <f>'実質公債費比率（分子）の構造'!L$45</f>
        <v>612</v>
      </c>
      <c r="F49" s="173"/>
      <c r="G49" s="173"/>
      <c r="H49" s="173">
        <f>'実質公債費比率（分子）の構造'!M$45</f>
        <v>615</v>
      </c>
      <c r="I49" s="173"/>
      <c r="J49" s="173"/>
      <c r="K49" s="173">
        <f>'実質公債費比率（分子）の構造'!N$45</f>
        <v>598</v>
      </c>
      <c r="L49" s="173"/>
      <c r="M49" s="173"/>
      <c r="N49" s="173">
        <f>'実質公債費比率（分子）の構造'!O$45</f>
        <v>603</v>
      </c>
      <c r="O49" s="173"/>
      <c r="P49" s="173"/>
    </row>
    <row r="50" spans="1:16" x14ac:dyDescent="0.15">
      <c r="A50" s="173" t="s">
        <v>71</v>
      </c>
      <c r="B50" s="173" t="e">
        <f>NA()</f>
        <v>#N/A</v>
      </c>
      <c r="C50" s="173">
        <f>IF(ISNUMBER('実質公債費比率（分子）の構造'!K$53),'実質公債費比率（分子）の構造'!K$53,NA())</f>
        <v>283</v>
      </c>
      <c r="D50" s="173" t="e">
        <f>NA()</f>
        <v>#N/A</v>
      </c>
      <c r="E50" s="173" t="e">
        <f>NA()</f>
        <v>#N/A</v>
      </c>
      <c r="F50" s="173">
        <f>IF(ISNUMBER('実質公債費比率（分子）の構造'!L$53),'実質公債費比率（分子）の構造'!L$53,NA())</f>
        <v>314</v>
      </c>
      <c r="G50" s="173" t="e">
        <f>NA()</f>
        <v>#N/A</v>
      </c>
      <c r="H50" s="173" t="e">
        <f>NA()</f>
        <v>#N/A</v>
      </c>
      <c r="I50" s="173">
        <f>IF(ISNUMBER('実質公債費比率（分子）の構造'!M$53),'実質公債費比率（分子）の構造'!M$53,NA())</f>
        <v>321</v>
      </c>
      <c r="J50" s="173" t="e">
        <f>NA()</f>
        <v>#N/A</v>
      </c>
      <c r="K50" s="173" t="e">
        <f>NA()</f>
        <v>#N/A</v>
      </c>
      <c r="L50" s="173">
        <f>IF(ISNUMBER('実質公債費比率（分子）の構造'!N$53),'実質公債費比率（分子）の構造'!N$53,NA())</f>
        <v>328</v>
      </c>
      <c r="M50" s="173" t="e">
        <f>NA()</f>
        <v>#N/A</v>
      </c>
      <c r="N50" s="173" t="e">
        <f>NA()</f>
        <v>#N/A</v>
      </c>
      <c r="O50" s="173">
        <f>IF(ISNUMBER('実質公債費比率（分子）の構造'!O$53),'実質公債費比率（分子）の構造'!O$53,NA())</f>
        <v>313</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5701</v>
      </c>
      <c r="E56" s="172"/>
      <c r="F56" s="172"/>
      <c r="G56" s="172">
        <f>'将来負担比率（分子）の構造'!J$52</f>
        <v>5574</v>
      </c>
      <c r="H56" s="172"/>
      <c r="I56" s="172"/>
      <c r="J56" s="172">
        <f>'将来負担比率（分子）の構造'!K$52</f>
        <v>5855</v>
      </c>
      <c r="K56" s="172"/>
      <c r="L56" s="172"/>
      <c r="M56" s="172">
        <f>'将来負担比率（分子）の構造'!L$52</f>
        <v>6029</v>
      </c>
      <c r="N56" s="172"/>
      <c r="O56" s="172"/>
      <c r="P56" s="172">
        <f>'将来負担比率（分子）の構造'!M$52</f>
        <v>5957</v>
      </c>
    </row>
    <row r="57" spans="1:16" x14ac:dyDescent="0.15">
      <c r="A57" s="172" t="s">
        <v>42</v>
      </c>
      <c r="B57" s="172"/>
      <c r="C57" s="172"/>
      <c r="D57" s="172">
        <f>'将来負担比率（分子）の構造'!I$51</f>
        <v>2</v>
      </c>
      <c r="E57" s="172"/>
      <c r="F57" s="172"/>
      <c r="G57" s="172">
        <f>'将来負担比率（分子）の構造'!J$51</f>
        <v>0</v>
      </c>
      <c r="H57" s="172"/>
      <c r="I57" s="172"/>
      <c r="J57" s="172" t="str">
        <f>'将来負担比率（分子）の構造'!K$51</f>
        <v>-</v>
      </c>
      <c r="K57" s="172"/>
      <c r="L57" s="172"/>
      <c r="M57" s="172" t="str">
        <f>'将来負担比率（分子）の構造'!L$51</f>
        <v>-</v>
      </c>
      <c r="N57" s="172"/>
      <c r="O57" s="172"/>
      <c r="P57" s="172" t="str">
        <f>'将来負担比率（分子）の構造'!M$51</f>
        <v>-</v>
      </c>
    </row>
    <row r="58" spans="1:16" x14ac:dyDescent="0.15">
      <c r="A58" s="172" t="s">
        <v>41</v>
      </c>
      <c r="B58" s="172"/>
      <c r="C58" s="172"/>
      <c r="D58" s="172">
        <f>'将来負担比率（分子）の構造'!I$50</f>
        <v>1403</v>
      </c>
      <c r="E58" s="172"/>
      <c r="F58" s="172"/>
      <c r="G58" s="172">
        <f>'将来負担比率（分子）の構造'!J$50</f>
        <v>1758</v>
      </c>
      <c r="H58" s="172"/>
      <c r="I58" s="172"/>
      <c r="J58" s="172">
        <f>'将来負担比率（分子）の構造'!K$50</f>
        <v>1855</v>
      </c>
      <c r="K58" s="172"/>
      <c r="L58" s="172"/>
      <c r="M58" s="172">
        <f>'将来負担比率（分子）の構造'!L$50</f>
        <v>1380</v>
      </c>
      <c r="N58" s="172"/>
      <c r="O58" s="172"/>
      <c r="P58" s="172">
        <f>'将来負担比率（分子）の構造'!M$50</f>
        <v>1638</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954</v>
      </c>
      <c r="C62" s="172"/>
      <c r="D62" s="172"/>
      <c r="E62" s="172">
        <f>'将来負担比率（分子）の構造'!J$45</f>
        <v>924</v>
      </c>
      <c r="F62" s="172"/>
      <c r="G62" s="172"/>
      <c r="H62" s="172">
        <f>'将来負担比率（分子）の構造'!K$45</f>
        <v>918</v>
      </c>
      <c r="I62" s="172"/>
      <c r="J62" s="172"/>
      <c r="K62" s="172">
        <f>'将来負担比率（分子）の構造'!L$45</f>
        <v>1025</v>
      </c>
      <c r="L62" s="172"/>
      <c r="M62" s="172"/>
      <c r="N62" s="172">
        <f>'将来負担比率（分子）の構造'!M$45</f>
        <v>840</v>
      </c>
      <c r="O62" s="172"/>
      <c r="P62" s="172"/>
    </row>
    <row r="63" spans="1:16" x14ac:dyDescent="0.15">
      <c r="A63" s="172" t="s">
        <v>34</v>
      </c>
      <c r="B63" s="172">
        <f>'将来負担比率（分子）の構造'!I$44</f>
        <v>141</v>
      </c>
      <c r="C63" s="172"/>
      <c r="D63" s="172"/>
      <c r="E63" s="172">
        <f>'将来負担比率（分子）の構造'!J$44</f>
        <v>113</v>
      </c>
      <c r="F63" s="172"/>
      <c r="G63" s="172"/>
      <c r="H63" s="172">
        <f>'将来負担比率（分子）の構造'!K$44</f>
        <v>84</v>
      </c>
      <c r="I63" s="172"/>
      <c r="J63" s="172"/>
      <c r="K63" s="172">
        <f>'将来負担比率（分子）の構造'!L$44</f>
        <v>55</v>
      </c>
      <c r="L63" s="172"/>
      <c r="M63" s="172"/>
      <c r="N63" s="172">
        <f>'将来負担比率（分子）の構造'!M$44</f>
        <v>27</v>
      </c>
      <c r="O63" s="172"/>
      <c r="P63" s="172"/>
    </row>
    <row r="64" spans="1:16" x14ac:dyDescent="0.15">
      <c r="A64" s="172" t="s">
        <v>33</v>
      </c>
      <c r="B64" s="172">
        <f>'将来負担比率（分子）の構造'!I$43</f>
        <v>2894</v>
      </c>
      <c r="C64" s="172"/>
      <c r="D64" s="172"/>
      <c r="E64" s="172">
        <f>'将来負担比率（分子）の構造'!J$43</f>
        <v>2816</v>
      </c>
      <c r="F64" s="172"/>
      <c r="G64" s="172"/>
      <c r="H64" s="172">
        <f>'将来負担比率（分子）の構造'!K$43</f>
        <v>2814</v>
      </c>
      <c r="I64" s="172"/>
      <c r="J64" s="172"/>
      <c r="K64" s="172">
        <f>'将来負担比率（分子）の構造'!L$43</f>
        <v>2689</v>
      </c>
      <c r="L64" s="172"/>
      <c r="M64" s="172"/>
      <c r="N64" s="172">
        <f>'将来負担比率（分子）の構造'!M$43</f>
        <v>2614</v>
      </c>
      <c r="O64" s="172"/>
      <c r="P64" s="172"/>
    </row>
    <row r="65" spans="1:16" x14ac:dyDescent="0.15">
      <c r="A65" s="172" t="s">
        <v>32</v>
      </c>
      <c r="B65" s="172">
        <f>'将来負担比率（分子）の構造'!I$42</f>
        <v>3</v>
      </c>
      <c r="C65" s="172"/>
      <c r="D65" s="172"/>
      <c r="E65" s="172">
        <f>'将来負担比率（分子）の構造'!J$42</f>
        <v>3</v>
      </c>
      <c r="F65" s="172"/>
      <c r="G65" s="172"/>
      <c r="H65" s="172">
        <f>'将来負担比率（分子）の構造'!K$42</f>
        <v>2</v>
      </c>
      <c r="I65" s="172"/>
      <c r="J65" s="172"/>
      <c r="K65" s="172">
        <f>'将来負担比率（分子）の構造'!L$42</f>
        <v>2</v>
      </c>
      <c r="L65" s="172"/>
      <c r="M65" s="172"/>
      <c r="N65" s="172">
        <f>'将来負担比率（分子）の構造'!M$42</f>
        <v>1</v>
      </c>
      <c r="O65" s="172"/>
      <c r="P65" s="172"/>
    </row>
    <row r="66" spans="1:16" x14ac:dyDescent="0.15">
      <c r="A66" s="172" t="s">
        <v>31</v>
      </c>
      <c r="B66" s="172">
        <f>'将来負担比率（分子）の構造'!I$41</f>
        <v>5755</v>
      </c>
      <c r="C66" s="172"/>
      <c r="D66" s="172"/>
      <c r="E66" s="172">
        <f>'将来負担比率（分子）の構造'!J$41</f>
        <v>5794</v>
      </c>
      <c r="F66" s="172"/>
      <c r="G66" s="172"/>
      <c r="H66" s="172">
        <f>'将来負担比率（分子）の構造'!K$41</f>
        <v>6010</v>
      </c>
      <c r="I66" s="172"/>
      <c r="J66" s="172"/>
      <c r="K66" s="172">
        <f>'将来負担比率（分子）の構造'!L$41</f>
        <v>6328</v>
      </c>
      <c r="L66" s="172"/>
      <c r="M66" s="172"/>
      <c r="N66" s="172">
        <f>'将来負担比率（分子）の構造'!M$41</f>
        <v>6248</v>
      </c>
      <c r="O66" s="172"/>
      <c r="P66" s="172"/>
    </row>
    <row r="67" spans="1:16" x14ac:dyDescent="0.15">
      <c r="A67" s="172" t="s">
        <v>75</v>
      </c>
      <c r="B67" s="172" t="e">
        <f>NA()</f>
        <v>#N/A</v>
      </c>
      <c r="C67" s="172">
        <f>IF(ISNUMBER('将来負担比率（分子）の構造'!I$53), IF('将来負担比率（分子）の構造'!I$53 &lt; 0, 0, '将来負担比率（分子）の構造'!I$53), NA())</f>
        <v>2641</v>
      </c>
      <c r="D67" s="172" t="e">
        <f>NA()</f>
        <v>#N/A</v>
      </c>
      <c r="E67" s="172" t="e">
        <f>NA()</f>
        <v>#N/A</v>
      </c>
      <c r="F67" s="172">
        <f>IF(ISNUMBER('将来負担比率（分子）の構造'!J$53), IF('将来負担比率（分子）の構造'!J$53 &lt; 0, 0, '将来負担比率（分子）の構造'!J$53), NA())</f>
        <v>2317</v>
      </c>
      <c r="G67" s="172" t="e">
        <f>NA()</f>
        <v>#N/A</v>
      </c>
      <c r="H67" s="172" t="e">
        <f>NA()</f>
        <v>#N/A</v>
      </c>
      <c r="I67" s="172">
        <f>IF(ISNUMBER('将来負担比率（分子）の構造'!K$53), IF('将来負担比率（分子）の構造'!K$53 &lt; 0, 0, '将来負担比率（分子）の構造'!K$53), NA())</f>
        <v>2120</v>
      </c>
      <c r="J67" s="172" t="e">
        <f>NA()</f>
        <v>#N/A</v>
      </c>
      <c r="K67" s="172" t="e">
        <f>NA()</f>
        <v>#N/A</v>
      </c>
      <c r="L67" s="172">
        <f>IF(ISNUMBER('将来負担比率（分子）の構造'!L$53), IF('将来負担比率（分子）の構造'!L$53 &lt; 0, 0, '将来負担比率（分子）の構造'!L$53), NA())</f>
        <v>2691</v>
      </c>
      <c r="M67" s="172" t="e">
        <f>NA()</f>
        <v>#N/A</v>
      </c>
      <c r="N67" s="172" t="e">
        <f>NA()</f>
        <v>#N/A</v>
      </c>
      <c r="O67" s="172">
        <f>IF(ISNUMBER('将来負担比率（分子）の構造'!M$53), IF('将来負担比率（分子）の構造'!M$53 &lt; 0, 0, '将来負担比率（分子）の構造'!M$53), NA())</f>
        <v>2136</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935</v>
      </c>
      <c r="C72" s="176">
        <f>基金残高に係る経年分析!G55</f>
        <v>1023</v>
      </c>
      <c r="D72" s="176">
        <f>基金残高に係る経年分析!H55</f>
        <v>1175</v>
      </c>
    </row>
    <row r="73" spans="1:16" x14ac:dyDescent="0.15">
      <c r="A73" s="175" t="s">
        <v>78</v>
      </c>
      <c r="B73" s="176">
        <f>基金残高に係る経年分析!F56</f>
        <v>2</v>
      </c>
      <c r="C73" s="176">
        <f>基金残高に係る経年分析!G56</f>
        <v>2</v>
      </c>
      <c r="D73" s="176">
        <f>基金残高に係る経年分析!H56</f>
        <v>2</v>
      </c>
    </row>
    <row r="74" spans="1:16" x14ac:dyDescent="0.15">
      <c r="A74" s="175" t="s">
        <v>79</v>
      </c>
      <c r="B74" s="176">
        <f>基金残高に係る経年分析!F57</f>
        <v>810</v>
      </c>
      <c r="C74" s="176">
        <f>基金残高に係る経年分析!G57</f>
        <v>346</v>
      </c>
      <c r="D74" s="176">
        <f>基金残高に係る経年分析!H57</f>
        <v>374</v>
      </c>
    </row>
  </sheetData>
  <sheetProtection algorithmName="SHA-512" hashValue="z9fN/zVEBWJ844b8R1wMPiC/AxeJJoRyaJPbU1f8uTl2kTkqYZrzuYx61Wd9r4OTZUb2tZls6Eip4rtrQUiRLw==" saltValue="y/4C+NTxjVmgLw4uqUNB2A=="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9"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05" t="s">
        <v>220</v>
      </c>
      <c r="DI1" s="606"/>
      <c r="DJ1" s="606"/>
      <c r="DK1" s="606"/>
      <c r="DL1" s="606"/>
      <c r="DM1" s="606"/>
      <c r="DN1" s="607"/>
      <c r="DO1" s="212"/>
      <c r="DP1" s="605" t="s">
        <v>221</v>
      </c>
      <c r="DQ1" s="606"/>
      <c r="DR1" s="606"/>
      <c r="DS1" s="606"/>
      <c r="DT1" s="606"/>
      <c r="DU1" s="606"/>
      <c r="DV1" s="606"/>
      <c r="DW1" s="606"/>
      <c r="DX1" s="606"/>
      <c r="DY1" s="606"/>
      <c r="DZ1" s="606"/>
      <c r="EA1" s="606"/>
      <c r="EB1" s="606"/>
      <c r="EC1" s="607"/>
      <c r="ED1" s="210"/>
      <c r="EE1" s="210"/>
      <c r="EF1" s="210"/>
      <c r="EG1" s="210"/>
      <c r="EH1" s="210"/>
      <c r="EI1" s="210"/>
      <c r="EJ1" s="210"/>
      <c r="EK1" s="210"/>
      <c r="EL1" s="210"/>
      <c r="EM1" s="210"/>
    </row>
    <row r="2" spans="2:143" ht="22.5" customHeight="1" x14ac:dyDescent="0.15">
      <c r="B2" s="213" t="s">
        <v>222</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08" t="s">
        <v>223</v>
      </c>
      <c r="C3" s="609"/>
      <c r="D3" s="609"/>
      <c r="E3" s="609"/>
      <c r="F3" s="609"/>
      <c r="G3" s="609"/>
      <c r="H3" s="609"/>
      <c r="I3" s="609"/>
      <c r="J3" s="609"/>
      <c r="K3" s="609"/>
      <c r="L3" s="609"/>
      <c r="M3" s="609"/>
      <c r="N3" s="609"/>
      <c r="O3" s="609"/>
      <c r="P3" s="609"/>
      <c r="Q3" s="609"/>
      <c r="R3" s="609"/>
      <c r="S3" s="609"/>
      <c r="T3" s="609"/>
      <c r="U3" s="609"/>
      <c r="V3" s="609"/>
      <c r="W3" s="609"/>
      <c r="X3" s="609"/>
      <c r="Y3" s="609"/>
      <c r="Z3" s="609"/>
      <c r="AA3" s="609"/>
      <c r="AB3" s="609"/>
      <c r="AC3" s="609"/>
      <c r="AD3" s="609"/>
      <c r="AE3" s="609"/>
      <c r="AF3" s="609"/>
      <c r="AG3" s="609"/>
      <c r="AH3" s="609"/>
      <c r="AI3" s="609"/>
      <c r="AJ3" s="609"/>
      <c r="AK3" s="609"/>
      <c r="AL3" s="609"/>
      <c r="AM3" s="609"/>
      <c r="AN3" s="609"/>
      <c r="AO3" s="609"/>
      <c r="AP3" s="608" t="s">
        <v>224</v>
      </c>
      <c r="AQ3" s="609"/>
      <c r="AR3" s="609"/>
      <c r="AS3" s="609"/>
      <c r="AT3" s="609"/>
      <c r="AU3" s="609"/>
      <c r="AV3" s="609"/>
      <c r="AW3" s="609"/>
      <c r="AX3" s="609"/>
      <c r="AY3" s="609"/>
      <c r="AZ3" s="609"/>
      <c r="BA3" s="609"/>
      <c r="BB3" s="609"/>
      <c r="BC3" s="609"/>
      <c r="BD3" s="609"/>
      <c r="BE3" s="609"/>
      <c r="BF3" s="609"/>
      <c r="BG3" s="609"/>
      <c r="BH3" s="609"/>
      <c r="BI3" s="609"/>
      <c r="BJ3" s="609"/>
      <c r="BK3" s="609"/>
      <c r="BL3" s="609"/>
      <c r="BM3" s="609"/>
      <c r="BN3" s="609"/>
      <c r="BO3" s="609"/>
      <c r="BP3" s="609"/>
      <c r="BQ3" s="609"/>
      <c r="BR3" s="609"/>
      <c r="BS3" s="609"/>
      <c r="BT3" s="609"/>
      <c r="BU3" s="609"/>
      <c r="BV3" s="609"/>
      <c r="BW3" s="609"/>
      <c r="BX3" s="609"/>
      <c r="BY3" s="609"/>
      <c r="BZ3" s="609"/>
      <c r="CA3" s="609"/>
      <c r="CB3" s="610"/>
      <c r="CD3" s="611" t="s">
        <v>225</v>
      </c>
      <c r="CE3" s="612"/>
      <c r="CF3" s="612"/>
      <c r="CG3" s="612"/>
      <c r="CH3" s="612"/>
      <c r="CI3" s="612"/>
      <c r="CJ3" s="612"/>
      <c r="CK3" s="612"/>
      <c r="CL3" s="612"/>
      <c r="CM3" s="612"/>
      <c r="CN3" s="612"/>
      <c r="CO3" s="612"/>
      <c r="CP3" s="612"/>
      <c r="CQ3" s="612"/>
      <c r="CR3" s="612"/>
      <c r="CS3" s="612"/>
      <c r="CT3" s="612"/>
      <c r="CU3" s="612"/>
      <c r="CV3" s="612"/>
      <c r="CW3" s="612"/>
      <c r="CX3" s="612"/>
      <c r="CY3" s="612"/>
      <c r="CZ3" s="612"/>
      <c r="DA3" s="612"/>
      <c r="DB3" s="612"/>
      <c r="DC3" s="612"/>
      <c r="DD3" s="612"/>
      <c r="DE3" s="612"/>
      <c r="DF3" s="612"/>
      <c r="DG3" s="612"/>
      <c r="DH3" s="612"/>
      <c r="DI3" s="612"/>
      <c r="DJ3" s="612"/>
      <c r="DK3" s="612"/>
      <c r="DL3" s="612"/>
      <c r="DM3" s="612"/>
      <c r="DN3" s="612"/>
      <c r="DO3" s="612"/>
      <c r="DP3" s="612"/>
      <c r="DQ3" s="612"/>
      <c r="DR3" s="612"/>
      <c r="DS3" s="612"/>
      <c r="DT3" s="612"/>
      <c r="DU3" s="612"/>
      <c r="DV3" s="612"/>
      <c r="DW3" s="612"/>
      <c r="DX3" s="612"/>
      <c r="DY3" s="612"/>
      <c r="DZ3" s="612"/>
      <c r="EA3" s="612"/>
      <c r="EB3" s="612"/>
      <c r="EC3" s="613"/>
    </row>
    <row r="4" spans="2:143" ht="11.25" customHeight="1" x14ac:dyDescent="0.15">
      <c r="B4" s="608" t="s">
        <v>1</v>
      </c>
      <c r="C4" s="609"/>
      <c r="D4" s="609"/>
      <c r="E4" s="609"/>
      <c r="F4" s="609"/>
      <c r="G4" s="609"/>
      <c r="H4" s="609"/>
      <c r="I4" s="609"/>
      <c r="J4" s="609"/>
      <c r="K4" s="609"/>
      <c r="L4" s="609"/>
      <c r="M4" s="609"/>
      <c r="N4" s="609"/>
      <c r="O4" s="609"/>
      <c r="P4" s="609"/>
      <c r="Q4" s="610"/>
      <c r="R4" s="608" t="s">
        <v>226</v>
      </c>
      <c r="S4" s="609"/>
      <c r="T4" s="609"/>
      <c r="U4" s="609"/>
      <c r="V4" s="609"/>
      <c r="W4" s="609"/>
      <c r="X4" s="609"/>
      <c r="Y4" s="610"/>
      <c r="Z4" s="608" t="s">
        <v>227</v>
      </c>
      <c r="AA4" s="609"/>
      <c r="AB4" s="609"/>
      <c r="AC4" s="610"/>
      <c r="AD4" s="608" t="s">
        <v>228</v>
      </c>
      <c r="AE4" s="609"/>
      <c r="AF4" s="609"/>
      <c r="AG4" s="609"/>
      <c r="AH4" s="609"/>
      <c r="AI4" s="609"/>
      <c r="AJ4" s="609"/>
      <c r="AK4" s="610"/>
      <c r="AL4" s="608" t="s">
        <v>227</v>
      </c>
      <c r="AM4" s="609"/>
      <c r="AN4" s="609"/>
      <c r="AO4" s="610"/>
      <c r="AP4" s="614" t="s">
        <v>229</v>
      </c>
      <c r="AQ4" s="614"/>
      <c r="AR4" s="614"/>
      <c r="AS4" s="614"/>
      <c r="AT4" s="614"/>
      <c r="AU4" s="614"/>
      <c r="AV4" s="614"/>
      <c r="AW4" s="614"/>
      <c r="AX4" s="614"/>
      <c r="AY4" s="614"/>
      <c r="AZ4" s="614"/>
      <c r="BA4" s="614"/>
      <c r="BB4" s="614"/>
      <c r="BC4" s="614"/>
      <c r="BD4" s="614"/>
      <c r="BE4" s="614"/>
      <c r="BF4" s="614"/>
      <c r="BG4" s="614" t="s">
        <v>230</v>
      </c>
      <c r="BH4" s="614"/>
      <c r="BI4" s="614"/>
      <c r="BJ4" s="614"/>
      <c r="BK4" s="614"/>
      <c r="BL4" s="614"/>
      <c r="BM4" s="614"/>
      <c r="BN4" s="614"/>
      <c r="BO4" s="614" t="s">
        <v>227</v>
      </c>
      <c r="BP4" s="614"/>
      <c r="BQ4" s="614"/>
      <c r="BR4" s="614"/>
      <c r="BS4" s="614" t="s">
        <v>231</v>
      </c>
      <c r="BT4" s="614"/>
      <c r="BU4" s="614"/>
      <c r="BV4" s="614"/>
      <c r="BW4" s="614"/>
      <c r="BX4" s="614"/>
      <c r="BY4" s="614"/>
      <c r="BZ4" s="614"/>
      <c r="CA4" s="614"/>
      <c r="CB4" s="614"/>
      <c r="CD4" s="611" t="s">
        <v>232</v>
      </c>
      <c r="CE4" s="612"/>
      <c r="CF4" s="612"/>
      <c r="CG4" s="612"/>
      <c r="CH4" s="612"/>
      <c r="CI4" s="612"/>
      <c r="CJ4" s="612"/>
      <c r="CK4" s="612"/>
      <c r="CL4" s="612"/>
      <c r="CM4" s="612"/>
      <c r="CN4" s="612"/>
      <c r="CO4" s="612"/>
      <c r="CP4" s="612"/>
      <c r="CQ4" s="612"/>
      <c r="CR4" s="612"/>
      <c r="CS4" s="612"/>
      <c r="CT4" s="612"/>
      <c r="CU4" s="612"/>
      <c r="CV4" s="612"/>
      <c r="CW4" s="612"/>
      <c r="CX4" s="612"/>
      <c r="CY4" s="612"/>
      <c r="CZ4" s="612"/>
      <c r="DA4" s="612"/>
      <c r="DB4" s="612"/>
      <c r="DC4" s="612"/>
      <c r="DD4" s="612"/>
      <c r="DE4" s="612"/>
      <c r="DF4" s="612"/>
      <c r="DG4" s="612"/>
      <c r="DH4" s="612"/>
      <c r="DI4" s="612"/>
      <c r="DJ4" s="612"/>
      <c r="DK4" s="612"/>
      <c r="DL4" s="612"/>
      <c r="DM4" s="612"/>
      <c r="DN4" s="612"/>
      <c r="DO4" s="612"/>
      <c r="DP4" s="612"/>
      <c r="DQ4" s="612"/>
      <c r="DR4" s="612"/>
      <c r="DS4" s="612"/>
      <c r="DT4" s="612"/>
      <c r="DU4" s="612"/>
      <c r="DV4" s="612"/>
      <c r="DW4" s="612"/>
      <c r="DX4" s="612"/>
      <c r="DY4" s="612"/>
      <c r="DZ4" s="612"/>
      <c r="EA4" s="612"/>
      <c r="EB4" s="612"/>
      <c r="EC4" s="613"/>
    </row>
    <row r="5" spans="2:143" s="216" customFormat="1" ht="11.25" customHeight="1" x14ac:dyDescent="0.15">
      <c r="B5" s="615" t="s">
        <v>233</v>
      </c>
      <c r="C5" s="616"/>
      <c r="D5" s="616"/>
      <c r="E5" s="616"/>
      <c r="F5" s="616"/>
      <c r="G5" s="616"/>
      <c r="H5" s="616"/>
      <c r="I5" s="616"/>
      <c r="J5" s="616"/>
      <c r="K5" s="616"/>
      <c r="L5" s="616"/>
      <c r="M5" s="616"/>
      <c r="N5" s="616"/>
      <c r="O5" s="616"/>
      <c r="P5" s="616"/>
      <c r="Q5" s="617"/>
      <c r="R5" s="618">
        <v>746187</v>
      </c>
      <c r="S5" s="619"/>
      <c r="T5" s="619"/>
      <c r="U5" s="619"/>
      <c r="V5" s="619"/>
      <c r="W5" s="619"/>
      <c r="X5" s="619"/>
      <c r="Y5" s="620"/>
      <c r="Z5" s="621">
        <v>11.3</v>
      </c>
      <c r="AA5" s="621"/>
      <c r="AB5" s="621"/>
      <c r="AC5" s="621"/>
      <c r="AD5" s="622">
        <v>746187</v>
      </c>
      <c r="AE5" s="622"/>
      <c r="AF5" s="622"/>
      <c r="AG5" s="622"/>
      <c r="AH5" s="622"/>
      <c r="AI5" s="622"/>
      <c r="AJ5" s="622"/>
      <c r="AK5" s="622"/>
      <c r="AL5" s="623">
        <v>19.600000000000001</v>
      </c>
      <c r="AM5" s="624"/>
      <c r="AN5" s="624"/>
      <c r="AO5" s="625"/>
      <c r="AP5" s="615" t="s">
        <v>234</v>
      </c>
      <c r="AQ5" s="616"/>
      <c r="AR5" s="616"/>
      <c r="AS5" s="616"/>
      <c r="AT5" s="616"/>
      <c r="AU5" s="616"/>
      <c r="AV5" s="616"/>
      <c r="AW5" s="616"/>
      <c r="AX5" s="616"/>
      <c r="AY5" s="616"/>
      <c r="AZ5" s="616"/>
      <c r="BA5" s="616"/>
      <c r="BB5" s="616"/>
      <c r="BC5" s="616"/>
      <c r="BD5" s="616"/>
      <c r="BE5" s="616"/>
      <c r="BF5" s="617"/>
      <c r="BG5" s="629">
        <v>744813</v>
      </c>
      <c r="BH5" s="630"/>
      <c r="BI5" s="630"/>
      <c r="BJ5" s="630"/>
      <c r="BK5" s="630"/>
      <c r="BL5" s="630"/>
      <c r="BM5" s="630"/>
      <c r="BN5" s="631"/>
      <c r="BO5" s="632">
        <v>99.8</v>
      </c>
      <c r="BP5" s="632"/>
      <c r="BQ5" s="632"/>
      <c r="BR5" s="632"/>
      <c r="BS5" s="633" t="s">
        <v>235</v>
      </c>
      <c r="BT5" s="633"/>
      <c r="BU5" s="633"/>
      <c r="BV5" s="633"/>
      <c r="BW5" s="633"/>
      <c r="BX5" s="633"/>
      <c r="BY5" s="633"/>
      <c r="BZ5" s="633"/>
      <c r="CA5" s="633"/>
      <c r="CB5" s="637"/>
      <c r="CD5" s="611" t="s">
        <v>229</v>
      </c>
      <c r="CE5" s="612"/>
      <c r="CF5" s="612"/>
      <c r="CG5" s="612"/>
      <c r="CH5" s="612"/>
      <c r="CI5" s="612"/>
      <c r="CJ5" s="612"/>
      <c r="CK5" s="612"/>
      <c r="CL5" s="612"/>
      <c r="CM5" s="612"/>
      <c r="CN5" s="612"/>
      <c r="CO5" s="612"/>
      <c r="CP5" s="612"/>
      <c r="CQ5" s="613"/>
      <c r="CR5" s="611" t="s">
        <v>236</v>
      </c>
      <c r="CS5" s="612"/>
      <c r="CT5" s="612"/>
      <c r="CU5" s="612"/>
      <c r="CV5" s="612"/>
      <c r="CW5" s="612"/>
      <c r="CX5" s="612"/>
      <c r="CY5" s="613"/>
      <c r="CZ5" s="611" t="s">
        <v>227</v>
      </c>
      <c r="DA5" s="612"/>
      <c r="DB5" s="612"/>
      <c r="DC5" s="613"/>
      <c r="DD5" s="611" t="s">
        <v>237</v>
      </c>
      <c r="DE5" s="612"/>
      <c r="DF5" s="612"/>
      <c r="DG5" s="612"/>
      <c r="DH5" s="612"/>
      <c r="DI5" s="612"/>
      <c r="DJ5" s="612"/>
      <c r="DK5" s="612"/>
      <c r="DL5" s="612"/>
      <c r="DM5" s="612"/>
      <c r="DN5" s="612"/>
      <c r="DO5" s="612"/>
      <c r="DP5" s="613"/>
      <c r="DQ5" s="611" t="s">
        <v>238</v>
      </c>
      <c r="DR5" s="612"/>
      <c r="DS5" s="612"/>
      <c r="DT5" s="612"/>
      <c r="DU5" s="612"/>
      <c r="DV5" s="612"/>
      <c r="DW5" s="612"/>
      <c r="DX5" s="612"/>
      <c r="DY5" s="612"/>
      <c r="DZ5" s="612"/>
      <c r="EA5" s="612"/>
      <c r="EB5" s="612"/>
      <c r="EC5" s="613"/>
    </row>
    <row r="6" spans="2:143" ht="11.25" customHeight="1" x14ac:dyDescent="0.15">
      <c r="B6" s="626" t="s">
        <v>239</v>
      </c>
      <c r="C6" s="627"/>
      <c r="D6" s="627"/>
      <c r="E6" s="627"/>
      <c r="F6" s="627"/>
      <c r="G6" s="627"/>
      <c r="H6" s="627"/>
      <c r="I6" s="627"/>
      <c r="J6" s="627"/>
      <c r="K6" s="627"/>
      <c r="L6" s="627"/>
      <c r="M6" s="627"/>
      <c r="N6" s="627"/>
      <c r="O6" s="627"/>
      <c r="P6" s="627"/>
      <c r="Q6" s="628"/>
      <c r="R6" s="629">
        <v>88454</v>
      </c>
      <c r="S6" s="630"/>
      <c r="T6" s="630"/>
      <c r="U6" s="630"/>
      <c r="V6" s="630"/>
      <c r="W6" s="630"/>
      <c r="X6" s="630"/>
      <c r="Y6" s="631"/>
      <c r="Z6" s="632">
        <v>1.3</v>
      </c>
      <c r="AA6" s="632"/>
      <c r="AB6" s="632"/>
      <c r="AC6" s="632"/>
      <c r="AD6" s="633">
        <v>88454</v>
      </c>
      <c r="AE6" s="633"/>
      <c r="AF6" s="633"/>
      <c r="AG6" s="633"/>
      <c r="AH6" s="633"/>
      <c r="AI6" s="633"/>
      <c r="AJ6" s="633"/>
      <c r="AK6" s="633"/>
      <c r="AL6" s="634">
        <v>2.2999999999999998</v>
      </c>
      <c r="AM6" s="635"/>
      <c r="AN6" s="635"/>
      <c r="AO6" s="636"/>
      <c r="AP6" s="626" t="s">
        <v>240</v>
      </c>
      <c r="AQ6" s="627"/>
      <c r="AR6" s="627"/>
      <c r="AS6" s="627"/>
      <c r="AT6" s="627"/>
      <c r="AU6" s="627"/>
      <c r="AV6" s="627"/>
      <c r="AW6" s="627"/>
      <c r="AX6" s="627"/>
      <c r="AY6" s="627"/>
      <c r="AZ6" s="627"/>
      <c r="BA6" s="627"/>
      <c r="BB6" s="627"/>
      <c r="BC6" s="627"/>
      <c r="BD6" s="627"/>
      <c r="BE6" s="627"/>
      <c r="BF6" s="628"/>
      <c r="BG6" s="629">
        <v>744813</v>
      </c>
      <c r="BH6" s="630"/>
      <c r="BI6" s="630"/>
      <c r="BJ6" s="630"/>
      <c r="BK6" s="630"/>
      <c r="BL6" s="630"/>
      <c r="BM6" s="630"/>
      <c r="BN6" s="631"/>
      <c r="BO6" s="632">
        <v>99.8</v>
      </c>
      <c r="BP6" s="632"/>
      <c r="BQ6" s="632"/>
      <c r="BR6" s="632"/>
      <c r="BS6" s="633" t="s">
        <v>241</v>
      </c>
      <c r="BT6" s="633"/>
      <c r="BU6" s="633"/>
      <c r="BV6" s="633"/>
      <c r="BW6" s="633"/>
      <c r="BX6" s="633"/>
      <c r="BY6" s="633"/>
      <c r="BZ6" s="633"/>
      <c r="CA6" s="633"/>
      <c r="CB6" s="637"/>
      <c r="CD6" s="640" t="s">
        <v>242</v>
      </c>
      <c r="CE6" s="641"/>
      <c r="CF6" s="641"/>
      <c r="CG6" s="641"/>
      <c r="CH6" s="641"/>
      <c r="CI6" s="641"/>
      <c r="CJ6" s="641"/>
      <c r="CK6" s="641"/>
      <c r="CL6" s="641"/>
      <c r="CM6" s="641"/>
      <c r="CN6" s="641"/>
      <c r="CO6" s="641"/>
      <c r="CP6" s="641"/>
      <c r="CQ6" s="642"/>
      <c r="CR6" s="629">
        <v>77043</v>
      </c>
      <c r="CS6" s="630"/>
      <c r="CT6" s="630"/>
      <c r="CU6" s="630"/>
      <c r="CV6" s="630"/>
      <c r="CW6" s="630"/>
      <c r="CX6" s="630"/>
      <c r="CY6" s="631"/>
      <c r="CZ6" s="623">
        <v>1.3</v>
      </c>
      <c r="DA6" s="624"/>
      <c r="DB6" s="624"/>
      <c r="DC6" s="643"/>
      <c r="DD6" s="638" t="s">
        <v>235</v>
      </c>
      <c r="DE6" s="630"/>
      <c r="DF6" s="630"/>
      <c r="DG6" s="630"/>
      <c r="DH6" s="630"/>
      <c r="DI6" s="630"/>
      <c r="DJ6" s="630"/>
      <c r="DK6" s="630"/>
      <c r="DL6" s="630"/>
      <c r="DM6" s="630"/>
      <c r="DN6" s="630"/>
      <c r="DO6" s="630"/>
      <c r="DP6" s="631"/>
      <c r="DQ6" s="638">
        <v>77043</v>
      </c>
      <c r="DR6" s="630"/>
      <c r="DS6" s="630"/>
      <c r="DT6" s="630"/>
      <c r="DU6" s="630"/>
      <c r="DV6" s="630"/>
      <c r="DW6" s="630"/>
      <c r="DX6" s="630"/>
      <c r="DY6" s="630"/>
      <c r="DZ6" s="630"/>
      <c r="EA6" s="630"/>
      <c r="EB6" s="630"/>
      <c r="EC6" s="639"/>
    </row>
    <row r="7" spans="2:143" ht="11.25" customHeight="1" x14ac:dyDescent="0.15">
      <c r="B7" s="626" t="s">
        <v>243</v>
      </c>
      <c r="C7" s="627"/>
      <c r="D7" s="627"/>
      <c r="E7" s="627"/>
      <c r="F7" s="627"/>
      <c r="G7" s="627"/>
      <c r="H7" s="627"/>
      <c r="I7" s="627"/>
      <c r="J7" s="627"/>
      <c r="K7" s="627"/>
      <c r="L7" s="627"/>
      <c r="M7" s="627"/>
      <c r="N7" s="627"/>
      <c r="O7" s="627"/>
      <c r="P7" s="627"/>
      <c r="Q7" s="628"/>
      <c r="R7" s="629">
        <v>422</v>
      </c>
      <c r="S7" s="630"/>
      <c r="T7" s="630"/>
      <c r="U7" s="630"/>
      <c r="V7" s="630"/>
      <c r="W7" s="630"/>
      <c r="X7" s="630"/>
      <c r="Y7" s="631"/>
      <c r="Z7" s="632">
        <v>0</v>
      </c>
      <c r="AA7" s="632"/>
      <c r="AB7" s="632"/>
      <c r="AC7" s="632"/>
      <c r="AD7" s="633">
        <v>422</v>
      </c>
      <c r="AE7" s="633"/>
      <c r="AF7" s="633"/>
      <c r="AG7" s="633"/>
      <c r="AH7" s="633"/>
      <c r="AI7" s="633"/>
      <c r="AJ7" s="633"/>
      <c r="AK7" s="633"/>
      <c r="AL7" s="634">
        <v>0</v>
      </c>
      <c r="AM7" s="635"/>
      <c r="AN7" s="635"/>
      <c r="AO7" s="636"/>
      <c r="AP7" s="626" t="s">
        <v>244</v>
      </c>
      <c r="AQ7" s="627"/>
      <c r="AR7" s="627"/>
      <c r="AS7" s="627"/>
      <c r="AT7" s="627"/>
      <c r="AU7" s="627"/>
      <c r="AV7" s="627"/>
      <c r="AW7" s="627"/>
      <c r="AX7" s="627"/>
      <c r="AY7" s="627"/>
      <c r="AZ7" s="627"/>
      <c r="BA7" s="627"/>
      <c r="BB7" s="627"/>
      <c r="BC7" s="627"/>
      <c r="BD7" s="627"/>
      <c r="BE7" s="627"/>
      <c r="BF7" s="628"/>
      <c r="BG7" s="629">
        <v>285104</v>
      </c>
      <c r="BH7" s="630"/>
      <c r="BI7" s="630"/>
      <c r="BJ7" s="630"/>
      <c r="BK7" s="630"/>
      <c r="BL7" s="630"/>
      <c r="BM7" s="630"/>
      <c r="BN7" s="631"/>
      <c r="BO7" s="632">
        <v>38.200000000000003</v>
      </c>
      <c r="BP7" s="632"/>
      <c r="BQ7" s="632"/>
      <c r="BR7" s="632"/>
      <c r="BS7" s="633" t="s">
        <v>245</v>
      </c>
      <c r="BT7" s="633"/>
      <c r="BU7" s="633"/>
      <c r="BV7" s="633"/>
      <c r="BW7" s="633"/>
      <c r="BX7" s="633"/>
      <c r="BY7" s="633"/>
      <c r="BZ7" s="633"/>
      <c r="CA7" s="633"/>
      <c r="CB7" s="637"/>
      <c r="CD7" s="644" t="s">
        <v>246</v>
      </c>
      <c r="CE7" s="645"/>
      <c r="CF7" s="645"/>
      <c r="CG7" s="645"/>
      <c r="CH7" s="645"/>
      <c r="CI7" s="645"/>
      <c r="CJ7" s="645"/>
      <c r="CK7" s="645"/>
      <c r="CL7" s="645"/>
      <c r="CM7" s="645"/>
      <c r="CN7" s="645"/>
      <c r="CO7" s="645"/>
      <c r="CP7" s="645"/>
      <c r="CQ7" s="646"/>
      <c r="CR7" s="629">
        <v>861823</v>
      </c>
      <c r="CS7" s="630"/>
      <c r="CT7" s="630"/>
      <c r="CU7" s="630"/>
      <c r="CV7" s="630"/>
      <c r="CW7" s="630"/>
      <c r="CX7" s="630"/>
      <c r="CY7" s="631"/>
      <c r="CZ7" s="632">
        <v>14</v>
      </c>
      <c r="DA7" s="632"/>
      <c r="DB7" s="632"/>
      <c r="DC7" s="632"/>
      <c r="DD7" s="638">
        <v>28595</v>
      </c>
      <c r="DE7" s="630"/>
      <c r="DF7" s="630"/>
      <c r="DG7" s="630"/>
      <c r="DH7" s="630"/>
      <c r="DI7" s="630"/>
      <c r="DJ7" s="630"/>
      <c r="DK7" s="630"/>
      <c r="DL7" s="630"/>
      <c r="DM7" s="630"/>
      <c r="DN7" s="630"/>
      <c r="DO7" s="630"/>
      <c r="DP7" s="631"/>
      <c r="DQ7" s="638">
        <v>775603</v>
      </c>
      <c r="DR7" s="630"/>
      <c r="DS7" s="630"/>
      <c r="DT7" s="630"/>
      <c r="DU7" s="630"/>
      <c r="DV7" s="630"/>
      <c r="DW7" s="630"/>
      <c r="DX7" s="630"/>
      <c r="DY7" s="630"/>
      <c r="DZ7" s="630"/>
      <c r="EA7" s="630"/>
      <c r="EB7" s="630"/>
      <c r="EC7" s="639"/>
    </row>
    <row r="8" spans="2:143" ht="11.25" customHeight="1" x14ac:dyDescent="0.15">
      <c r="B8" s="626" t="s">
        <v>247</v>
      </c>
      <c r="C8" s="627"/>
      <c r="D8" s="627"/>
      <c r="E8" s="627"/>
      <c r="F8" s="627"/>
      <c r="G8" s="627"/>
      <c r="H8" s="627"/>
      <c r="I8" s="627"/>
      <c r="J8" s="627"/>
      <c r="K8" s="627"/>
      <c r="L8" s="627"/>
      <c r="M8" s="627"/>
      <c r="N8" s="627"/>
      <c r="O8" s="627"/>
      <c r="P8" s="627"/>
      <c r="Q8" s="628"/>
      <c r="R8" s="629">
        <v>2066</v>
      </c>
      <c r="S8" s="630"/>
      <c r="T8" s="630"/>
      <c r="U8" s="630"/>
      <c r="V8" s="630"/>
      <c r="W8" s="630"/>
      <c r="X8" s="630"/>
      <c r="Y8" s="631"/>
      <c r="Z8" s="632">
        <v>0</v>
      </c>
      <c r="AA8" s="632"/>
      <c r="AB8" s="632"/>
      <c r="AC8" s="632"/>
      <c r="AD8" s="633">
        <v>2066</v>
      </c>
      <c r="AE8" s="633"/>
      <c r="AF8" s="633"/>
      <c r="AG8" s="633"/>
      <c r="AH8" s="633"/>
      <c r="AI8" s="633"/>
      <c r="AJ8" s="633"/>
      <c r="AK8" s="633"/>
      <c r="AL8" s="634">
        <v>0.1</v>
      </c>
      <c r="AM8" s="635"/>
      <c r="AN8" s="635"/>
      <c r="AO8" s="636"/>
      <c r="AP8" s="626" t="s">
        <v>248</v>
      </c>
      <c r="AQ8" s="627"/>
      <c r="AR8" s="627"/>
      <c r="AS8" s="627"/>
      <c r="AT8" s="627"/>
      <c r="AU8" s="627"/>
      <c r="AV8" s="627"/>
      <c r="AW8" s="627"/>
      <c r="AX8" s="627"/>
      <c r="AY8" s="627"/>
      <c r="AZ8" s="627"/>
      <c r="BA8" s="627"/>
      <c r="BB8" s="627"/>
      <c r="BC8" s="627"/>
      <c r="BD8" s="627"/>
      <c r="BE8" s="627"/>
      <c r="BF8" s="628"/>
      <c r="BG8" s="629">
        <v>13526</v>
      </c>
      <c r="BH8" s="630"/>
      <c r="BI8" s="630"/>
      <c r="BJ8" s="630"/>
      <c r="BK8" s="630"/>
      <c r="BL8" s="630"/>
      <c r="BM8" s="630"/>
      <c r="BN8" s="631"/>
      <c r="BO8" s="632">
        <v>1.8</v>
      </c>
      <c r="BP8" s="632"/>
      <c r="BQ8" s="632"/>
      <c r="BR8" s="632"/>
      <c r="BS8" s="633" t="s">
        <v>235</v>
      </c>
      <c r="BT8" s="633"/>
      <c r="BU8" s="633"/>
      <c r="BV8" s="633"/>
      <c r="BW8" s="633"/>
      <c r="BX8" s="633"/>
      <c r="BY8" s="633"/>
      <c r="BZ8" s="633"/>
      <c r="CA8" s="633"/>
      <c r="CB8" s="637"/>
      <c r="CD8" s="644" t="s">
        <v>249</v>
      </c>
      <c r="CE8" s="645"/>
      <c r="CF8" s="645"/>
      <c r="CG8" s="645"/>
      <c r="CH8" s="645"/>
      <c r="CI8" s="645"/>
      <c r="CJ8" s="645"/>
      <c r="CK8" s="645"/>
      <c r="CL8" s="645"/>
      <c r="CM8" s="645"/>
      <c r="CN8" s="645"/>
      <c r="CO8" s="645"/>
      <c r="CP8" s="645"/>
      <c r="CQ8" s="646"/>
      <c r="CR8" s="629">
        <v>1680123</v>
      </c>
      <c r="CS8" s="630"/>
      <c r="CT8" s="630"/>
      <c r="CU8" s="630"/>
      <c r="CV8" s="630"/>
      <c r="CW8" s="630"/>
      <c r="CX8" s="630"/>
      <c r="CY8" s="631"/>
      <c r="CZ8" s="632">
        <v>27.3</v>
      </c>
      <c r="DA8" s="632"/>
      <c r="DB8" s="632"/>
      <c r="DC8" s="632"/>
      <c r="DD8" s="638" t="s">
        <v>241</v>
      </c>
      <c r="DE8" s="630"/>
      <c r="DF8" s="630"/>
      <c r="DG8" s="630"/>
      <c r="DH8" s="630"/>
      <c r="DI8" s="630"/>
      <c r="DJ8" s="630"/>
      <c r="DK8" s="630"/>
      <c r="DL8" s="630"/>
      <c r="DM8" s="630"/>
      <c r="DN8" s="630"/>
      <c r="DO8" s="630"/>
      <c r="DP8" s="631"/>
      <c r="DQ8" s="638">
        <v>883928</v>
      </c>
      <c r="DR8" s="630"/>
      <c r="DS8" s="630"/>
      <c r="DT8" s="630"/>
      <c r="DU8" s="630"/>
      <c r="DV8" s="630"/>
      <c r="DW8" s="630"/>
      <c r="DX8" s="630"/>
      <c r="DY8" s="630"/>
      <c r="DZ8" s="630"/>
      <c r="EA8" s="630"/>
      <c r="EB8" s="630"/>
      <c r="EC8" s="639"/>
    </row>
    <row r="9" spans="2:143" ht="11.25" customHeight="1" x14ac:dyDescent="0.15">
      <c r="B9" s="626" t="s">
        <v>250</v>
      </c>
      <c r="C9" s="627"/>
      <c r="D9" s="627"/>
      <c r="E9" s="627"/>
      <c r="F9" s="627"/>
      <c r="G9" s="627"/>
      <c r="H9" s="627"/>
      <c r="I9" s="627"/>
      <c r="J9" s="627"/>
      <c r="K9" s="627"/>
      <c r="L9" s="627"/>
      <c r="M9" s="627"/>
      <c r="N9" s="627"/>
      <c r="O9" s="627"/>
      <c r="P9" s="627"/>
      <c r="Q9" s="628"/>
      <c r="R9" s="629">
        <v>2847</v>
      </c>
      <c r="S9" s="630"/>
      <c r="T9" s="630"/>
      <c r="U9" s="630"/>
      <c r="V9" s="630"/>
      <c r="W9" s="630"/>
      <c r="X9" s="630"/>
      <c r="Y9" s="631"/>
      <c r="Z9" s="632">
        <v>0</v>
      </c>
      <c r="AA9" s="632"/>
      <c r="AB9" s="632"/>
      <c r="AC9" s="632"/>
      <c r="AD9" s="633">
        <v>2847</v>
      </c>
      <c r="AE9" s="633"/>
      <c r="AF9" s="633"/>
      <c r="AG9" s="633"/>
      <c r="AH9" s="633"/>
      <c r="AI9" s="633"/>
      <c r="AJ9" s="633"/>
      <c r="AK9" s="633"/>
      <c r="AL9" s="634">
        <v>0.1</v>
      </c>
      <c r="AM9" s="635"/>
      <c r="AN9" s="635"/>
      <c r="AO9" s="636"/>
      <c r="AP9" s="626" t="s">
        <v>251</v>
      </c>
      <c r="AQ9" s="627"/>
      <c r="AR9" s="627"/>
      <c r="AS9" s="627"/>
      <c r="AT9" s="627"/>
      <c r="AU9" s="627"/>
      <c r="AV9" s="627"/>
      <c r="AW9" s="627"/>
      <c r="AX9" s="627"/>
      <c r="AY9" s="627"/>
      <c r="AZ9" s="627"/>
      <c r="BA9" s="627"/>
      <c r="BB9" s="627"/>
      <c r="BC9" s="627"/>
      <c r="BD9" s="627"/>
      <c r="BE9" s="627"/>
      <c r="BF9" s="628"/>
      <c r="BG9" s="629">
        <v>245075</v>
      </c>
      <c r="BH9" s="630"/>
      <c r="BI9" s="630"/>
      <c r="BJ9" s="630"/>
      <c r="BK9" s="630"/>
      <c r="BL9" s="630"/>
      <c r="BM9" s="630"/>
      <c r="BN9" s="631"/>
      <c r="BO9" s="632">
        <v>32.799999999999997</v>
      </c>
      <c r="BP9" s="632"/>
      <c r="BQ9" s="632"/>
      <c r="BR9" s="632"/>
      <c r="BS9" s="633" t="s">
        <v>245</v>
      </c>
      <c r="BT9" s="633"/>
      <c r="BU9" s="633"/>
      <c r="BV9" s="633"/>
      <c r="BW9" s="633"/>
      <c r="BX9" s="633"/>
      <c r="BY9" s="633"/>
      <c r="BZ9" s="633"/>
      <c r="CA9" s="633"/>
      <c r="CB9" s="637"/>
      <c r="CD9" s="644" t="s">
        <v>252</v>
      </c>
      <c r="CE9" s="645"/>
      <c r="CF9" s="645"/>
      <c r="CG9" s="645"/>
      <c r="CH9" s="645"/>
      <c r="CI9" s="645"/>
      <c r="CJ9" s="645"/>
      <c r="CK9" s="645"/>
      <c r="CL9" s="645"/>
      <c r="CM9" s="645"/>
      <c r="CN9" s="645"/>
      <c r="CO9" s="645"/>
      <c r="CP9" s="645"/>
      <c r="CQ9" s="646"/>
      <c r="CR9" s="629">
        <v>674386</v>
      </c>
      <c r="CS9" s="630"/>
      <c r="CT9" s="630"/>
      <c r="CU9" s="630"/>
      <c r="CV9" s="630"/>
      <c r="CW9" s="630"/>
      <c r="CX9" s="630"/>
      <c r="CY9" s="631"/>
      <c r="CZ9" s="632">
        <v>10.9</v>
      </c>
      <c r="DA9" s="632"/>
      <c r="DB9" s="632"/>
      <c r="DC9" s="632"/>
      <c r="DD9" s="638">
        <v>214332</v>
      </c>
      <c r="DE9" s="630"/>
      <c r="DF9" s="630"/>
      <c r="DG9" s="630"/>
      <c r="DH9" s="630"/>
      <c r="DI9" s="630"/>
      <c r="DJ9" s="630"/>
      <c r="DK9" s="630"/>
      <c r="DL9" s="630"/>
      <c r="DM9" s="630"/>
      <c r="DN9" s="630"/>
      <c r="DO9" s="630"/>
      <c r="DP9" s="631"/>
      <c r="DQ9" s="638">
        <v>323109</v>
      </c>
      <c r="DR9" s="630"/>
      <c r="DS9" s="630"/>
      <c r="DT9" s="630"/>
      <c r="DU9" s="630"/>
      <c r="DV9" s="630"/>
      <c r="DW9" s="630"/>
      <c r="DX9" s="630"/>
      <c r="DY9" s="630"/>
      <c r="DZ9" s="630"/>
      <c r="EA9" s="630"/>
      <c r="EB9" s="630"/>
      <c r="EC9" s="639"/>
    </row>
    <row r="10" spans="2:143" ht="11.25" customHeight="1" x14ac:dyDescent="0.15">
      <c r="B10" s="626" t="s">
        <v>253</v>
      </c>
      <c r="C10" s="627"/>
      <c r="D10" s="627"/>
      <c r="E10" s="627"/>
      <c r="F10" s="627"/>
      <c r="G10" s="627"/>
      <c r="H10" s="627"/>
      <c r="I10" s="627"/>
      <c r="J10" s="627"/>
      <c r="K10" s="627"/>
      <c r="L10" s="627"/>
      <c r="M10" s="627"/>
      <c r="N10" s="627"/>
      <c r="O10" s="627"/>
      <c r="P10" s="627"/>
      <c r="Q10" s="628"/>
      <c r="R10" s="629" t="s">
        <v>241</v>
      </c>
      <c r="S10" s="630"/>
      <c r="T10" s="630"/>
      <c r="U10" s="630"/>
      <c r="V10" s="630"/>
      <c r="W10" s="630"/>
      <c r="X10" s="630"/>
      <c r="Y10" s="631"/>
      <c r="Z10" s="632" t="s">
        <v>235</v>
      </c>
      <c r="AA10" s="632"/>
      <c r="AB10" s="632"/>
      <c r="AC10" s="632"/>
      <c r="AD10" s="633" t="s">
        <v>235</v>
      </c>
      <c r="AE10" s="633"/>
      <c r="AF10" s="633"/>
      <c r="AG10" s="633"/>
      <c r="AH10" s="633"/>
      <c r="AI10" s="633"/>
      <c r="AJ10" s="633"/>
      <c r="AK10" s="633"/>
      <c r="AL10" s="634" t="s">
        <v>235</v>
      </c>
      <c r="AM10" s="635"/>
      <c r="AN10" s="635"/>
      <c r="AO10" s="636"/>
      <c r="AP10" s="626" t="s">
        <v>254</v>
      </c>
      <c r="AQ10" s="627"/>
      <c r="AR10" s="627"/>
      <c r="AS10" s="627"/>
      <c r="AT10" s="627"/>
      <c r="AU10" s="627"/>
      <c r="AV10" s="627"/>
      <c r="AW10" s="627"/>
      <c r="AX10" s="627"/>
      <c r="AY10" s="627"/>
      <c r="AZ10" s="627"/>
      <c r="BA10" s="627"/>
      <c r="BB10" s="627"/>
      <c r="BC10" s="627"/>
      <c r="BD10" s="627"/>
      <c r="BE10" s="627"/>
      <c r="BF10" s="628"/>
      <c r="BG10" s="629">
        <v>18952</v>
      </c>
      <c r="BH10" s="630"/>
      <c r="BI10" s="630"/>
      <c r="BJ10" s="630"/>
      <c r="BK10" s="630"/>
      <c r="BL10" s="630"/>
      <c r="BM10" s="630"/>
      <c r="BN10" s="631"/>
      <c r="BO10" s="632">
        <v>2.5</v>
      </c>
      <c r="BP10" s="632"/>
      <c r="BQ10" s="632"/>
      <c r="BR10" s="632"/>
      <c r="BS10" s="633" t="s">
        <v>235</v>
      </c>
      <c r="BT10" s="633"/>
      <c r="BU10" s="633"/>
      <c r="BV10" s="633"/>
      <c r="BW10" s="633"/>
      <c r="BX10" s="633"/>
      <c r="BY10" s="633"/>
      <c r="BZ10" s="633"/>
      <c r="CA10" s="633"/>
      <c r="CB10" s="637"/>
      <c r="CD10" s="644" t="s">
        <v>255</v>
      </c>
      <c r="CE10" s="645"/>
      <c r="CF10" s="645"/>
      <c r="CG10" s="645"/>
      <c r="CH10" s="645"/>
      <c r="CI10" s="645"/>
      <c r="CJ10" s="645"/>
      <c r="CK10" s="645"/>
      <c r="CL10" s="645"/>
      <c r="CM10" s="645"/>
      <c r="CN10" s="645"/>
      <c r="CO10" s="645"/>
      <c r="CP10" s="645"/>
      <c r="CQ10" s="646"/>
      <c r="CR10" s="629">
        <v>20020</v>
      </c>
      <c r="CS10" s="630"/>
      <c r="CT10" s="630"/>
      <c r="CU10" s="630"/>
      <c r="CV10" s="630"/>
      <c r="CW10" s="630"/>
      <c r="CX10" s="630"/>
      <c r="CY10" s="631"/>
      <c r="CZ10" s="632">
        <v>0.3</v>
      </c>
      <c r="DA10" s="632"/>
      <c r="DB10" s="632"/>
      <c r="DC10" s="632"/>
      <c r="DD10" s="638" t="s">
        <v>241</v>
      </c>
      <c r="DE10" s="630"/>
      <c r="DF10" s="630"/>
      <c r="DG10" s="630"/>
      <c r="DH10" s="630"/>
      <c r="DI10" s="630"/>
      <c r="DJ10" s="630"/>
      <c r="DK10" s="630"/>
      <c r="DL10" s="630"/>
      <c r="DM10" s="630"/>
      <c r="DN10" s="630"/>
      <c r="DO10" s="630"/>
      <c r="DP10" s="631"/>
      <c r="DQ10" s="638">
        <v>16</v>
      </c>
      <c r="DR10" s="630"/>
      <c r="DS10" s="630"/>
      <c r="DT10" s="630"/>
      <c r="DU10" s="630"/>
      <c r="DV10" s="630"/>
      <c r="DW10" s="630"/>
      <c r="DX10" s="630"/>
      <c r="DY10" s="630"/>
      <c r="DZ10" s="630"/>
      <c r="EA10" s="630"/>
      <c r="EB10" s="630"/>
      <c r="EC10" s="639"/>
    </row>
    <row r="11" spans="2:143" ht="11.25" customHeight="1" x14ac:dyDescent="0.15">
      <c r="B11" s="626" t="s">
        <v>256</v>
      </c>
      <c r="C11" s="627"/>
      <c r="D11" s="627"/>
      <c r="E11" s="627"/>
      <c r="F11" s="627"/>
      <c r="G11" s="627"/>
      <c r="H11" s="627"/>
      <c r="I11" s="627"/>
      <c r="J11" s="627"/>
      <c r="K11" s="627"/>
      <c r="L11" s="627"/>
      <c r="M11" s="627"/>
      <c r="N11" s="627"/>
      <c r="O11" s="627"/>
      <c r="P11" s="627"/>
      <c r="Q11" s="628"/>
      <c r="R11" s="629">
        <v>216597</v>
      </c>
      <c r="S11" s="630"/>
      <c r="T11" s="630"/>
      <c r="U11" s="630"/>
      <c r="V11" s="630"/>
      <c r="W11" s="630"/>
      <c r="X11" s="630"/>
      <c r="Y11" s="631"/>
      <c r="Z11" s="634">
        <v>3.3</v>
      </c>
      <c r="AA11" s="635"/>
      <c r="AB11" s="635"/>
      <c r="AC11" s="647"/>
      <c r="AD11" s="638">
        <v>216597</v>
      </c>
      <c r="AE11" s="630"/>
      <c r="AF11" s="630"/>
      <c r="AG11" s="630"/>
      <c r="AH11" s="630"/>
      <c r="AI11" s="630"/>
      <c r="AJ11" s="630"/>
      <c r="AK11" s="631"/>
      <c r="AL11" s="634">
        <v>5.7</v>
      </c>
      <c r="AM11" s="635"/>
      <c r="AN11" s="635"/>
      <c r="AO11" s="636"/>
      <c r="AP11" s="626" t="s">
        <v>257</v>
      </c>
      <c r="AQ11" s="627"/>
      <c r="AR11" s="627"/>
      <c r="AS11" s="627"/>
      <c r="AT11" s="627"/>
      <c r="AU11" s="627"/>
      <c r="AV11" s="627"/>
      <c r="AW11" s="627"/>
      <c r="AX11" s="627"/>
      <c r="AY11" s="627"/>
      <c r="AZ11" s="627"/>
      <c r="BA11" s="627"/>
      <c r="BB11" s="627"/>
      <c r="BC11" s="627"/>
      <c r="BD11" s="627"/>
      <c r="BE11" s="627"/>
      <c r="BF11" s="628"/>
      <c r="BG11" s="629">
        <v>7551</v>
      </c>
      <c r="BH11" s="630"/>
      <c r="BI11" s="630"/>
      <c r="BJ11" s="630"/>
      <c r="BK11" s="630"/>
      <c r="BL11" s="630"/>
      <c r="BM11" s="630"/>
      <c r="BN11" s="631"/>
      <c r="BO11" s="632">
        <v>1</v>
      </c>
      <c r="BP11" s="632"/>
      <c r="BQ11" s="632"/>
      <c r="BR11" s="632"/>
      <c r="BS11" s="633" t="s">
        <v>235</v>
      </c>
      <c r="BT11" s="633"/>
      <c r="BU11" s="633"/>
      <c r="BV11" s="633"/>
      <c r="BW11" s="633"/>
      <c r="BX11" s="633"/>
      <c r="BY11" s="633"/>
      <c r="BZ11" s="633"/>
      <c r="CA11" s="633"/>
      <c r="CB11" s="637"/>
      <c r="CD11" s="644" t="s">
        <v>258</v>
      </c>
      <c r="CE11" s="645"/>
      <c r="CF11" s="645"/>
      <c r="CG11" s="645"/>
      <c r="CH11" s="645"/>
      <c r="CI11" s="645"/>
      <c r="CJ11" s="645"/>
      <c r="CK11" s="645"/>
      <c r="CL11" s="645"/>
      <c r="CM11" s="645"/>
      <c r="CN11" s="645"/>
      <c r="CO11" s="645"/>
      <c r="CP11" s="645"/>
      <c r="CQ11" s="646"/>
      <c r="CR11" s="629">
        <v>307560</v>
      </c>
      <c r="CS11" s="630"/>
      <c r="CT11" s="630"/>
      <c r="CU11" s="630"/>
      <c r="CV11" s="630"/>
      <c r="CW11" s="630"/>
      <c r="CX11" s="630"/>
      <c r="CY11" s="631"/>
      <c r="CZ11" s="632">
        <v>5</v>
      </c>
      <c r="DA11" s="632"/>
      <c r="DB11" s="632"/>
      <c r="DC11" s="632"/>
      <c r="DD11" s="638">
        <v>63764</v>
      </c>
      <c r="DE11" s="630"/>
      <c r="DF11" s="630"/>
      <c r="DG11" s="630"/>
      <c r="DH11" s="630"/>
      <c r="DI11" s="630"/>
      <c r="DJ11" s="630"/>
      <c r="DK11" s="630"/>
      <c r="DL11" s="630"/>
      <c r="DM11" s="630"/>
      <c r="DN11" s="630"/>
      <c r="DO11" s="630"/>
      <c r="DP11" s="631"/>
      <c r="DQ11" s="638">
        <v>182710</v>
      </c>
      <c r="DR11" s="630"/>
      <c r="DS11" s="630"/>
      <c r="DT11" s="630"/>
      <c r="DU11" s="630"/>
      <c r="DV11" s="630"/>
      <c r="DW11" s="630"/>
      <c r="DX11" s="630"/>
      <c r="DY11" s="630"/>
      <c r="DZ11" s="630"/>
      <c r="EA11" s="630"/>
      <c r="EB11" s="630"/>
      <c r="EC11" s="639"/>
    </row>
    <row r="12" spans="2:143" ht="11.25" customHeight="1" x14ac:dyDescent="0.15">
      <c r="B12" s="626" t="s">
        <v>259</v>
      </c>
      <c r="C12" s="627"/>
      <c r="D12" s="627"/>
      <c r="E12" s="627"/>
      <c r="F12" s="627"/>
      <c r="G12" s="627"/>
      <c r="H12" s="627"/>
      <c r="I12" s="627"/>
      <c r="J12" s="627"/>
      <c r="K12" s="627"/>
      <c r="L12" s="627"/>
      <c r="M12" s="627"/>
      <c r="N12" s="627"/>
      <c r="O12" s="627"/>
      <c r="P12" s="627"/>
      <c r="Q12" s="628"/>
      <c r="R12" s="629" t="s">
        <v>235</v>
      </c>
      <c r="S12" s="630"/>
      <c r="T12" s="630"/>
      <c r="U12" s="630"/>
      <c r="V12" s="630"/>
      <c r="W12" s="630"/>
      <c r="X12" s="630"/>
      <c r="Y12" s="631"/>
      <c r="Z12" s="632" t="s">
        <v>235</v>
      </c>
      <c r="AA12" s="632"/>
      <c r="AB12" s="632"/>
      <c r="AC12" s="632"/>
      <c r="AD12" s="633" t="s">
        <v>235</v>
      </c>
      <c r="AE12" s="633"/>
      <c r="AF12" s="633"/>
      <c r="AG12" s="633"/>
      <c r="AH12" s="633"/>
      <c r="AI12" s="633"/>
      <c r="AJ12" s="633"/>
      <c r="AK12" s="633"/>
      <c r="AL12" s="634" t="s">
        <v>241</v>
      </c>
      <c r="AM12" s="635"/>
      <c r="AN12" s="635"/>
      <c r="AO12" s="636"/>
      <c r="AP12" s="626" t="s">
        <v>260</v>
      </c>
      <c r="AQ12" s="627"/>
      <c r="AR12" s="627"/>
      <c r="AS12" s="627"/>
      <c r="AT12" s="627"/>
      <c r="AU12" s="627"/>
      <c r="AV12" s="627"/>
      <c r="AW12" s="627"/>
      <c r="AX12" s="627"/>
      <c r="AY12" s="627"/>
      <c r="AZ12" s="627"/>
      <c r="BA12" s="627"/>
      <c r="BB12" s="627"/>
      <c r="BC12" s="627"/>
      <c r="BD12" s="627"/>
      <c r="BE12" s="627"/>
      <c r="BF12" s="628"/>
      <c r="BG12" s="629">
        <v>370466</v>
      </c>
      <c r="BH12" s="630"/>
      <c r="BI12" s="630"/>
      <c r="BJ12" s="630"/>
      <c r="BK12" s="630"/>
      <c r="BL12" s="630"/>
      <c r="BM12" s="630"/>
      <c r="BN12" s="631"/>
      <c r="BO12" s="632">
        <v>49.6</v>
      </c>
      <c r="BP12" s="632"/>
      <c r="BQ12" s="632"/>
      <c r="BR12" s="632"/>
      <c r="BS12" s="633" t="s">
        <v>245</v>
      </c>
      <c r="BT12" s="633"/>
      <c r="BU12" s="633"/>
      <c r="BV12" s="633"/>
      <c r="BW12" s="633"/>
      <c r="BX12" s="633"/>
      <c r="BY12" s="633"/>
      <c r="BZ12" s="633"/>
      <c r="CA12" s="633"/>
      <c r="CB12" s="637"/>
      <c r="CD12" s="644" t="s">
        <v>261</v>
      </c>
      <c r="CE12" s="645"/>
      <c r="CF12" s="645"/>
      <c r="CG12" s="645"/>
      <c r="CH12" s="645"/>
      <c r="CI12" s="645"/>
      <c r="CJ12" s="645"/>
      <c r="CK12" s="645"/>
      <c r="CL12" s="645"/>
      <c r="CM12" s="645"/>
      <c r="CN12" s="645"/>
      <c r="CO12" s="645"/>
      <c r="CP12" s="645"/>
      <c r="CQ12" s="646"/>
      <c r="CR12" s="629">
        <v>364726</v>
      </c>
      <c r="CS12" s="630"/>
      <c r="CT12" s="630"/>
      <c r="CU12" s="630"/>
      <c r="CV12" s="630"/>
      <c r="CW12" s="630"/>
      <c r="CX12" s="630"/>
      <c r="CY12" s="631"/>
      <c r="CZ12" s="632">
        <v>5.9</v>
      </c>
      <c r="DA12" s="632"/>
      <c r="DB12" s="632"/>
      <c r="DC12" s="632"/>
      <c r="DD12" s="638">
        <v>28709</v>
      </c>
      <c r="DE12" s="630"/>
      <c r="DF12" s="630"/>
      <c r="DG12" s="630"/>
      <c r="DH12" s="630"/>
      <c r="DI12" s="630"/>
      <c r="DJ12" s="630"/>
      <c r="DK12" s="630"/>
      <c r="DL12" s="630"/>
      <c r="DM12" s="630"/>
      <c r="DN12" s="630"/>
      <c r="DO12" s="630"/>
      <c r="DP12" s="631"/>
      <c r="DQ12" s="638">
        <v>231524</v>
      </c>
      <c r="DR12" s="630"/>
      <c r="DS12" s="630"/>
      <c r="DT12" s="630"/>
      <c r="DU12" s="630"/>
      <c r="DV12" s="630"/>
      <c r="DW12" s="630"/>
      <c r="DX12" s="630"/>
      <c r="DY12" s="630"/>
      <c r="DZ12" s="630"/>
      <c r="EA12" s="630"/>
      <c r="EB12" s="630"/>
      <c r="EC12" s="639"/>
    </row>
    <row r="13" spans="2:143" ht="11.25" customHeight="1" x14ac:dyDescent="0.15">
      <c r="B13" s="626" t="s">
        <v>262</v>
      </c>
      <c r="C13" s="627"/>
      <c r="D13" s="627"/>
      <c r="E13" s="627"/>
      <c r="F13" s="627"/>
      <c r="G13" s="627"/>
      <c r="H13" s="627"/>
      <c r="I13" s="627"/>
      <c r="J13" s="627"/>
      <c r="K13" s="627"/>
      <c r="L13" s="627"/>
      <c r="M13" s="627"/>
      <c r="N13" s="627"/>
      <c r="O13" s="627"/>
      <c r="P13" s="627"/>
      <c r="Q13" s="628"/>
      <c r="R13" s="629" t="s">
        <v>235</v>
      </c>
      <c r="S13" s="630"/>
      <c r="T13" s="630"/>
      <c r="U13" s="630"/>
      <c r="V13" s="630"/>
      <c r="W13" s="630"/>
      <c r="X13" s="630"/>
      <c r="Y13" s="631"/>
      <c r="Z13" s="632" t="s">
        <v>235</v>
      </c>
      <c r="AA13" s="632"/>
      <c r="AB13" s="632"/>
      <c r="AC13" s="632"/>
      <c r="AD13" s="633" t="s">
        <v>235</v>
      </c>
      <c r="AE13" s="633"/>
      <c r="AF13" s="633"/>
      <c r="AG13" s="633"/>
      <c r="AH13" s="633"/>
      <c r="AI13" s="633"/>
      <c r="AJ13" s="633"/>
      <c r="AK13" s="633"/>
      <c r="AL13" s="634" t="s">
        <v>235</v>
      </c>
      <c r="AM13" s="635"/>
      <c r="AN13" s="635"/>
      <c r="AO13" s="636"/>
      <c r="AP13" s="626" t="s">
        <v>263</v>
      </c>
      <c r="AQ13" s="627"/>
      <c r="AR13" s="627"/>
      <c r="AS13" s="627"/>
      <c r="AT13" s="627"/>
      <c r="AU13" s="627"/>
      <c r="AV13" s="627"/>
      <c r="AW13" s="627"/>
      <c r="AX13" s="627"/>
      <c r="AY13" s="627"/>
      <c r="AZ13" s="627"/>
      <c r="BA13" s="627"/>
      <c r="BB13" s="627"/>
      <c r="BC13" s="627"/>
      <c r="BD13" s="627"/>
      <c r="BE13" s="627"/>
      <c r="BF13" s="628"/>
      <c r="BG13" s="629">
        <v>356492</v>
      </c>
      <c r="BH13" s="630"/>
      <c r="BI13" s="630"/>
      <c r="BJ13" s="630"/>
      <c r="BK13" s="630"/>
      <c r="BL13" s="630"/>
      <c r="BM13" s="630"/>
      <c r="BN13" s="631"/>
      <c r="BO13" s="632">
        <v>47.8</v>
      </c>
      <c r="BP13" s="632"/>
      <c r="BQ13" s="632"/>
      <c r="BR13" s="632"/>
      <c r="BS13" s="633" t="s">
        <v>245</v>
      </c>
      <c r="BT13" s="633"/>
      <c r="BU13" s="633"/>
      <c r="BV13" s="633"/>
      <c r="BW13" s="633"/>
      <c r="BX13" s="633"/>
      <c r="BY13" s="633"/>
      <c r="BZ13" s="633"/>
      <c r="CA13" s="633"/>
      <c r="CB13" s="637"/>
      <c r="CD13" s="644" t="s">
        <v>264</v>
      </c>
      <c r="CE13" s="645"/>
      <c r="CF13" s="645"/>
      <c r="CG13" s="645"/>
      <c r="CH13" s="645"/>
      <c r="CI13" s="645"/>
      <c r="CJ13" s="645"/>
      <c r="CK13" s="645"/>
      <c r="CL13" s="645"/>
      <c r="CM13" s="645"/>
      <c r="CN13" s="645"/>
      <c r="CO13" s="645"/>
      <c r="CP13" s="645"/>
      <c r="CQ13" s="646"/>
      <c r="CR13" s="629">
        <v>547045</v>
      </c>
      <c r="CS13" s="630"/>
      <c r="CT13" s="630"/>
      <c r="CU13" s="630"/>
      <c r="CV13" s="630"/>
      <c r="CW13" s="630"/>
      <c r="CX13" s="630"/>
      <c r="CY13" s="631"/>
      <c r="CZ13" s="632">
        <v>8.9</v>
      </c>
      <c r="DA13" s="632"/>
      <c r="DB13" s="632"/>
      <c r="DC13" s="632"/>
      <c r="DD13" s="638">
        <v>114350</v>
      </c>
      <c r="DE13" s="630"/>
      <c r="DF13" s="630"/>
      <c r="DG13" s="630"/>
      <c r="DH13" s="630"/>
      <c r="DI13" s="630"/>
      <c r="DJ13" s="630"/>
      <c r="DK13" s="630"/>
      <c r="DL13" s="630"/>
      <c r="DM13" s="630"/>
      <c r="DN13" s="630"/>
      <c r="DO13" s="630"/>
      <c r="DP13" s="631"/>
      <c r="DQ13" s="638">
        <v>433997</v>
      </c>
      <c r="DR13" s="630"/>
      <c r="DS13" s="630"/>
      <c r="DT13" s="630"/>
      <c r="DU13" s="630"/>
      <c r="DV13" s="630"/>
      <c r="DW13" s="630"/>
      <c r="DX13" s="630"/>
      <c r="DY13" s="630"/>
      <c r="DZ13" s="630"/>
      <c r="EA13" s="630"/>
      <c r="EB13" s="630"/>
      <c r="EC13" s="639"/>
    </row>
    <row r="14" spans="2:143" ht="11.25" customHeight="1" x14ac:dyDescent="0.15">
      <c r="B14" s="626" t="s">
        <v>265</v>
      </c>
      <c r="C14" s="627"/>
      <c r="D14" s="627"/>
      <c r="E14" s="627"/>
      <c r="F14" s="627"/>
      <c r="G14" s="627"/>
      <c r="H14" s="627"/>
      <c r="I14" s="627"/>
      <c r="J14" s="627"/>
      <c r="K14" s="627"/>
      <c r="L14" s="627"/>
      <c r="M14" s="627"/>
      <c r="N14" s="627"/>
      <c r="O14" s="627"/>
      <c r="P14" s="627"/>
      <c r="Q14" s="628"/>
      <c r="R14" s="629" t="s">
        <v>241</v>
      </c>
      <c r="S14" s="630"/>
      <c r="T14" s="630"/>
      <c r="U14" s="630"/>
      <c r="V14" s="630"/>
      <c r="W14" s="630"/>
      <c r="X14" s="630"/>
      <c r="Y14" s="631"/>
      <c r="Z14" s="632" t="s">
        <v>245</v>
      </c>
      <c r="AA14" s="632"/>
      <c r="AB14" s="632"/>
      <c r="AC14" s="632"/>
      <c r="AD14" s="633" t="s">
        <v>235</v>
      </c>
      <c r="AE14" s="633"/>
      <c r="AF14" s="633"/>
      <c r="AG14" s="633"/>
      <c r="AH14" s="633"/>
      <c r="AI14" s="633"/>
      <c r="AJ14" s="633"/>
      <c r="AK14" s="633"/>
      <c r="AL14" s="634" t="s">
        <v>235</v>
      </c>
      <c r="AM14" s="635"/>
      <c r="AN14" s="635"/>
      <c r="AO14" s="636"/>
      <c r="AP14" s="626" t="s">
        <v>266</v>
      </c>
      <c r="AQ14" s="627"/>
      <c r="AR14" s="627"/>
      <c r="AS14" s="627"/>
      <c r="AT14" s="627"/>
      <c r="AU14" s="627"/>
      <c r="AV14" s="627"/>
      <c r="AW14" s="627"/>
      <c r="AX14" s="627"/>
      <c r="AY14" s="627"/>
      <c r="AZ14" s="627"/>
      <c r="BA14" s="627"/>
      <c r="BB14" s="627"/>
      <c r="BC14" s="627"/>
      <c r="BD14" s="627"/>
      <c r="BE14" s="627"/>
      <c r="BF14" s="628"/>
      <c r="BG14" s="629">
        <v>30256</v>
      </c>
      <c r="BH14" s="630"/>
      <c r="BI14" s="630"/>
      <c r="BJ14" s="630"/>
      <c r="BK14" s="630"/>
      <c r="BL14" s="630"/>
      <c r="BM14" s="630"/>
      <c r="BN14" s="631"/>
      <c r="BO14" s="632">
        <v>4.0999999999999996</v>
      </c>
      <c r="BP14" s="632"/>
      <c r="BQ14" s="632"/>
      <c r="BR14" s="632"/>
      <c r="BS14" s="633" t="s">
        <v>241</v>
      </c>
      <c r="BT14" s="633"/>
      <c r="BU14" s="633"/>
      <c r="BV14" s="633"/>
      <c r="BW14" s="633"/>
      <c r="BX14" s="633"/>
      <c r="BY14" s="633"/>
      <c r="BZ14" s="633"/>
      <c r="CA14" s="633"/>
      <c r="CB14" s="637"/>
      <c r="CD14" s="644" t="s">
        <v>267</v>
      </c>
      <c r="CE14" s="645"/>
      <c r="CF14" s="645"/>
      <c r="CG14" s="645"/>
      <c r="CH14" s="645"/>
      <c r="CI14" s="645"/>
      <c r="CJ14" s="645"/>
      <c r="CK14" s="645"/>
      <c r="CL14" s="645"/>
      <c r="CM14" s="645"/>
      <c r="CN14" s="645"/>
      <c r="CO14" s="645"/>
      <c r="CP14" s="645"/>
      <c r="CQ14" s="646"/>
      <c r="CR14" s="629">
        <v>281051</v>
      </c>
      <c r="CS14" s="630"/>
      <c r="CT14" s="630"/>
      <c r="CU14" s="630"/>
      <c r="CV14" s="630"/>
      <c r="CW14" s="630"/>
      <c r="CX14" s="630"/>
      <c r="CY14" s="631"/>
      <c r="CZ14" s="632">
        <v>4.5999999999999996</v>
      </c>
      <c r="DA14" s="632"/>
      <c r="DB14" s="632"/>
      <c r="DC14" s="632"/>
      <c r="DD14" s="638">
        <v>29297</v>
      </c>
      <c r="DE14" s="630"/>
      <c r="DF14" s="630"/>
      <c r="DG14" s="630"/>
      <c r="DH14" s="630"/>
      <c r="DI14" s="630"/>
      <c r="DJ14" s="630"/>
      <c r="DK14" s="630"/>
      <c r="DL14" s="630"/>
      <c r="DM14" s="630"/>
      <c r="DN14" s="630"/>
      <c r="DO14" s="630"/>
      <c r="DP14" s="631"/>
      <c r="DQ14" s="638">
        <v>251979</v>
      </c>
      <c r="DR14" s="630"/>
      <c r="DS14" s="630"/>
      <c r="DT14" s="630"/>
      <c r="DU14" s="630"/>
      <c r="DV14" s="630"/>
      <c r="DW14" s="630"/>
      <c r="DX14" s="630"/>
      <c r="DY14" s="630"/>
      <c r="DZ14" s="630"/>
      <c r="EA14" s="630"/>
      <c r="EB14" s="630"/>
      <c r="EC14" s="639"/>
    </row>
    <row r="15" spans="2:143" ht="11.25" customHeight="1" x14ac:dyDescent="0.15">
      <c r="B15" s="626" t="s">
        <v>268</v>
      </c>
      <c r="C15" s="627"/>
      <c r="D15" s="627"/>
      <c r="E15" s="627"/>
      <c r="F15" s="627"/>
      <c r="G15" s="627"/>
      <c r="H15" s="627"/>
      <c r="I15" s="627"/>
      <c r="J15" s="627"/>
      <c r="K15" s="627"/>
      <c r="L15" s="627"/>
      <c r="M15" s="627"/>
      <c r="N15" s="627"/>
      <c r="O15" s="627"/>
      <c r="P15" s="627"/>
      <c r="Q15" s="628"/>
      <c r="R15" s="629" t="s">
        <v>235</v>
      </c>
      <c r="S15" s="630"/>
      <c r="T15" s="630"/>
      <c r="U15" s="630"/>
      <c r="V15" s="630"/>
      <c r="W15" s="630"/>
      <c r="X15" s="630"/>
      <c r="Y15" s="631"/>
      <c r="Z15" s="632" t="s">
        <v>245</v>
      </c>
      <c r="AA15" s="632"/>
      <c r="AB15" s="632"/>
      <c r="AC15" s="632"/>
      <c r="AD15" s="633" t="s">
        <v>245</v>
      </c>
      <c r="AE15" s="633"/>
      <c r="AF15" s="633"/>
      <c r="AG15" s="633"/>
      <c r="AH15" s="633"/>
      <c r="AI15" s="633"/>
      <c r="AJ15" s="633"/>
      <c r="AK15" s="633"/>
      <c r="AL15" s="634" t="s">
        <v>245</v>
      </c>
      <c r="AM15" s="635"/>
      <c r="AN15" s="635"/>
      <c r="AO15" s="636"/>
      <c r="AP15" s="626" t="s">
        <v>269</v>
      </c>
      <c r="AQ15" s="627"/>
      <c r="AR15" s="627"/>
      <c r="AS15" s="627"/>
      <c r="AT15" s="627"/>
      <c r="AU15" s="627"/>
      <c r="AV15" s="627"/>
      <c r="AW15" s="627"/>
      <c r="AX15" s="627"/>
      <c r="AY15" s="627"/>
      <c r="AZ15" s="627"/>
      <c r="BA15" s="627"/>
      <c r="BB15" s="627"/>
      <c r="BC15" s="627"/>
      <c r="BD15" s="627"/>
      <c r="BE15" s="627"/>
      <c r="BF15" s="628"/>
      <c r="BG15" s="629">
        <v>58987</v>
      </c>
      <c r="BH15" s="630"/>
      <c r="BI15" s="630"/>
      <c r="BJ15" s="630"/>
      <c r="BK15" s="630"/>
      <c r="BL15" s="630"/>
      <c r="BM15" s="630"/>
      <c r="BN15" s="631"/>
      <c r="BO15" s="632">
        <v>7.9</v>
      </c>
      <c r="BP15" s="632"/>
      <c r="BQ15" s="632"/>
      <c r="BR15" s="632"/>
      <c r="BS15" s="633" t="s">
        <v>245</v>
      </c>
      <c r="BT15" s="633"/>
      <c r="BU15" s="633"/>
      <c r="BV15" s="633"/>
      <c r="BW15" s="633"/>
      <c r="BX15" s="633"/>
      <c r="BY15" s="633"/>
      <c r="BZ15" s="633"/>
      <c r="CA15" s="633"/>
      <c r="CB15" s="637"/>
      <c r="CD15" s="644" t="s">
        <v>270</v>
      </c>
      <c r="CE15" s="645"/>
      <c r="CF15" s="645"/>
      <c r="CG15" s="645"/>
      <c r="CH15" s="645"/>
      <c r="CI15" s="645"/>
      <c r="CJ15" s="645"/>
      <c r="CK15" s="645"/>
      <c r="CL15" s="645"/>
      <c r="CM15" s="645"/>
      <c r="CN15" s="645"/>
      <c r="CO15" s="645"/>
      <c r="CP15" s="645"/>
      <c r="CQ15" s="646"/>
      <c r="CR15" s="629">
        <v>689360</v>
      </c>
      <c r="CS15" s="630"/>
      <c r="CT15" s="630"/>
      <c r="CU15" s="630"/>
      <c r="CV15" s="630"/>
      <c r="CW15" s="630"/>
      <c r="CX15" s="630"/>
      <c r="CY15" s="631"/>
      <c r="CZ15" s="632">
        <v>11.2</v>
      </c>
      <c r="DA15" s="632"/>
      <c r="DB15" s="632"/>
      <c r="DC15" s="632"/>
      <c r="DD15" s="638">
        <v>184436</v>
      </c>
      <c r="DE15" s="630"/>
      <c r="DF15" s="630"/>
      <c r="DG15" s="630"/>
      <c r="DH15" s="630"/>
      <c r="DI15" s="630"/>
      <c r="DJ15" s="630"/>
      <c r="DK15" s="630"/>
      <c r="DL15" s="630"/>
      <c r="DM15" s="630"/>
      <c r="DN15" s="630"/>
      <c r="DO15" s="630"/>
      <c r="DP15" s="631"/>
      <c r="DQ15" s="638">
        <v>474716</v>
      </c>
      <c r="DR15" s="630"/>
      <c r="DS15" s="630"/>
      <c r="DT15" s="630"/>
      <c r="DU15" s="630"/>
      <c r="DV15" s="630"/>
      <c r="DW15" s="630"/>
      <c r="DX15" s="630"/>
      <c r="DY15" s="630"/>
      <c r="DZ15" s="630"/>
      <c r="EA15" s="630"/>
      <c r="EB15" s="630"/>
      <c r="EC15" s="639"/>
    </row>
    <row r="16" spans="2:143" ht="11.25" customHeight="1" x14ac:dyDescent="0.15">
      <c r="B16" s="626" t="s">
        <v>271</v>
      </c>
      <c r="C16" s="627"/>
      <c r="D16" s="627"/>
      <c r="E16" s="627"/>
      <c r="F16" s="627"/>
      <c r="G16" s="627"/>
      <c r="H16" s="627"/>
      <c r="I16" s="627"/>
      <c r="J16" s="627"/>
      <c r="K16" s="627"/>
      <c r="L16" s="627"/>
      <c r="M16" s="627"/>
      <c r="N16" s="627"/>
      <c r="O16" s="627"/>
      <c r="P16" s="627"/>
      <c r="Q16" s="628"/>
      <c r="R16" s="629">
        <v>3031</v>
      </c>
      <c r="S16" s="630"/>
      <c r="T16" s="630"/>
      <c r="U16" s="630"/>
      <c r="V16" s="630"/>
      <c r="W16" s="630"/>
      <c r="X16" s="630"/>
      <c r="Y16" s="631"/>
      <c r="Z16" s="632">
        <v>0</v>
      </c>
      <c r="AA16" s="632"/>
      <c r="AB16" s="632"/>
      <c r="AC16" s="632"/>
      <c r="AD16" s="633">
        <v>3031</v>
      </c>
      <c r="AE16" s="633"/>
      <c r="AF16" s="633"/>
      <c r="AG16" s="633"/>
      <c r="AH16" s="633"/>
      <c r="AI16" s="633"/>
      <c r="AJ16" s="633"/>
      <c r="AK16" s="633"/>
      <c r="AL16" s="634">
        <v>0.1</v>
      </c>
      <c r="AM16" s="635"/>
      <c r="AN16" s="635"/>
      <c r="AO16" s="636"/>
      <c r="AP16" s="626" t="s">
        <v>272</v>
      </c>
      <c r="AQ16" s="627"/>
      <c r="AR16" s="627"/>
      <c r="AS16" s="627"/>
      <c r="AT16" s="627"/>
      <c r="AU16" s="627"/>
      <c r="AV16" s="627"/>
      <c r="AW16" s="627"/>
      <c r="AX16" s="627"/>
      <c r="AY16" s="627"/>
      <c r="AZ16" s="627"/>
      <c r="BA16" s="627"/>
      <c r="BB16" s="627"/>
      <c r="BC16" s="627"/>
      <c r="BD16" s="627"/>
      <c r="BE16" s="627"/>
      <c r="BF16" s="628"/>
      <c r="BG16" s="629" t="s">
        <v>235</v>
      </c>
      <c r="BH16" s="630"/>
      <c r="BI16" s="630"/>
      <c r="BJ16" s="630"/>
      <c r="BK16" s="630"/>
      <c r="BL16" s="630"/>
      <c r="BM16" s="630"/>
      <c r="BN16" s="631"/>
      <c r="BO16" s="632" t="s">
        <v>235</v>
      </c>
      <c r="BP16" s="632"/>
      <c r="BQ16" s="632"/>
      <c r="BR16" s="632"/>
      <c r="BS16" s="633" t="s">
        <v>245</v>
      </c>
      <c r="BT16" s="633"/>
      <c r="BU16" s="633"/>
      <c r="BV16" s="633"/>
      <c r="BW16" s="633"/>
      <c r="BX16" s="633"/>
      <c r="BY16" s="633"/>
      <c r="BZ16" s="633"/>
      <c r="CA16" s="633"/>
      <c r="CB16" s="637"/>
      <c r="CD16" s="644" t="s">
        <v>273</v>
      </c>
      <c r="CE16" s="645"/>
      <c r="CF16" s="645"/>
      <c r="CG16" s="645"/>
      <c r="CH16" s="645"/>
      <c r="CI16" s="645"/>
      <c r="CJ16" s="645"/>
      <c r="CK16" s="645"/>
      <c r="CL16" s="645"/>
      <c r="CM16" s="645"/>
      <c r="CN16" s="645"/>
      <c r="CO16" s="645"/>
      <c r="CP16" s="645"/>
      <c r="CQ16" s="646"/>
      <c r="CR16" s="629">
        <v>53698</v>
      </c>
      <c r="CS16" s="630"/>
      <c r="CT16" s="630"/>
      <c r="CU16" s="630"/>
      <c r="CV16" s="630"/>
      <c r="CW16" s="630"/>
      <c r="CX16" s="630"/>
      <c r="CY16" s="631"/>
      <c r="CZ16" s="632">
        <v>0.9</v>
      </c>
      <c r="DA16" s="632"/>
      <c r="DB16" s="632"/>
      <c r="DC16" s="632"/>
      <c r="DD16" s="638" t="s">
        <v>245</v>
      </c>
      <c r="DE16" s="630"/>
      <c r="DF16" s="630"/>
      <c r="DG16" s="630"/>
      <c r="DH16" s="630"/>
      <c r="DI16" s="630"/>
      <c r="DJ16" s="630"/>
      <c r="DK16" s="630"/>
      <c r="DL16" s="630"/>
      <c r="DM16" s="630"/>
      <c r="DN16" s="630"/>
      <c r="DO16" s="630"/>
      <c r="DP16" s="631"/>
      <c r="DQ16" s="638">
        <v>19305</v>
      </c>
      <c r="DR16" s="630"/>
      <c r="DS16" s="630"/>
      <c r="DT16" s="630"/>
      <c r="DU16" s="630"/>
      <c r="DV16" s="630"/>
      <c r="DW16" s="630"/>
      <c r="DX16" s="630"/>
      <c r="DY16" s="630"/>
      <c r="DZ16" s="630"/>
      <c r="EA16" s="630"/>
      <c r="EB16" s="630"/>
      <c r="EC16" s="639"/>
    </row>
    <row r="17" spans="2:133" ht="11.25" customHeight="1" x14ac:dyDescent="0.15">
      <c r="B17" s="626" t="s">
        <v>274</v>
      </c>
      <c r="C17" s="627"/>
      <c r="D17" s="627"/>
      <c r="E17" s="627"/>
      <c r="F17" s="627"/>
      <c r="G17" s="627"/>
      <c r="H17" s="627"/>
      <c r="I17" s="627"/>
      <c r="J17" s="627"/>
      <c r="K17" s="627"/>
      <c r="L17" s="627"/>
      <c r="M17" s="627"/>
      <c r="N17" s="627"/>
      <c r="O17" s="627"/>
      <c r="P17" s="627"/>
      <c r="Q17" s="628"/>
      <c r="R17" s="629">
        <v>6549</v>
      </c>
      <c r="S17" s="630"/>
      <c r="T17" s="630"/>
      <c r="U17" s="630"/>
      <c r="V17" s="630"/>
      <c r="W17" s="630"/>
      <c r="X17" s="630"/>
      <c r="Y17" s="631"/>
      <c r="Z17" s="632">
        <v>0.1</v>
      </c>
      <c r="AA17" s="632"/>
      <c r="AB17" s="632"/>
      <c r="AC17" s="632"/>
      <c r="AD17" s="633">
        <v>6549</v>
      </c>
      <c r="AE17" s="633"/>
      <c r="AF17" s="633"/>
      <c r="AG17" s="633"/>
      <c r="AH17" s="633"/>
      <c r="AI17" s="633"/>
      <c r="AJ17" s="633"/>
      <c r="AK17" s="633"/>
      <c r="AL17" s="634">
        <v>0.2</v>
      </c>
      <c r="AM17" s="635"/>
      <c r="AN17" s="635"/>
      <c r="AO17" s="636"/>
      <c r="AP17" s="626" t="s">
        <v>275</v>
      </c>
      <c r="AQ17" s="627"/>
      <c r="AR17" s="627"/>
      <c r="AS17" s="627"/>
      <c r="AT17" s="627"/>
      <c r="AU17" s="627"/>
      <c r="AV17" s="627"/>
      <c r="AW17" s="627"/>
      <c r="AX17" s="627"/>
      <c r="AY17" s="627"/>
      <c r="AZ17" s="627"/>
      <c r="BA17" s="627"/>
      <c r="BB17" s="627"/>
      <c r="BC17" s="627"/>
      <c r="BD17" s="627"/>
      <c r="BE17" s="627"/>
      <c r="BF17" s="628"/>
      <c r="BG17" s="629" t="s">
        <v>245</v>
      </c>
      <c r="BH17" s="630"/>
      <c r="BI17" s="630"/>
      <c r="BJ17" s="630"/>
      <c r="BK17" s="630"/>
      <c r="BL17" s="630"/>
      <c r="BM17" s="630"/>
      <c r="BN17" s="631"/>
      <c r="BO17" s="632" t="s">
        <v>235</v>
      </c>
      <c r="BP17" s="632"/>
      <c r="BQ17" s="632"/>
      <c r="BR17" s="632"/>
      <c r="BS17" s="633" t="s">
        <v>235</v>
      </c>
      <c r="BT17" s="633"/>
      <c r="BU17" s="633"/>
      <c r="BV17" s="633"/>
      <c r="BW17" s="633"/>
      <c r="BX17" s="633"/>
      <c r="BY17" s="633"/>
      <c r="BZ17" s="633"/>
      <c r="CA17" s="633"/>
      <c r="CB17" s="637"/>
      <c r="CD17" s="644" t="s">
        <v>276</v>
      </c>
      <c r="CE17" s="645"/>
      <c r="CF17" s="645"/>
      <c r="CG17" s="645"/>
      <c r="CH17" s="645"/>
      <c r="CI17" s="645"/>
      <c r="CJ17" s="645"/>
      <c r="CK17" s="645"/>
      <c r="CL17" s="645"/>
      <c r="CM17" s="645"/>
      <c r="CN17" s="645"/>
      <c r="CO17" s="645"/>
      <c r="CP17" s="645"/>
      <c r="CQ17" s="646"/>
      <c r="CR17" s="629">
        <v>602901</v>
      </c>
      <c r="CS17" s="630"/>
      <c r="CT17" s="630"/>
      <c r="CU17" s="630"/>
      <c r="CV17" s="630"/>
      <c r="CW17" s="630"/>
      <c r="CX17" s="630"/>
      <c r="CY17" s="631"/>
      <c r="CZ17" s="632">
        <v>9.8000000000000007</v>
      </c>
      <c r="DA17" s="632"/>
      <c r="DB17" s="632"/>
      <c r="DC17" s="632"/>
      <c r="DD17" s="638" t="s">
        <v>235</v>
      </c>
      <c r="DE17" s="630"/>
      <c r="DF17" s="630"/>
      <c r="DG17" s="630"/>
      <c r="DH17" s="630"/>
      <c r="DI17" s="630"/>
      <c r="DJ17" s="630"/>
      <c r="DK17" s="630"/>
      <c r="DL17" s="630"/>
      <c r="DM17" s="630"/>
      <c r="DN17" s="630"/>
      <c r="DO17" s="630"/>
      <c r="DP17" s="631"/>
      <c r="DQ17" s="638">
        <v>602901</v>
      </c>
      <c r="DR17" s="630"/>
      <c r="DS17" s="630"/>
      <c r="DT17" s="630"/>
      <c r="DU17" s="630"/>
      <c r="DV17" s="630"/>
      <c r="DW17" s="630"/>
      <c r="DX17" s="630"/>
      <c r="DY17" s="630"/>
      <c r="DZ17" s="630"/>
      <c r="EA17" s="630"/>
      <c r="EB17" s="630"/>
      <c r="EC17" s="639"/>
    </row>
    <row r="18" spans="2:133" ht="11.25" customHeight="1" x14ac:dyDescent="0.15">
      <c r="B18" s="626" t="s">
        <v>277</v>
      </c>
      <c r="C18" s="627"/>
      <c r="D18" s="627"/>
      <c r="E18" s="627"/>
      <c r="F18" s="627"/>
      <c r="G18" s="627"/>
      <c r="H18" s="627"/>
      <c r="I18" s="627"/>
      <c r="J18" s="627"/>
      <c r="K18" s="627"/>
      <c r="L18" s="627"/>
      <c r="M18" s="627"/>
      <c r="N18" s="627"/>
      <c r="O18" s="627"/>
      <c r="P18" s="627"/>
      <c r="Q18" s="628"/>
      <c r="R18" s="629">
        <v>11321</v>
      </c>
      <c r="S18" s="630"/>
      <c r="T18" s="630"/>
      <c r="U18" s="630"/>
      <c r="V18" s="630"/>
      <c r="W18" s="630"/>
      <c r="X18" s="630"/>
      <c r="Y18" s="631"/>
      <c r="Z18" s="632">
        <v>0.2</v>
      </c>
      <c r="AA18" s="632"/>
      <c r="AB18" s="632"/>
      <c r="AC18" s="632"/>
      <c r="AD18" s="633">
        <v>11321</v>
      </c>
      <c r="AE18" s="633"/>
      <c r="AF18" s="633"/>
      <c r="AG18" s="633"/>
      <c r="AH18" s="633"/>
      <c r="AI18" s="633"/>
      <c r="AJ18" s="633"/>
      <c r="AK18" s="633"/>
      <c r="AL18" s="634">
        <v>0.30000001192092896</v>
      </c>
      <c r="AM18" s="635"/>
      <c r="AN18" s="635"/>
      <c r="AO18" s="636"/>
      <c r="AP18" s="626" t="s">
        <v>278</v>
      </c>
      <c r="AQ18" s="627"/>
      <c r="AR18" s="627"/>
      <c r="AS18" s="627"/>
      <c r="AT18" s="627"/>
      <c r="AU18" s="627"/>
      <c r="AV18" s="627"/>
      <c r="AW18" s="627"/>
      <c r="AX18" s="627"/>
      <c r="AY18" s="627"/>
      <c r="AZ18" s="627"/>
      <c r="BA18" s="627"/>
      <c r="BB18" s="627"/>
      <c r="BC18" s="627"/>
      <c r="BD18" s="627"/>
      <c r="BE18" s="627"/>
      <c r="BF18" s="628"/>
      <c r="BG18" s="629" t="s">
        <v>241</v>
      </c>
      <c r="BH18" s="630"/>
      <c r="BI18" s="630"/>
      <c r="BJ18" s="630"/>
      <c r="BK18" s="630"/>
      <c r="BL18" s="630"/>
      <c r="BM18" s="630"/>
      <c r="BN18" s="631"/>
      <c r="BO18" s="632" t="s">
        <v>245</v>
      </c>
      <c r="BP18" s="632"/>
      <c r="BQ18" s="632"/>
      <c r="BR18" s="632"/>
      <c r="BS18" s="633" t="s">
        <v>245</v>
      </c>
      <c r="BT18" s="633"/>
      <c r="BU18" s="633"/>
      <c r="BV18" s="633"/>
      <c r="BW18" s="633"/>
      <c r="BX18" s="633"/>
      <c r="BY18" s="633"/>
      <c r="BZ18" s="633"/>
      <c r="CA18" s="633"/>
      <c r="CB18" s="637"/>
      <c r="CD18" s="644" t="s">
        <v>279</v>
      </c>
      <c r="CE18" s="645"/>
      <c r="CF18" s="645"/>
      <c r="CG18" s="645"/>
      <c r="CH18" s="645"/>
      <c r="CI18" s="645"/>
      <c r="CJ18" s="645"/>
      <c r="CK18" s="645"/>
      <c r="CL18" s="645"/>
      <c r="CM18" s="645"/>
      <c r="CN18" s="645"/>
      <c r="CO18" s="645"/>
      <c r="CP18" s="645"/>
      <c r="CQ18" s="646"/>
      <c r="CR18" s="629" t="s">
        <v>235</v>
      </c>
      <c r="CS18" s="630"/>
      <c r="CT18" s="630"/>
      <c r="CU18" s="630"/>
      <c r="CV18" s="630"/>
      <c r="CW18" s="630"/>
      <c r="CX18" s="630"/>
      <c r="CY18" s="631"/>
      <c r="CZ18" s="632" t="s">
        <v>235</v>
      </c>
      <c r="DA18" s="632"/>
      <c r="DB18" s="632"/>
      <c r="DC18" s="632"/>
      <c r="DD18" s="638" t="s">
        <v>235</v>
      </c>
      <c r="DE18" s="630"/>
      <c r="DF18" s="630"/>
      <c r="DG18" s="630"/>
      <c r="DH18" s="630"/>
      <c r="DI18" s="630"/>
      <c r="DJ18" s="630"/>
      <c r="DK18" s="630"/>
      <c r="DL18" s="630"/>
      <c r="DM18" s="630"/>
      <c r="DN18" s="630"/>
      <c r="DO18" s="630"/>
      <c r="DP18" s="631"/>
      <c r="DQ18" s="638" t="s">
        <v>245</v>
      </c>
      <c r="DR18" s="630"/>
      <c r="DS18" s="630"/>
      <c r="DT18" s="630"/>
      <c r="DU18" s="630"/>
      <c r="DV18" s="630"/>
      <c r="DW18" s="630"/>
      <c r="DX18" s="630"/>
      <c r="DY18" s="630"/>
      <c r="DZ18" s="630"/>
      <c r="EA18" s="630"/>
      <c r="EB18" s="630"/>
      <c r="EC18" s="639"/>
    </row>
    <row r="19" spans="2:133" ht="11.25" customHeight="1" x14ac:dyDescent="0.15">
      <c r="B19" s="626" t="s">
        <v>280</v>
      </c>
      <c r="C19" s="627"/>
      <c r="D19" s="627"/>
      <c r="E19" s="627"/>
      <c r="F19" s="627"/>
      <c r="G19" s="627"/>
      <c r="H19" s="627"/>
      <c r="I19" s="627"/>
      <c r="J19" s="627"/>
      <c r="K19" s="627"/>
      <c r="L19" s="627"/>
      <c r="M19" s="627"/>
      <c r="N19" s="627"/>
      <c r="O19" s="627"/>
      <c r="P19" s="627"/>
      <c r="Q19" s="628"/>
      <c r="R19" s="629">
        <v>3380</v>
      </c>
      <c r="S19" s="630"/>
      <c r="T19" s="630"/>
      <c r="U19" s="630"/>
      <c r="V19" s="630"/>
      <c r="W19" s="630"/>
      <c r="X19" s="630"/>
      <c r="Y19" s="631"/>
      <c r="Z19" s="632">
        <v>0.1</v>
      </c>
      <c r="AA19" s="632"/>
      <c r="AB19" s="632"/>
      <c r="AC19" s="632"/>
      <c r="AD19" s="633">
        <v>3380</v>
      </c>
      <c r="AE19" s="633"/>
      <c r="AF19" s="633"/>
      <c r="AG19" s="633"/>
      <c r="AH19" s="633"/>
      <c r="AI19" s="633"/>
      <c r="AJ19" s="633"/>
      <c r="AK19" s="633"/>
      <c r="AL19" s="634">
        <v>0.1</v>
      </c>
      <c r="AM19" s="635"/>
      <c r="AN19" s="635"/>
      <c r="AO19" s="636"/>
      <c r="AP19" s="626" t="s">
        <v>281</v>
      </c>
      <c r="AQ19" s="627"/>
      <c r="AR19" s="627"/>
      <c r="AS19" s="627"/>
      <c r="AT19" s="627"/>
      <c r="AU19" s="627"/>
      <c r="AV19" s="627"/>
      <c r="AW19" s="627"/>
      <c r="AX19" s="627"/>
      <c r="AY19" s="627"/>
      <c r="AZ19" s="627"/>
      <c r="BA19" s="627"/>
      <c r="BB19" s="627"/>
      <c r="BC19" s="627"/>
      <c r="BD19" s="627"/>
      <c r="BE19" s="627"/>
      <c r="BF19" s="628"/>
      <c r="BG19" s="629">
        <v>1374</v>
      </c>
      <c r="BH19" s="630"/>
      <c r="BI19" s="630"/>
      <c r="BJ19" s="630"/>
      <c r="BK19" s="630"/>
      <c r="BL19" s="630"/>
      <c r="BM19" s="630"/>
      <c r="BN19" s="631"/>
      <c r="BO19" s="632">
        <v>0.2</v>
      </c>
      <c r="BP19" s="632"/>
      <c r="BQ19" s="632"/>
      <c r="BR19" s="632"/>
      <c r="BS19" s="633" t="s">
        <v>235</v>
      </c>
      <c r="BT19" s="633"/>
      <c r="BU19" s="633"/>
      <c r="BV19" s="633"/>
      <c r="BW19" s="633"/>
      <c r="BX19" s="633"/>
      <c r="BY19" s="633"/>
      <c r="BZ19" s="633"/>
      <c r="CA19" s="633"/>
      <c r="CB19" s="637"/>
      <c r="CD19" s="644" t="s">
        <v>282</v>
      </c>
      <c r="CE19" s="645"/>
      <c r="CF19" s="645"/>
      <c r="CG19" s="645"/>
      <c r="CH19" s="645"/>
      <c r="CI19" s="645"/>
      <c r="CJ19" s="645"/>
      <c r="CK19" s="645"/>
      <c r="CL19" s="645"/>
      <c r="CM19" s="645"/>
      <c r="CN19" s="645"/>
      <c r="CO19" s="645"/>
      <c r="CP19" s="645"/>
      <c r="CQ19" s="646"/>
      <c r="CR19" s="629" t="s">
        <v>245</v>
      </c>
      <c r="CS19" s="630"/>
      <c r="CT19" s="630"/>
      <c r="CU19" s="630"/>
      <c r="CV19" s="630"/>
      <c r="CW19" s="630"/>
      <c r="CX19" s="630"/>
      <c r="CY19" s="631"/>
      <c r="CZ19" s="632" t="s">
        <v>235</v>
      </c>
      <c r="DA19" s="632"/>
      <c r="DB19" s="632"/>
      <c r="DC19" s="632"/>
      <c r="DD19" s="638" t="s">
        <v>245</v>
      </c>
      <c r="DE19" s="630"/>
      <c r="DF19" s="630"/>
      <c r="DG19" s="630"/>
      <c r="DH19" s="630"/>
      <c r="DI19" s="630"/>
      <c r="DJ19" s="630"/>
      <c r="DK19" s="630"/>
      <c r="DL19" s="630"/>
      <c r="DM19" s="630"/>
      <c r="DN19" s="630"/>
      <c r="DO19" s="630"/>
      <c r="DP19" s="631"/>
      <c r="DQ19" s="638" t="s">
        <v>241</v>
      </c>
      <c r="DR19" s="630"/>
      <c r="DS19" s="630"/>
      <c r="DT19" s="630"/>
      <c r="DU19" s="630"/>
      <c r="DV19" s="630"/>
      <c r="DW19" s="630"/>
      <c r="DX19" s="630"/>
      <c r="DY19" s="630"/>
      <c r="DZ19" s="630"/>
      <c r="EA19" s="630"/>
      <c r="EB19" s="630"/>
      <c r="EC19" s="639"/>
    </row>
    <row r="20" spans="2:133" ht="11.25" customHeight="1" x14ac:dyDescent="0.15">
      <c r="B20" s="626" t="s">
        <v>283</v>
      </c>
      <c r="C20" s="627"/>
      <c r="D20" s="627"/>
      <c r="E20" s="627"/>
      <c r="F20" s="627"/>
      <c r="G20" s="627"/>
      <c r="H20" s="627"/>
      <c r="I20" s="627"/>
      <c r="J20" s="627"/>
      <c r="K20" s="627"/>
      <c r="L20" s="627"/>
      <c r="M20" s="627"/>
      <c r="N20" s="627"/>
      <c r="O20" s="627"/>
      <c r="P20" s="627"/>
      <c r="Q20" s="628"/>
      <c r="R20" s="629">
        <v>907</v>
      </c>
      <c r="S20" s="630"/>
      <c r="T20" s="630"/>
      <c r="U20" s="630"/>
      <c r="V20" s="630"/>
      <c r="W20" s="630"/>
      <c r="X20" s="630"/>
      <c r="Y20" s="631"/>
      <c r="Z20" s="632">
        <v>0</v>
      </c>
      <c r="AA20" s="632"/>
      <c r="AB20" s="632"/>
      <c r="AC20" s="632"/>
      <c r="AD20" s="633">
        <v>907</v>
      </c>
      <c r="AE20" s="633"/>
      <c r="AF20" s="633"/>
      <c r="AG20" s="633"/>
      <c r="AH20" s="633"/>
      <c r="AI20" s="633"/>
      <c r="AJ20" s="633"/>
      <c r="AK20" s="633"/>
      <c r="AL20" s="634">
        <v>0</v>
      </c>
      <c r="AM20" s="635"/>
      <c r="AN20" s="635"/>
      <c r="AO20" s="636"/>
      <c r="AP20" s="626" t="s">
        <v>284</v>
      </c>
      <c r="AQ20" s="627"/>
      <c r="AR20" s="627"/>
      <c r="AS20" s="627"/>
      <c r="AT20" s="627"/>
      <c r="AU20" s="627"/>
      <c r="AV20" s="627"/>
      <c r="AW20" s="627"/>
      <c r="AX20" s="627"/>
      <c r="AY20" s="627"/>
      <c r="AZ20" s="627"/>
      <c r="BA20" s="627"/>
      <c r="BB20" s="627"/>
      <c r="BC20" s="627"/>
      <c r="BD20" s="627"/>
      <c r="BE20" s="627"/>
      <c r="BF20" s="628"/>
      <c r="BG20" s="629">
        <v>1374</v>
      </c>
      <c r="BH20" s="630"/>
      <c r="BI20" s="630"/>
      <c r="BJ20" s="630"/>
      <c r="BK20" s="630"/>
      <c r="BL20" s="630"/>
      <c r="BM20" s="630"/>
      <c r="BN20" s="631"/>
      <c r="BO20" s="632">
        <v>0.2</v>
      </c>
      <c r="BP20" s="632"/>
      <c r="BQ20" s="632"/>
      <c r="BR20" s="632"/>
      <c r="BS20" s="633" t="s">
        <v>241</v>
      </c>
      <c r="BT20" s="633"/>
      <c r="BU20" s="633"/>
      <c r="BV20" s="633"/>
      <c r="BW20" s="633"/>
      <c r="BX20" s="633"/>
      <c r="BY20" s="633"/>
      <c r="BZ20" s="633"/>
      <c r="CA20" s="633"/>
      <c r="CB20" s="637"/>
      <c r="CD20" s="644" t="s">
        <v>285</v>
      </c>
      <c r="CE20" s="645"/>
      <c r="CF20" s="645"/>
      <c r="CG20" s="645"/>
      <c r="CH20" s="645"/>
      <c r="CI20" s="645"/>
      <c r="CJ20" s="645"/>
      <c r="CK20" s="645"/>
      <c r="CL20" s="645"/>
      <c r="CM20" s="645"/>
      <c r="CN20" s="645"/>
      <c r="CO20" s="645"/>
      <c r="CP20" s="645"/>
      <c r="CQ20" s="646"/>
      <c r="CR20" s="629">
        <v>6159736</v>
      </c>
      <c r="CS20" s="630"/>
      <c r="CT20" s="630"/>
      <c r="CU20" s="630"/>
      <c r="CV20" s="630"/>
      <c r="CW20" s="630"/>
      <c r="CX20" s="630"/>
      <c r="CY20" s="631"/>
      <c r="CZ20" s="632">
        <v>100</v>
      </c>
      <c r="DA20" s="632"/>
      <c r="DB20" s="632"/>
      <c r="DC20" s="632"/>
      <c r="DD20" s="638">
        <v>663483</v>
      </c>
      <c r="DE20" s="630"/>
      <c r="DF20" s="630"/>
      <c r="DG20" s="630"/>
      <c r="DH20" s="630"/>
      <c r="DI20" s="630"/>
      <c r="DJ20" s="630"/>
      <c r="DK20" s="630"/>
      <c r="DL20" s="630"/>
      <c r="DM20" s="630"/>
      <c r="DN20" s="630"/>
      <c r="DO20" s="630"/>
      <c r="DP20" s="631"/>
      <c r="DQ20" s="638">
        <v>4256831</v>
      </c>
      <c r="DR20" s="630"/>
      <c r="DS20" s="630"/>
      <c r="DT20" s="630"/>
      <c r="DU20" s="630"/>
      <c r="DV20" s="630"/>
      <c r="DW20" s="630"/>
      <c r="DX20" s="630"/>
      <c r="DY20" s="630"/>
      <c r="DZ20" s="630"/>
      <c r="EA20" s="630"/>
      <c r="EB20" s="630"/>
      <c r="EC20" s="639"/>
    </row>
    <row r="21" spans="2:133" ht="11.25" customHeight="1" x14ac:dyDescent="0.15">
      <c r="B21" s="626" t="s">
        <v>286</v>
      </c>
      <c r="C21" s="627"/>
      <c r="D21" s="627"/>
      <c r="E21" s="627"/>
      <c r="F21" s="627"/>
      <c r="G21" s="627"/>
      <c r="H21" s="627"/>
      <c r="I21" s="627"/>
      <c r="J21" s="627"/>
      <c r="K21" s="627"/>
      <c r="L21" s="627"/>
      <c r="M21" s="627"/>
      <c r="N21" s="627"/>
      <c r="O21" s="627"/>
      <c r="P21" s="627"/>
      <c r="Q21" s="628"/>
      <c r="R21" s="629">
        <v>807</v>
      </c>
      <c r="S21" s="630"/>
      <c r="T21" s="630"/>
      <c r="U21" s="630"/>
      <c r="V21" s="630"/>
      <c r="W21" s="630"/>
      <c r="X21" s="630"/>
      <c r="Y21" s="631"/>
      <c r="Z21" s="632">
        <v>0</v>
      </c>
      <c r="AA21" s="632"/>
      <c r="AB21" s="632"/>
      <c r="AC21" s="632"/>
      <c r="AD21" s="633">
        <v>807</v>
      </c>
      <c r="AE21" s="633"/>
      <c r="AF21" s="633"/>
      <c r="AG21" s="633"/>
      <c r="AH21" s="633"/>
      <c r="AI21" s="633"/>
      <c r="AJ21" s="633"/>
      <c r="AK21" s="633"/>
      <c r="AL21" s="634">
        <v>0</v>
      </c>
      <c r="AM21" s="635"/>
      <c r="AN21" s="635"/>
      <c r="AO21" s="636"/>
      <c r="AP21" s="648" t="s">
        <v>287</v>
      </c>
      <c r="AQ21" s="649"/>
      <c r="AR21" s="649"/>
      <c r="AS21" s="649"/>
      <c r="AT21" s="649"/>
      <c r="AU21" s="649"/>
      <c r="AV21" s="649"/>
      <c r="AW21" s="649"/>
      <c r="AX21" s="649"/>
      <c r="AY21" s="649"/>
      <c r="AZ21" s="649"/>
      <c r="BA21" s="649"/>
      <c r="BB21" s="649"/>
      <c r="BC21" s="649"/>
      <c r="BD21" s="649"/>
      <c r="BE21" s="649"/>
      <c r="BF21" s="650"/>
      <c r="BG21" s="629">
        <v>1374</v>
      </c>
      <c r="BH21" s="630"/>
      <c r="BI21" s="630"/>
      <c r="BJ21" s="630"/>
      <c r="BK21" s="630"/>
      <c r="BL21" s="630"/>
      <c r="BM21" s="630"/>
      <c r="BN21" s="631"/>
      <c r="BO21" s="632">
        <v>0.2</v>
      </c>
      <c r="BP21" s="632"/>
      <c r="BQ21" s="632"/>
      <c r="BR21" s="632"/>
      <c r="BS21" s="633" t="s">
        <v>235</v>
      </c>
      <c r="BT21" s="633"/>
      <c r="BU21" s="633"/>
      <c r="BV21" s="633"/>
      <c r="BW21" s="633"/>
      <c r="BX21" s="633"/>
      <c r="BY21" s="633"/>
      <c r="BZ21" s="633"/>
      <c r="CA21" s="633"/>
      <c r="CB21" s="637"/>
      <c r="CD21" s="654"/>
      <c r="CE21" s="655"/>
      <c r="CF21" s="655"/>
      <c r="CG21" s="655"/>
      <c r="CH21" s="655"/>
      <c r="CI21" s="655"/>
      <c r="CJ21" s="655"/>
      <c r="CK21" s="655"/>
      <c r="CL21" s="655"/>
      <c r="CM21" s="655"/>
      <c r="CN21" s="655"/>
      <c r="CO21" s="655"/>
      <c r="CP21" s="655"/>
      <c r="CQ21" s="656"/>
      <c r="CR21" s="657"/>
      <c r="CS21" s="652"/>
      <c r="CT21" s="652"/>
      <c r="CU21" s="652"/>
      <c r="CV21" s="652"/>
      <c r="CW21" s="652"/>
      <c r="CX21" s="652"/>
      <c r="CY21" s="658"/>
      <c r="CZ21" s="659"/>
      <c r="DA21" s="659"/>
      <c r="DB21" s="659"/>
      <c r="DC21" s="659"/>
      <c r="DD21" s="651"/>
      <c r="DE21" s="652"/>
      <c r="DF21" s="652"/>
      <c r="DG21" s="652"/>
      <c r="DH21" s="652"/>
      <c r="DI21" s="652"/>
      <c r="DJ21" s="652"/>
      <c r="DK21" s="652"/>
      <c r="DL21" s="652"/>
      <c r="DM21" s="652"/>
      <c r="DN21" s="652"/>
      <c r="DO21" s="652"/>
      <c r="DP21" s="658"/>
      <c r="DQ21" s="651"/>
      <c r="DR21" s="652"/>
      <c r="DS21" s="652"/>
      <c r="DT21" s="652"/>
      <c r="DU21" s="652"/>
      <c r="DV21" s="652"/>
      <c r="DW21" s="652"/>
      <c r="DX21" s="652"/>
      <c r="DY21" s="652"/>
      <c r="DZ21" s="652"/>
      <c r="EA21" s="652"/>
      <c r="EB21" s="652"/>
      <c r="EC21" s="653"/>
    </row>
    <row r="22" spans="2:133" ht="11.25" customHeight="1" x14ac:dyDescent="0.15">
      <c r="B22" s="667" t="s">
        <v>288</v>
      </c>
      <c r="C22" s="668"/>
      <c r="D22" s="668"/>
      <c r="E22" s="668"/>
      <c r="F22" s="668"/>
      <c r="G22" s="668"/>
      <c r="H22" s="668"/>
      <c r="I22" s="668"/>
      <c r="J22" s="668"/>
      <c r="K22" s="668"/>
      <c r="L22" s="668"/>
      <c r="M22" s="668"/>
      <c r="N22" s="668"/>
      <c r="O22" s="668"/>
      <c r="P22" s="668"/>
      <c r="Q22" s="669"/>
      <c r="R22" s="629">
        <v>6227</v>
      </c>
      <c r="S22" s="630"/>
      <c r="T22" s="630"/>
      <c r="U22" s="630"/>
      <c r="V22" s="630"/>
      <c r="W22" s="630"/>
      <c r="X22" s="630"/>
      <c r="Y22" s="631"/>
      <c r="Z22" s="632">
        <v>0.1</v>
      </c>
      <c r="AA22" s="632"/>
      <c r="AB22" s="632"/>
      <c r="AC22" s="632"/>
      <c r="AD22" s="633">
        <v>6227</v>
      </c>
      <c r="AE22" s="633"/>
      <c r="AF22" s="633"/>
      <c r="AG22" s="633"/>
      <c r="AH22" s="633"/>
      <c r="AI22" s="633"/>
      <c r="AJ22" s="633"/>
      <c r="AK22" s="633"/>
      <c r="AL22" s="634">
        <v>0.20000000298023224</v>
      </c>
      <c r="AM22" s="635"/>
      <c r="AN22" s="635"/>
      <c r="AO22" s="636"/>
      <c r="AP22" s="648" t="s">
        <v>289</v>
      </c>
      <c r="AQ22" s="649"/>
      <c r="AR22" s="649"/>
      <c r="AS22" s="649"/>
      <c r="AT22" s="649"/>
      <c r="AU22" s="649"/>
      <c r="AV22" s="649"/>
      <c r="AW22" s="649"/>
      <c r="AX22" s="649"/>
      <c r="AY22" s="649"/>
      <c r="AZ22" s="649"/>
      <c r="BA22" s="649"/>
      <c r="BB22" s="649"/>
      <c r="BC22" s="649"/>
      <c r="BD22" s="649"/>
      <c r="BE22" s="649"/>
      <c r="BF22" s="650"/>
      <c r="BG22" s="629" t="s">
        <v>241</v>
      </c>
      <c r="BH22" s="630"/>
      <c r="BI22" s="630"/>
      <c r="BJ22" s="630"/>
      <c r="BK22" s="630"/>
      <c r="BL22" s="630"/>
      <c r="BM22" s="630"/>
      <c r="BN22" s="631"/>
      <c r="BO22" s="632" t="s">
        <v>235</v>
      </c>
      <c r="BP22" s="632"/>
      <c r="BQ22" s="632"/>
      <c r="BR22" s="632"/>
      <c r="BS22" s="633" t="s">
        <v>235</v>
      </c>
      <c r="BT22" s="633"/>
      <c r="BU22" s="633"/>
      <c r="BV22" s="633"/>
      <c r="BW22" s="633"/>
      <c r="BX22" s="633"/>
      <c r="BY22" s="633"/>
      <c r="BZ22" s="633"/>
      <c r="CA22" s="633"/>
      <c r="CB22" s="637"/>
      <c r="CD22" s="611" t="s">
        <v>290</v>
      </c>
      <c r="CE22" s="612"/>
      <c r="CF22" s="612"/>
      <c r="CG22" s="612"/>
      <c r="CH22" s="612"/>
      <c r="CI22" s="612"/>
      <c r="CJ22" s="612"/>
      <c r="CK22" s="612"/>
      <c r="CL22" s="612"/>
      <c r="CM22" s="612"/>
      <c r="CN22" s="612"/>
      <c r="CO22" s="612"/>
      <c r="CP22" s="612"/>
      <c r="CQ22" s="612"/>
      <c r="CR22" s="612"/>
      <c r="CS22" s="612"/>
      <c r="CT22" s="612"/>
      <c r="CU22" s="612"/>
      <c r="CV22" s="612"/>
      <c r="CW22" s="612"/>
      <c r="CX22" s="612"/>
      <c r="CY22" s="612"/>
      <c r="CZ22" s="612"/>
      <c r="DA22" s="612"/>
      <c r="DB22" s="612"/>
      <c r="DC22" s="612"/>
      <c r="DD22" s="612"/>
      <c r="DE22" s="612"/>
      <c r="DF22" s="612"/>
      <c r="DG22" s="612"/>
      <c r="DH22" s="612"/>
      <c r="DI22" s="612"/>
      <c r="DJ22" s="612"/>
      <c r="DK22" s="612"/>
      <c r="DL22" s="612"/>
      <c r="DM22" s="612"/>
      <c r="DN22" s="612"/>
      <c r="DO22" s="612"/>
      <c r="DP22" s="612"/>
      <c r="DQ22" s="612"/>
      <c r="DR22" s="612"/>
      <c r="DS22" s="612"/>
      <c r="DT22" s="612"/>
      <c r="DU22" s="612"/>
      <c r="DV22" s="612"/>
      <c r="DW22" s="612"/>
      <c r="DX22" s="612"/>
      <c r="DY22" s="612"/>
      <c r="DZ22" s="612"/>
      <c r="EA22" s="612"/>
      <c r="EB22" s="612"/>
      <c r="EC22" s="613"/>
    </row>
    <row r="23" spans="2:133" ht="11.25" customHeight="1" x14ac:dyDescent="0.15">
      <c r="B23" s="626" t="s">
        <v>291</v>
      </c>
      <c r="C23" s="627"/>
      <c r="D23" s="627"/>
      <c r="E23" s="627"/>
      <c r="F23" s="627"/>
      <c r="G23" s="627"/>
      <c r="H23" s="627"/>
      <c r="I23" s="627"/>
      <c r="J23" s="627"/>
      <c r="K23" s="627"/>
      <c r="L23" s="627"/>
      <c r="M23" s="627"/>
      <c r="N23" s="627"/>
      <c r="O23" s="627"/>
      <c r="P23" s="627"/>
      <c r="Q23" s="628"/>
      <c r="R23" s="629">
        <v>2969263</v>
      </c>
      <c r="S23" s="630"/>
      <c r="T23" s="630"/>
      <c r="U23" s="630"/>
      <c r="V23" s="630"/>
      <c r="W23" s="630"/>
      <c r="X23" s="630"/>
      <c r="Y23" s="631"/>
      <c r="Z23" s="632">
        <v>45</v>
      </c>
      <c r="AA23" s="632"/>
      <c r="AB23" s="632"/>
      <c r="AC23" s="632"/>
      <c r="AD23" s="633">
        <v>2717671</v>
      </c>
      <c r="AE23" s="633"/>
      <c r="AF23" s="633"/>
      <c r="AG23" s="633"/>
      <c r="AH23" s="633"/>
      <c r="AI23" s="633"/>
      <c r="AJ23" s="633"/>
      <c r="AK23" s="633"/>
      <c r="AL23" s="634">
        <v>71.400000000000006</v>
      </c>
      <c r="AM23" s="635"/>
      <c r="AN23" s="635"/>
      <c r="AO23" s="636"/>
      <c r="AP23" s="648" t="s">
        <v>292</v>
      </c>
      <c r="AQ23" s="649"/>
      <c r="AR23" s="649"/>
      <c r="AS23" s="649"/>
      <c r="AT23" s="649"/>
      <c r="AU23" s="649"/>
      <c r="AV23" s="649"/>
      <c r="AW23" s="649"/>
      <c r="AX23" s="649"/>
      <c r="AY23" s="649"/>
      <c r="AZ23" s="649"/>
      <c r="BA23" s="649"/>
      <c r="BB23" s="649"/>
      <c r="BC23" s="649"/>
      <c r="BD23" s="649"/>
      <c r="BE23" s="649"/>
      <c r="BF23" s="650"/>
      <c r="BG23" s="629" t="s">
        <v>235</v>
      </c>
      <c r="BH23" s="630"/>
      <c r="BI23" s="630"/>
      <c r="BJ23" s="630"/>
      <c r="BK23" s="630"/>
      <c r="BL23" s="630"/>
      <c r="BM23" s="630"/>
      <c r="BN23" s="631"/>
      <c r="BO23" s="632" t="s">
        <v>235</v>
      </c>
      <c r="BP23" s="632"/>
      <c r="BQ23" s="632"/>
      <c r="BR23" s="632"/>
      <c r="BS23" s="633" t="s">
        <v>235</v>
      </c>
      <c r="BT23" s="633"/>
      <c r="BU23" s="633"/>
      <c r="BV23" s="633"/>
      <c r="BW23" s="633"/>
      <c r="BX23" s="633"/>
      <c r="BY23" s="633"/>
      <c r="BZ23" s="633"/>
      <c r="CA23" s="633"/>
      <c r="CB23" s="637"/>
      <c r="CD23" s="611" t="s">
        <v>229</v>
      </c>
      <c r="CE23" s="612"/>
      <c r="CF23" s="612"/>
      <c r="CG23" s="612"/>
      <c r="CH23" s="612"/>
      <c r="CI23" s="612"/>
      <c r="CJ23" s="612"/>
      <c r="CK23" s="612"/>
      <c r="CL23" s="612"/>
      <c r="CM23" s="612"/>
      <c r="CN23" s="612"/>
      <c r="CO23" s="612"/>
      <c r="CP23" s="612"/>
      <c r="CQ23" s="613"/>
      <c r="CR23" s="611" t="s">
        <v>293</v>
      </c>
      <c r="CS23" s="612"/>
      <c r="CT23" s="612"/>
      <c r="CU23" s="612"/>
      <c r="CV23" s="612"/>
      <c r="CW23" s="612"/>
      <c r="CX23" s="612"/>
      <c r="CY23" s="613"/>
      <c r="CZ23" s="611" t="s">
        <v>294</v>
      </c>
      <c r="DA23" s="612"/>
      <c r="DB23" s="612"/>
      <c r="DC23" s="613"/>
      <c r="DD23" s="611" t="s">
        <v>295</v>
      </c>
      <c r="DE23" s="612"/>
      <c r="DF23" s="612"/>
      <c r="DG23" s="612"/>
      <c r="DH23" s="612"/>
      <c r="DI23" s="612"/>
      <c r="DJ23" s="612"/>
      <c r="DK23" s="613"/>
      <c r="DL23" s="660" t="s">
        <v>296</v>
      </c>
      <c r="DM23" s="661"/>
      <c r="DN23" s="661"/>
      <c r="DO23" s="661"/>
      <c r="DP23" s="661"/>
      <c r="DQ23" s="661"/>
      <c r="DR23" s="661"/>
      <c r="DS23" s="661"/>
      <c r="DT23" s="661"/>
      <c r="DU23" s="661"/>
      <c r="DV23" s="662"/>
      <c r="DW23" s="611" t="s">
        <v>297</v>
      </c>
      <c r="DX23" s="612"/>
      <c r="DY23" s="612"/>
      <c r="DZ23" s="612"/>
      <c r="EA23" s="612"/>
      <c r="EB23" s="612"/>
      <c r="EC23" s="613"/>
    </row>
    <row r="24" spans="2:133" ht="11.25" customHeight="1" x14ac:dyDescent="0.15">
      <c r="B24" s="626" t="s">
        <v>298</v>
      </c>
      <c r="C24" s="627"/>
      <c r="D24" s="627"/>
      <c r="E24" s="627"/>
      <c r="F24" s="627"/>
      <c r="G24" s="627"/>
      <c r="H24" s="627"/>
      <c r="I24" s="627"/>
      <c r="J24" s="627"/>
      <c r="K24" s="627"/>
      <c r="L24" s="627"/>
      <c r="M24" s="627"/>
      <c r="N24" s="627"/>
      <c r="O24" s="627"/>
      <c r="P24" s="627"/>
      <c r="Q24" s="628"/>
      <c r="R24" s="629">
        <v>2717671</v>
      </c>
      <c r="S24" s="630"/>
      <c r="T24" s="630"/>
      <c r="U24" s="630"/>
      <c r="V24" s="630"/>
      <c r="W24" s="630"/>
      <c r="X24" s="630"/>
      <c r="Y24" s="631"/>
      <c r="Z24" s="632">
        <v>41.2</v>
      </c>
      <c r="AA24" s="632"/>
      <c r="AB24" s="632"/>
      <c r="AC24" s="632"/>
      <c r="AD24" s="633">
        <v>2717671</v>
      </c>
      <c r="AE24" s="633"/>
      <c r="AF24" s="633"/>
      <c r="AG24" s="633"/>
      <c r="AH24" s="633"/>
      <c r="AI24" s="633"/>
      <c r="AJ24" s="633"/>
      <c r="AK24" s="633"/>
      <c r="AL24" s="634">
        <v>71.400000000000006</v>
      </c>
      <c r="AM24" s="635"/>
      <c r="AN24" s="635"/>
      <c r="AO24" s="636"/>
      <c r="AP24" s="648" t="s">
        <v>299</v>
      </c>
      <c r="AQ24" s="649"/>
      <c r="AR24" s="649"/>
      <c r="AS24" s="649"/>
      <c r="AT24" s="649"/>
      <c r="AU24" s="649"/>
      <c r="AV24" s="649"/>
      <c r="AW24" s="649"/>
      <c r="AX24" s="649"/>
      <c r="AY24" s="649"/>
      <c r="AZ24" s="649"/>
      <c r="BA24" s="649"/>
      <c r="BB24" s="649"/>
      <c r="BC24" s="649"/>
      <c r="BD24" s="649"/>
      <c r="BE24" s="649"/>
      <c r="BF24" s="650"/>
      <c r="BG24" s="629" t="s">
        <v>245</v>
      </c>
      <c r="BH24" s="630"/>
      <c r="BI24" s="630"/>
      <c r="BJ24" s="630"/>
      <c r="BK24" s="630"/>
      <c r="BL24" s="630"/>
      <c r="BM24" s="630"/>
      <c r="BN24" s="631"/>
      <c r="BO24" s="632" t="s">
        <v>235</v>
      </c>
      <c r="BP24" s="632"/>
      <c r="BQ24" s="632"/>
      <c r="BR24" s="632"/>
      <c r="BS24" s="633" t="s">
        <v>235</v>
      </c>
      <c r="BT24" s="633"/>
      <c r="BU24" s="633"/>
      <c r="BV24" s="633"/>
      <c r="BW24" s="633"/>
      <c r="BX24" s="633"/>
      <c r="BY24" s="633"/>
      <c r="BZ24" s="633"/>
      <c r="CA24" s="633"/>
      <c r="CB24" s="637"/>
      <c r="CD24" s="640" t="s">
        <v>300</v>
      </c>
      <c r="CE24" s="641"/>
      <c r="CF24" s="641"/>
      <c r="CG24" s="641"/>
      <c r="CH24" s="641"/>
      <c r="CI24" s="641"/>
      <c r="CJ24" s="641"/>
      <c r="CK24" s="641"/>
      <c r="CL24" s="641"/>
      <c r="CM24" s="641"/>
      <c r="CN24" s="641"/>
      <c r="CO24" s="641"/>
      <c r="CP24" s="641"/>
      <c r="CQ24" s="642"/>
      <c r="CR24" s="618">
        <v>2654646</v>
      </c>
      <c r="CS24" s="619"/>
      <c r="CT24" s="619"/>
      <c r="CU24" s="619"/>
      <c r="CV24" s="619"/>
      <c r="CW24" s="619"/>
      <c r="CX24" s="619"/>
      <c r="CY24" s="620"/>
      <c r="CZ24" s="623">
        <v>43.1</v>
      </c>
      <c r="DA24" s="624"/>
      <c r="DB24" s="624"/>
      <c r="DC24" s="643"/>
      <c r="DD24" s="670">
        <v>1895768</v>
      </c>
      <c r="DE24" s="619"/>
      <c r="DF24" s="619"/>
      <c r="DG24" s="619"/>
      <c r="DH24" s="619"/>
      <c r="DI24" s="619"/>
      <c r="DJ24" s="619"/>
      <c r="DK24" s="620"/>
      <c r="DL24" s="670">
        <v>1880564</v>
      </c>
      <c r="DM24" s="619"/>
      <c r="DN24" s="619"/>
      <c r="DO24" s="619"/>
      <c r="DP24" s="619"/>
      <c r="DQ24" s="619"/>
      <c r="DR24" s="619"/>
      <c r="DS24" s="619"/>
      <c r="DT24" s="619"/>
      <c r="DU24" s="619"/>
      <c r="DV24" s="620"/>
      <c r="DW24" s="623">
        <v>48.1</v>
      </c>
      <c r="DX24" s="624"/>
      <c r="DY24" s="624"/>
      <c r="DZ24" s="624"/>
      <c r="EA24" s="624"/>
      <c r="EB24" s="624"/>
      <c r="EC24" s="625"/>
    </row>
    <row r="25" spans="2:133" ht="11.25" customHeight="1" x14ac:dyDescent="0.15">
      <c r="B25" s="626" t="s">
        <v>301</v>
      </c>
      <c r="C25" s="627"/>
      <c r="D25" s="627"/>
      <c r="E25" s="627"/>
      <c r="F25" s="627"/>
      <c r="G25" s="627"/>
      <c r="H25" s="627"/>
      <c r="I25" s="627"/>
      <c r="J25" s="627"/>
      <c r="K25" s="627"/>
      <c r="L25" s="627"/>
      <c r="M25" s="627"/>
      <c r="N25" s="627"/>
      <c r="O25" s="627"/>
      <c r="P25" s="627"/>
      <c r="Q25" s="628"/>
      <c r="R25" s="629">
        <v>251592</v>
      </c>
      <c r="S25" s="630"/>
      <c r="T25" s="630"/>
      <c r="U25" s="630"/>
      <c r="V25" s="630"/>
      <c r="W25" s="630"/>
      <c r="X25" s="630"/>
      <c r="Y25" s="631"/>
      <c r="Z25" s="632">
        <v>3.8</v>
      </c>
      <c r="AA25" s="632"/>
      <c r="AB25" s="632"/>
      <c r="AC25" s="632"/>
      <c r="AD25" s="633" t="s">
        <v>245</v>
      </c>
      <c r="AE25" s="633"/>
      <c r="AF25" s="633"/>
      <c r="AG25" s="633"/>
      <c r="AH25" s="633"/>
      <c r="AI25" s="633"/>
      <c r="AJ25" s="633"/>
      <c r="AK25" s="633"/>
      <c r="AL25" s="634" t="s">
        <v>245</v>
      </c>
      <c r="AM25" s="635"/>
      <c r="AN25" s="635"/>
      <c r="AO25" s="636"/>
      <c r="AP25" s="648" t="s">
        <v>302</v>
      </c>
      <c r="AQ25" s="649"/>
      <c r="AR25" s="649"/>
      <c r="AS25" s="649"/>
      <c r="AT25" s="649"/>
      <c r="AU25" s="649"/>
      <c r="AV25" s="649"/>
      <c r="AW25" s="649"/>
      <c r="AX25" s="649"/>
      <c r="AY25" s="649"/>
      <c r="AZ25" s="649"/>
      <c r="BA25" s="649"/>
      <c r="BB25" s="649"/>
      <c r="BC25" s="649"/>
      <c r="BD25" s="649"/>
      <c r="BE25" s="649"/>
      <c r="BF25" s="650"/>
      <c r="BG25" s="629" t="s">
        <v>241</v>
      </c>
      <c r="BH25" s="630"/>
      <c r="BI25" s="630"/>
      <c r="BJ25" s="630"/>
      <c r="BK25" s="630"/>
      <c r="BL25" s="630"/>
      <c r="BM25" s="630"/>
      <c r="BN25" s="631"/>
      <c r="BO25" s="632" t="s">
        <v>235</v>
      </c>
      <c r="BP25" s="632"/>
      <c r="BQ25" s="632"/>
      <c r="BR25" s="632"/>
      <c r="BS25" s="633" t="s">
        <v>245</v>
      </c>
      <c r="BT25" s="633"/>
      <c r="BU25" s="633"/>
      <c r="BV25" s="633"/>
      <c r="BW25" s="633"/>
      <c r="BX25" s="633"/>
      <c r="BY25" s="633"/>
      <c r="BZ25" s="633"/>
      <c r="CA25" s="633"/>
      <c r="CB25" s="637"/>
      <c r="CD25" s="644" t="s">
        <v>303</v>
      </c>
      <c r="CE25" s="645"/>
      <c r="CF25" s="645"/>
      <c r="CG25" s="645"/>
      <c r="CH25" s="645"/>
      <c r="CI25" s="645"/>
      <c r="CJ25" s="645"/>
      <c r="CK25" s="645"/>
      <c r="CL25" s="645"/>
      <c r="CM25" s="645"/>
      <c r="CN25" s="645"/>
      <c r="CO25" s="645"/>
      <c r="CP25" s="645"/>
      <c r="CQ25" s="646"/>
      <c r="CR25" s="629">
        <v>1116300</v>
      </c>
      <c r="CS25" s="663"/>
      <c r="CT25" s="663"/>
      <c r="CU25" s="663"/>
      <c r="CV25" s="663"/>
      <c r="CW25" s="663"/>
      <c r="CX25" s="663"/>
      <c r="CY25" s="664"/>
      <c r="CZ25" s="634">
        <v>18.100000000000001</v>
      </c>
      <c r="DA25" s="665"/>
      <c r="DB25" s="665"/>
      <c r="DC25" s="671"/>
      <c r="DD25" s="638">
        <v>1043570</v>
      </c>
      <c r="DE25" s="663"/>
      <c r="DF25" s="663"/>
      <c r="DG25" s="663"/>
      <c r="DH25" s="663"/>
      <c r="DI25" s="663"/>
      <c r="DJ25" s="663"/>
      <c r="DK25" s="664"/>
      <c r="DL25" s="638">
        <v>1034146</v>
      </c>
      <c r="DM25" s="663"/>
      <c r="DN25" s="663"/>
      <c r="DO25" s="663"/>
      <c r="DP25" s="663"/>
      <c r="DQ25" s="663"/>
      <c r="DR25" s="663"/>
      <c r="DS25" s="663"/>
      <c r="DT25" s="663"/>
      <c r="DU25" s="663"/>
      <c r="DV25" s="664"/>
      <c r="DW25" s="634">
        <v>26.5</v>
      </c>
      <c r="DX25" s="665"/>
      <c r="DY25" s="665"/>
      <c r="DZ25" s="665"/>
      <c r="EA25" s="665"/>
      <c r="EB25" s="665"/>
      <c r="EC25" s="666"/>
    </row>
    <row r="26" spans="2:133" ht="11.25" customHeight="1" x14ac:dyDescent="0.15">
      <c r="B26" s="626" t="s">
        <v>304</v>
      </c>
      <c r="C26" s="627"/>
      <c r="D26" s="627"/>
      <c r="E26" s="627"/>
      <c r="F26" s="627"/>
      <c r="G26" s="627"/>
      <c r="H26" s="627"/>
      <c r="I26" s="627"/>
      <c r="J26" s="627"/>
      <c r="K26" s="627"/>
      <c r="L26" s="627"/>
      <c r="M26" s="627"/>
      <c r="N26" s="627"/>
      <c r="O26" s="627"/>
      <c r="P26" s="627"/>
      <c r="Q26" s="628"/>
      <c r="R26" s="629" t="s">
        <v>245</v>
      </c>
      <c r="S26" s="630"/>
      <c r="T26" s="630"/>
      <c r="U26" s="630"/>
      <c r="V26" s="630"/>
      <c r="W26" s="630"/>
      <c r="X26" s="630"/>
      <c r="Y26" s="631"/>
      <c r="Z26" s="632" t="s">
        <v>235</v>
      </c>
      <c r="AA26" s="632"/>
      <c r="AB26" s="632"/>
      <c r="AC26" s="632"/>
      <c r="AD26" s="633" t="s">
        <v>235</v>
      </c>
      <c r="AE26" s="633"/>
      <c r="AF26" s="633"/>
      <c r="AG26" s="633"/>
      <c r="AH26" s="633"/>
      <c r="AI26" s="633"/>
      <c r="AJ26" s="633"/>
      <c r="AK26" s="633"/>
      <c r="AL26" s="634" t="s">
        <v>241</v>
      </c>
      <c r="AM26" s="635"/>
      <c r="AN26" s="635"/>
      <c r="AO26" s="636"/>
      <c r="AP26" s="648" t="s">
        <v>305</v>
      </c>
      <c r="AQ26" s="672"/>
      <c r="AR26" s="672"/>
      <c r="AS26" s="672"/>
      <c r="AT26" s="672"/>
      <c r="AU26" s="672"/>
      <c r="AV26" s="672"/>
      <c r="AW26" s="672"/>
      <c r="AX26" s="672"/>
      <c r="AY26" s="672"/>
      <c r="AZ26" s="672"/>
      <c r="BA26" s="672"/>
      <c r="BB26" s="672"/>
      <c r="BC26" s="672"/>
      <c r="BD26" s="672"/>
      <c r="BE26" s="672"/>
      <c r="BF26" s="650"/>
      <c r="BG26" s="629" t="s">
        <v>235</v>
      </c>
      <c r="BH26" s="630"/>
      <c r="BI26" s="630"/>
      <c r="BJ26" s="630"/>
      <c r="BK26" s="630"/>
      <c r="BL26" s="630"/>
      <c r="BM26" s="630"/>
      <c r="BN26" s="631"/>
      <c r="BO26" s="632" t="s">
        <v>245</v>
      </c>
      <c r="BP26" s="632"/>
      <c r="BQ26" s="632"/>
      <c r="BR26" s="632"/>
      <c r="BS26" s="633" t="s">
        <v>245</v>
      </c>
      <c r="BT26" s="633"/>
      <c r="BU26" s="633"/>
      <c r="BV26" s="633"/>
      <c r="BW26" s="633"/>
      <c r="BX26" s="633"/>
      <c r="BY26" s="633"/>
      <c r="BZ26" s="633"/>
      <c r="CA26" s="633"/>
      <c r="CB26" s="637"/>
      <c r="CD26" s="644" t="s">
        <v>306</v>
      </c>
      <c r="CE26" s="645"/>
      <c r="CF26" s="645"/>
      <c r="CG26" s="645"/>
      <c r="CH26" s="645"/>
      <c r="CI26" s="645"/>
      <c r="CJ26" s="645"/>
      <c r="CK26" s="645"/>
      <c r="CL26" s="645"/>
      <c r="CM26" s="645"/>
      <c r="CN26" s="645"/>
      <c r="CO26" s="645"/>
      <c r="CP26" s="645"/>
      <c r="CQ26" s="646"/>
      <c r="CR26" s="629">
        <v>651981</v>
      </c>
      <c r="CS26" s="630"/>
      <c r="CT26" s="630"/>
      <c r="CU26" s="630"/>
      <c r="CV26" s="630"/>
      <c r="CW26" s="630"/>
      <c r="CX26" s="630"/>
      <c r="CY26" s="631"/>
      <c r="CZ26" s="634">
        <v>10.6</v>
      </c>
      <c r="DA26" s="665"/>
      <c r="DB26" s="665"/>
      <c r="DC26" s="671"/>
      <c r="DD26" s="638">
        <v>601339</v>
      </c>
      <c r="DE26" s="630"/>
      <c r="DF26" s="630"/>
      <c r="DG26" s="630"/>
      <c r="DH26" s="630"/>
      <c r="DI26" s="630"/>
      <c r="DJ26" s="630"/>
      <c r="DK26" s="631"/>
      <c r="DL26" s="638" t="s">
        <v>235</v>
      </c>
      <c r="DM26" s="630"/>
      <c r="DN26" s="630"/>
      <c r="DO26" s="630"/>
      <c r="DP26" s="630"/>
      <c r="DQ26" s="630"/>
      <c r="DR26" s="630"/>
      <c r="DS26" s="630"/>
      <c r="DT26" s="630"/>
      <c r="DU26" s="630"/>
      <c r="DV26" s="631"/>
      <c r="DW26" s="634" t="s">
        <v>241</v>
      </c>
      <c r="DX26" s="665"/>
      <c r="DY26" s="665"/>
      <c r="DZ26" s="665"/>
      <c r="EA26" s="665"/>
      <c r="EB26" s="665"/>
      <c r="EC26" s="666"/>
    </row>
    <row r="27" spans="2:133" ht="11.25" customHeight="1" x14ac:dyDescent="0.15">
      <c r="B27" s="626" t="s">
        <v>307</v>
      </c>
      <c r="C27" s="627"/>
      <c r="D27" s="627"/>
      <c r="E27" s="627"/>
      <c r="F27" s="627"/>
      <c r="G27" s="627"/>
      <c r="H27" s="627"/>
      <c r="I27" s="627"/>
      <c r="J27" s="627"/>
      <c r="K27" s="627"/>
      <c r="L27" s="627"/>
      <c r="M27" s="627"/>
      <c r="N27" s="627"/>
      <c r="O27" s="627"/>
      <c r="P27" s="627"/>
      <c r="Q27" s="628"/>
      <c r="R27" s="629">
        <v>4046737</v>
      </c>
      <c r="S27" s="630"/>
      <c r="T27" s="630"/>
      <c r="U27" s="630"/>
      <c r="V27" s="630"/>
      <c r="W27" s="630"/>
      <c r="X27" s="630"/>
      <c r="Y27" s="631"/>
      <c r="Z27" s="632">
        <v>61.3</v>
      </c>
      <c r="AA27" s="632"/>
      <c r="AB27" s="632"/>
      <c r="AC27" s="632"/>
      <c r="AD27" s="633">
        <v>3795145</v>
      </c>
      <c r="AE27" s="633"/>
      <c r="AF27" s="633"/>
      <c r="AG27" s="633"/>
      <c r="AH27" s="633"/>
      <c r="AI27" s="633"/>
      <c r="AJ27" s="633"/>
      <c r="AK27" s="633"/>
      <c r="AL27" s="634">
        <v>99.699996948242188</v>
      </c>
      <c r="AM27" s="635"/>
      <c r="AN27" s="635"/>
      <c r="AO27" s="636"/>
      <c r="AP27" s="626" t="s">
        <v>308</v>
      </c>
      <c r="AQ27" s="627"/>
      <c r="AR27" s="627"/>
      <c r="AS27" s="627"/>
      <c r="AT27" s="627"/>
      <c r="AU27" s="627"/>
      <c r="AV27" s="627"/>
      <c r="AW27" s="627"/>
      <c r="AX27" s="627"/>
      <c r="AY27" s="627"/>
      <c r="AZ27" s="627"/>
      <c r="BA27" s="627"/>
      <c r="BB27" s="627"/>
      <c r="BC27" s="627"/>
      <c r="BD27" s="627"/>
      <c r="BE27" s="627"/>
      <c r="BF27" s="628"/>
      <c r="BG27" s="629">
        <v>746187</v>
      </c>
      <c r="BH27" s="630"/>
      <c r="BI27" s="630"/>
      <c r="BJ27" s="630"/>
      <c r="BK27" s="630"/>
      <c r="BL27" s="630"/>
      <c r="BM27" s="630"/>
      <c r="BN27" s="631"/>
      <c r="BO27" s="632">
        <v>100</v>
      </c>
      <c r="BP27" s="632"/>
      <c r="BQ27" s="632"/>
      <c r="BR27" s="632"/>
      <c r="BS27" s="633" t="s">
        <v>235</v>
      </c>
      <c r="BT27" s="633"/>
      <c r="BU27" s="633"/>
      <c r="BV27" s="633"/>
      <c r="BW27" s="633"/>
      <c r="BX27" s="633"/>
      <c r="BY27" s="633"/>
      <c r="BZ27" s="633"/>
      <c r="CA27" s="633"/>
      <c r="CB27" s="637"/>
      <c r="CD27" s="644" t="s">
        <v>309</v>
      </c>
      <c r="CE27" s="645"/>
      <c r="CF27" s="645"/>
      <c r="CG27" s="645"/>
      <c r="CH27" s="645"/>
      <c r="CI27" s="645"/>
      <c r="CJ27" s="645"/>
      <c r="CK27" s="645"/>
      <c r="CL27" s="645"/>
      <c r="CM27" s="645"/>
      <c r="CN27" s="645"/>
      <c r="CO27" s="645"/>
      <c r="CP27" s="645"/>
      <c r="CQ27" s="646"/>
      <c r="CR27" s="629">
        <v>935445</v>
      </c>
      <c r="CS27" s="663"/>
      <c r="CT27" s="663"/>
      <c r="CU27" s="663"/>
      <c r="CV27" s="663"/>
      <c r="CW27" s="663"/>
      <c r="CX27" s="663"/>
      <c r="CY27" s="664"/>
      <c r="CZ27" s="634">
        <v>15.2</v>
      </c>
      <c r="DA27" s="665"/>
      <c r="DB27" s="665"/>
      <c r="DC27" s="671"/>
      <c r="DD27" s="638">
        <v>249297</v>
      </c>
      <c r="DE27" s="663"/>
      <c r="DF27" s="663"/>
      <c r="DG27" s="663"/>
      <c r="DH27" s="663"/>
      <c r="DI27" s="663"/>
      <c r="DJ27" s="663"/>
      <c r="DK27" s="664"/>
      <c r="DL27" s="638">
        <v>243517</v>
      </c>
      <c r="DM27" s="663"/>
      <c r="DN27" s="663"/>
      <c r="DO27" s="663"/>
      <c r="DP27" s="663"/>
      <c r="DQ27" s="663"/>
      <c r="DR27" s="663"/>
      <c r="DS27" s="663"/>
      <c r="DT27" s="663"/>
      <c r="DU27" s="663"/>
      <c r="DV27" s="664"/>
      <c r="DW27" s="634">
        <v>6.2</v>
      </c>
      <c r="DX27" s="665"/>
      <c r="DY27" s="665"/>
      <c r="DZ27" s="665"/>
      <c r="EA27" s="665"/>
      <c r="EB27" s="665"/>
      <c r="EC27" s="666"/>
    </row>
    <row r="28" spans="2:133" ht="11.25" customHeight="1" x14ac:dyDescent="0.15">
      <c r="B28" s="626" t="s">
        <v>310</v>
      </c>
      <c r="C28" s="627"/>
      <c r="D28" s="627"/>
      <c r="E28" s="627"/>
      <c r="F28" s="627"/>
      <c r="G28" s="627"/>
      <c r="H28" s="627"/>
      <c r="I28" s="627"/>
      <c r="J28" s="627"/>
      <c r="K28" s="627"/>
      <c r="L28" s="627"/>
      <c r="M28" s="627"/>
      <c r="N28" s="627"/>
      <c r="O28" s="627"/>
      <c r="P28" s="627"/>
      <c r="Q28" s="628"/>
      <c r="R28" s="629">
        <v>725</v>
      </c>
      <c r="S28" s="630"/>
      <c r="T28" s="630"/>
      <c r="U28" s="630"/>
      <c r="V28" s="630"/>
      <c r="W28" s="630"/>
      <c r="X28" s="630"/>
      <c r="Y28" s="631"/>
      <c r="Z28" s="632">
        <v>0</v>
      </c>
      <c r="AA28" s="632"/>
      <c r="AB28" s="632"/>
      <c r="AC28" s="632"/>
      <c r="AD28" s="633">
        <v>725</v>
      </c>
      <c r="AE28" s="633"/>
      <c r="AF28" s="633"/>
      <c r="AG28" s="633"/>
      <c r="AH28" s="633"/>
      <c r="AI28" s="633"/>
      <c r="AJ28" s="633"/>
      <c r="AK28" s="633"/>
      <c r="AL28" s="634">
        <v>0</v>
      </c>
      <c r="AM28" s="635"/>
      <c r="AN28" s="635"/>
      <c r="AO28" s="636"/>
      <c r="AP28" s="626"/>
      <c r="AQ28" s="627"/>
      <c r="AR28" s="627"/>
      <c r="AS28" s="627"/>
      <c r="AT28" s="627"/>
      <c r="AU28" s="627"/>
      <c r="AV28" s="627"/>
      <c r="AW28" s="627"/>
      <c r="AX28" s="627"/>
      <c r="AY28" s="627"/>
      <c r="AZ28" s="627"/>
      <c r="BA28" s="627"/>
      <c r="BB28" s="627"/>
      <c r="BC28" s="627"/>
      <c r="BD28" s="627"/>
      <c r="BE28" s="627"/>
      <c r="BF28" s="628"/>
      <c r="BG28" s="629"/>
      <c r="BH28" s="630"/>
      <c r="BI28" s="630"/>
      <c r="BJ28" s="630"/>
      <c r="BK28" s="630"/>
      <c r="BL28" s="630"/>
      <c r="BM28" s="630"/>
      <c r="BN28" s="631"/>
      <c r="BO28" s="632"/>
      <c r="BP28" s="632"/>
      <c r="BQ28" s="632"/>
      <c r="BR28" s="632"/>
      <c r="BS28" s="638"/>
      <c r="BT28" s="630"/>
      <c r="BU28" s="630"/>
      <c r="BV28" s="630"/>
      <c r="BW28" s="630"/>
      <c r="BX28" s="630"/>
      <c r="BY28" s="630"/>
      <c r="BZ28" s="630"/>
      <c r="CA28" s="630"/>
      <c r="CB28" s="639"/>
      <c r="CD28" s="644" t="s">
        <v>311</v>
      </c>
      <c r="CE28" s="645"/>
      <c r="CF28" s="645"/>
      <c r="CG28" s="645"/>
      <c r="CH28" s="645"/>
      <c r="CI28" s="645"/>
      <c r="CJ28" s="645"/>
      <c r="CK28" s="645"/>
      <c r="CL28" s="645"/>
      <c r="CM28" s="645"/>
      <c r="CN28" s="645"/>
      <c r="CO28" s="645"/>
      <c r="CP28" s="645"/>
      <c r="CQ28" s="646"/>
      <c r="CR28" s="629">
        <v>602901</v>
      </c>
      <c r="CS28" s="630"/>
      <c r="CT28" s="630"/>
      <c r="CU28" s="630"/>
      <c r="CV28" s="630"/>
      <c r="CW28" s="630"/>
      <c r="CX28" s="630"/>
      <c r="CY28" s="631"/>
      <c r="CZ28" s="634">
        <v>9.8000000000000007</v>
      </c>
      <c r="DA28" s="665"/>
      <c r="DB28" s="665"/>
      <c r="DC28" s="671"/>
      <c r="DD28" s="638">
        <v>602901</v>
      </c>
      <c r="DE28" s="630"/>
      <c r="DF28" s="630"/>
      <c r="DG28" s="630"/>
      <c r="DH28" s="630"/>
      <c r="DI28" s="630"/>
      <c r="DJ28" s="630"/>
      <c r="DK28" s="631"/>
      <c r="DL28" s="638">
        <v>602901</v>
      </c>
      <c r="DM28" s="630"/>
      <c r="DN28" s="630"/>
      <c r="DO28" s="630"/>
      <c r="DP28" s="630"/>
      <c r="DQ28" s="630"/>
      <c r="DR28" s="630"/>
      <c r="DS28" s="630"/>
      <c r="DT28" s="630"/>
      <c r="DU28" s="630"/>
      <c r="DV28" s="631"/>
      <c r="DW28" s="634">
        <v>15.4</v>
      </c>
      <c r="DX28" s="665"/>
      <c r="DY28" s="665"/>
      <c r="DZ28" s="665"/>
      <c r="EA28" s="665"/>
      <c r="EB28" s="665"/>
      <c r="EC28" s="666"/>
    </row>
    <row r="29" spans="2:133" ht="11.25" customHeight="1" x14ac:dyDescent="0.15">
      <c r="B29" s="626" t="s">
        <v>312</v>
      </c>
      <c r="C29" s="627"/>
      <c r="D29" s="627"/>
      <c r="E29" s="627"/>
      <c r="F29" s="627"/>
      <c r="G29" s="627"/>
      <c r="H29" s="627"/>
      <c r="I29" s="627"/>
      <c r="J29" s="627"/>
      <c r="K29" s="627"/>
      <c r="L29" s="627"/>
      <c r="M29" s="627"/>
      <c r="N29" s="627"/>
      <c r="O29" s="627"/>
      <c r="P29" s="627"/>
      <c r="Q29" s="628"/>
      <c r="R29" s="629">
        <v>24797</v>
      </c>
      <c r="S29" s="630"/>
      <c r="T29" s="630"/>
      <c r="U29" s="630"/>
      <c r="V29" s="630"/>
      <c r="W29" s="630"/>
      <c r="X29" s="630"/>
      <c r="Y29" s="631"/>
      <c r="Z29" s="632">
        <v>0.4</v>
      </c>
      <c r="AA29" s="632"/>
      <c r="AB29" s="632"/>
      <c r="AC29" s="632"/>
      <c r="AD29" s="633" t="s">
        <v>245</v>
      </c>
      <c r="AE29" s="633"/>
      <c r="AF29" s="633"/>
      <c r="AG29" s="633"/>
      <c r="AH29" s="633"/>
      <c r="AI29" s="633"/>
      <c r="AJ29" s="633"/>
      <c r="AK29" s="633"/>
      <c r="AL29" s="634" t="s">
        <v>235</v>
      </c>
      <c r="AM29" s="635"/>
      <c r="AN29" s="635"/>
      <c r="AO29" s="636"/>
      <c r="AP29" s="673"/>
      <c r="AQ29" s="674"/>
      <c r="AR29" s="674"/>
      <c r="AS29" s="674"/>
      <c r="AT29" s="674"/>
      <c r="AU29" s="674"/>
      <c r="AV29" s="674"/>
      <c r="AW29" s="674"/>
      <c r="AX29" s="674"/>
      <c r="AY29" s="674"/>
      <c r="AZ29" s="674"/>
      <c r="BA29" s="674"/>
      <c r="BB29" s="674"/>
      <c r="BC29" s="674"/>
      <c r="BD29" s="674"/>
      <c r="BE29" s="674"/>
      <c r="BF29" s="675"/>
      <c r="BG29" s="629"/>
      <c r="BH29" s="630"/>
      <c r="BI29" s="630"/>
      <c r="BJ29" s="630"/>
      <c r="BK29" s="630"/>
      <c r="BL29" s="630"/>
      <c r="BM29" s="630"/>
      <c r="BN29" s="631"/>
      <c r="BO29" s="632"/>
      <c r="BP29" s="632"/>
      <c r="BQ29" s="632"/>
      <c r="BR29" s="632"/>
      <c r="BS29" s="633"/>
      <c r="BT29" s="633"/>
      <c r="BU29" s="633"/>
      <c r="BV29" s="633"/>
      <c r="BW29" s="633"/>
      <c r="BX29" s="633"/>
      <c r="BY29" s="633"/>
      <c r="BZ29" s="633"/>
      <c r="CA29" s="633"/>
      <c r="CB29" s="637"/>
      <c r="CD29" s="678" t="s">
        <v>313</v>
      </c>
      <c r="CE29" s="679"/>
      <c r="CF29" s="644" t="s">
        <v>314</v>
      </c>
      <c r="CG29" s="645"/>
      <c r="CH29" s="645"/>
      <c r="CI29" s="645"/>
      <c r="CJ29" s="645"/>
      <c r="CK29" s="645"/>
      <c r="CL29" s="645"/>
      <c r="CM29" s="645"/>
      <c r="CN29" s="645"/>
      <c r="CO29" s="645"/>
      <c r="CP29" s="645"/>
      <c r="CQ29" s="646"/>
      <c r="CR29" s="629">
        <v>602899</v>
      </c>
      <c r="CS29" s="663"/>
      <c r="CT29" s="663"/>
      <c r="CU29" s="663"/>
      <c r="CV29" s="663"/>
      <c r="CW29" s="663"/>
      <c r="CX29" s="663"/>
      <c r="CY29" s="664"/>
      <c r="CZ29" s="634">
        <v>9.8000000000000007</v>
      </c>
      <c r="DA29" s="665"/>
      <c r="DB29" s="665"/>
      <c r="DC29" s="671"/>
      <c r="DD29" s="638">
        <v>602899</v>
      </c>
      <c r="DE29" s="663"/>
      <c r="DF29" s="663"/>
      <c r="DG29" s="663"/>
      <c r="DH29" s="663"/>
      <c r="DI29" s="663"/>
      <c r="DJ29" s="663"/>
      <c r="DK29" s="664"/>
      <c r="DL29" s="638">
        <v>602899</v>
      </c>
      <c r="DM29" s="663"/>
      <c r="DN29" s="663"/>
      <c r="DO29" s="663"/>
      <c r="DP29" s="663"/>
      <c r="DQ29" s="663"/>
      <c r="DR29" s="663"/>
      <c r="DS29" s="663"/>
      <c r="DT29" s="663"/>
      <c r="DU29" s="663"/>
      <c r="DV29" s="664"/>
      <c r="DW29" s="634">
        <v>15.4</v>
      </c>
      <c r="DX29" s="665"/>
      <c r="DY29" s="665"/>
      <c r="DZ29" s="665"/>
      <c r="EA29" s="665"/>
      <c r="EB29" s="665"/>
      <c r="EC29" s="666"/>
    </row>
    <row r="30" spans="2:133" ht="11.25" customHeight="1" x14ac:dyDescent="0.15">
      <c r="B30" s="626" t="s">
        <v>315</v>
      </c>
      <c r="C30" s="627"/>
      <c r="D30" s="627"/>
      <c r="E30" s="627"/>
      <c r="F30" s="627"/>
      <c r="G30" s="627"/>
      <c r="H30" s="627"/>
      <c r="I30" s="627"/>
      <c r="J30" s="627"/>
      <c r="K30" s="627"/>
      <c r="L30" s="627"/>
      <c r="M30" s="627"/>
      <c r="N30" s="627"/>
      <c r="O30" s="627"/>
      <c r="P30" s="627"/>
      <c r="Q30" s="628"/>
      <c r="R30" s="629">
        <v>31057</v>
      </c>
      <c r="S30" s="630"/>
      <c r="T30" s="630"/>
      <c r="U30" s="630"/>
      <c r="V30" s="630"/>
      <c r="W30" s="630"/>
      <c r="X30" s="630"/>
      <c r="Y30" s="631"/>
      <c r="Z30" s="632">
        <v>0.5</v>
      </c>
      <c r="AA30" s="632"/>
      <c r="AB30" s="632"/>
      <c r="AC30" s="632"/>
      <c r="AD30" s="633">
        <v>1904</v>
      </c>
      <c r="AE30" s="633"/>
      <c r="AF30" s="633"/>
      <c r="AG30" s="633"/>
      <c r="AH30" s="633"/>
      <c r="AI30" s="633"/>
      <c r="AJ30" s="633"/>
      <c r="AK30" s="633"/>
      <c r="AL30" s="634">
        <v>0.1</v>
      </c>
      <c r="AM30" s="635"/>
      <c r="AN30" s="635"/>
      <c r="AO30" s="636"/>
      <c r="AP30" s="608" t="s">
        <v>229</v>
      </c>
      <c r="AQ30" s="609"/>
      <c r="AR30" s="609"/>
      <c r="AS30" s="609"/>
      <c r="AT30" s="609"/>
      <c r="AU30" s="609"/>
      <c r="AV30" s="609"/>
      <c r="AW30" s="609"/>
      <c r="AX30" s="609"/>
      <c r="AY30" s="609"/>
      <c r="AZ30" s="609"/>
      <c r="BA30" s="609"/>
      <c r="BB30" s="609"/>
      <c r="BC30" s="609"/>
      <c r="BD30" s="609"/>
      <c r="BE30" s="609"/>
      <c r="BF30" s="610"/>
      <c r="BG30" s="608" t="s">
        <v>316</v>
      </c>
      <c r="BH30" s="676"/>
      <c r="BI30" s="676"/>
      <c r="BJ30" s="676"/>
      <c r="BK30" s="676"/>
      <c r="BL30" s="676"/>
      <c r="BM30" s="676"/>
      <c r="BN30" s="676"/>
      <c r="BO30" s="676"/>
      <c r="BP30" s="676"/>
      <c r="BQ30" s="677"/>
      <c r="BR30" s="608" t="s">
        <v>317</v>
      </c>
      <c r="BS30" s="676"/>
      <c r="BT30" s="676"/>
      <c r="BU30" s="676"/>
      <c r="BV30" s="676"/>
      <c r="BW30" s="676"/>
      <c r="BX30" s="676"/>
      <c r="BY30" s="676"/>
      <c r="BZ30" s="676"/>
      <c r="CA30" s="676"/>
      <c r="CB30" s="677"/>
      <c r="CD30" s="680"/>
      <c r="CE30" s="681"/>
      <c r="CF30" s="644" t="s">
        <v>318</v>
      </c>
      <c r="CG30" s="645"/>
      <c r="CH30" s="645"/>
      <c r="CI30" s="645"/>
      <c r="CJ30" s="645"/>
      <c r="CK30" s="645"/>
      <c r="CL30" s="645"/>
      <c r="CM30" s="645"/>
      <c r="CN30" s="645"/>
      <c r="CO30" s="645"/>
      <c r="CP30" s="645"/>
      <c r="CQ30" s="646"/>
      <c r="CR30" s="629">
        <v>579210</v>
      </c>
      <c r="CS30" s="630"/>
      <c r="CT30" s="630"/>
      <c r="CU30" s="630"/>
      <c r="CV30" s="630"/>
      <c r="CW30" s="630"/>
      <c r="CX30" s="630"/>
      <c r="CY30" s="631"/>
      <c r="CZ30" s="634">
        <v>9.4</v>
      </c>
      <c r="DA30" s="665"/>
      <c r="DB30" s="665"/>
      <c r="DC30" s="671"/>
      <c r="DD30" s="638">
        <v>579210</v>
      </c>
      <c r="DE30" s="630"/>
      <c r="DF30" s="630"/>
      <c r="DG30" s="630"/>
      <c r="DH30" s="630"/>
      <c r="DI30" s="630"/>
      <c r="DJ30" s="630"/>
      <c r="DK30" s="631"/>
      <c r="DL30" s="638">
        <v>579210</v>
      </c>
      <c r="DM30" s="630"/>
      <c r="DN30" s="630"/>
      <c r="DO30" s="630"/>
      <c r="DP30" s="630"/>
      <c r="DQ30" s="630"/>
      <c r="DR30" s="630"/>
      <c r="DS30" s="630"/>
      <c r="DT30" s="630"/>
      <c r="DU30" s="630"/>
      <c r="DV30" s="631"/>
      <c r="DW30" s="634">
        <v>14.8</v>
      </c>
      <c r="DX30" s="665"/>
      <c r="DY30" s="665"/>
      <c r="DZ30" s="665"/>
      <c r="EA30" s="665"/>
      <c r="EB30" s="665"/>
      <c r="EC30" s="666"/>
    </row>
    <row r="31" spans="2:133" ht="11.25" customHeight="1" x14ac:dyDescent="0.15">
      <c r="B31" s="626" t="s">
        <v>319</v>
      </c>
      <c r="C31" s="627"/>
      <c r="D31" s="627"/>
      <c r="E31" s="627"/>
      <c r="F31" s="627"/>
      <c r="G31" s="627"/>
      <c r="H31" s="627"/>
      <c r="I31" s="627"/>
      <c r="J31" s="627"/>
      <c r="K31" s="627"/>
      <c r="L31" s="627"/>
      <c r="M31" s="627"/>
      <c r="N31" s="627"/>
      <c r="O31" s="627"/>
      <c r="P31" s="627"/>
      <c r="Q31" s="628"/>
      <c r="R31" s="629">
        <v>26578</v>
      </c>
      <c r="S31" s="630"/>
      <c r="T31" s="630"/>
      <c r="U31" s="630"/>
      <c r="V31" s="630"/>
      <c r="W31" s="630"/>
      <c r="X31" s="630"/>
      <c r="Y31" s="631"/>
      <c r="Z31" s="632">
        <v>0.4</v>
      </c>
      <c r="AA31" s="632"/>
      <c r="AB31" s="632"/>
      <c r="AC31" s="632"/>
      <c r="AD31" s="633" t="s">
        <v>235</v>
      </c>
      <c r="AE31" s="633"/>
      <c r="AF31" s="633"/>
      <c r="AG31" s="633"/>
      <c r="AH31" s="633"/>
      <c r="AI31" s="633"/>
      <c r="AJ31" s="633"/>
      <c r="AK31" s="633"/>
      <c r="AL31" s="634" t="s">
        <v>245</v>
      </c>
      <c r="AM31" s="635"/>
      <c r="AN31" s="635"/>
      <c r="AO31" s="636"/>
      <c r="AP31" s="689" t="s">
        <v>320</v>
      </c>
      <c r="AQ31" s="690"/>
      <c r="AR31" s="690"/>
      <c r="AS31" s="690"/>
      <c r="AT31" s="695" t="s">
        <v>321</v>
      </c>
      <c r="AU31" s="217"/>
      <c r="AV31" s="217"/>
      <c r="AW31" s="217"/>
      <c r="AX31" s="615" t="s">
        <v>195</v>
      </c>
      <c r="AY31" s="616"/>
      <c r="AZ31" s="616"/>
      <c r="BA31" s="616"/>
      <c r="BB31" s="616"/>
      <c r="BC31" s="616"/>
      <c r="BD31" s="616"/>
      <c r="BE31" s="616"/>
      <c r="BF31" s="617"/>
      <c r="BG31" s="688">
        <v>97.8</v>
      </c>
      <c r="BH31" s="684"/>
      <c r="BI31" s="684"/>
      <c r="BJ31" s="684"/>
      <c r="BK31" s="684"/>
      <c r="BL31" s="684"/>
      <c r="BM31" s="624">
        <v>91.5</v>
      </c>
      <c r="BN31" s="684"/>
      <c r="BO31" s="684"/>
      <c r="BP31" s="684"/>
      <c r="BQ31" s="685"/>
      <c r="BR31" s="688">
        <v>98.1</v>
      </c>
      <c r="BS31" s="684"/>
      <c r="BT31" s="684"/>
      <c r="BU31" s="684"/>
      <c r="BV31" s="684"/>
      <c r="BW31" s="684"/>
      <c r="BX31" s="624">
        <v>91.1</v>
      </c>
      <c r="BY31" s="684"/>
      <c r="BZ31" s="684"/>
      <c r="CA31" s="684"/>
      <c r="CB31" s="685"/>
      <c r="CD31" s="680"/>
      <c r="CE31" s="681"/>
      <c r="CF31" s="644" t="s">
        <v>322</v>
      </c>
      <c r="CG31" s="645"/>
      <c r="CH31" s="645"/>
      <c r="CI31" s="645"/>
      <c r="CJ31" s="645"/>
      <c r="CK31" s="645"/>
      <c r="CL31" s="645"/>
      <c r="CM31" s="645"/>
      <c r="CN31" s="645"/>
      <c r="CO31" s="645"/>
      <c r="CP31" s="645"/>
      <c r="CQ31" s="646"/>
      <c r="CR31" s="629">
        <v>23689</v>
      </c>
      <c r="CS31" s="663"/>
      <c r="CT31" s="663"/>
      <c r="CU31" s="663"/>
      <c r="CV31" s="663"/>
      <c r="CW31" s="663"/>
      <c r="CX31" s="663"/>
      <c r="CY31" s="664"/>
      <c r="CZ31" s="634">
        <v>0.4</v>
      </c>
      <c r="DA31" s="665"/>
      <c r="DB31" s="665"/>
      <c r="DC31" s="671"/>
      <c r="DD31" s="638">
        <v>23689</v>
      </c>
      <c r="DE31" s="663"/>
      <c r="DF31" s="663"/>
      <c r="DG31" s="663"/>
      <c r="DH31" s="663"/>
      <c r="DI31" s="663"/>
      <c r="DJ31" s="663"/>
      <c r="DK31" s="664"/>
      <c r="DL31" s="638">
        <v>23689</v>
      </c>
      <c r="DM31" s="663"/>
      <c r="DN31" s="663"/>
      <c r="DO31" s="663"/>
      <c r="DP31" s="663"/>
      <c r="DQ31" s="663"/>
      <c r="DR31" s="663"/>
      <c r="DS31" s="663"/>
      <c r="DT31" s="663"/>
      <c r="DU31" s="663"/>
      <c r="DV31" s="664"/>
      <c r="DW31" s="634">
        <v>0.6</v>
      </c>
      <c r="DX31" s="665"/>
      <c r="DY31" s="665"/>
      <c r="DZ31" s="665"/>
      <c r="EA31" s="665"/>
      <c r="EB31" s="665"/>
      <c r="EC31" s="666"/>
    </row>
    <row r="32" spans="2:133" ht="11.25" customHeight="1" x14ac:dyDescent="0.15">
      <c r="B32" s="626" t="s">
        <v>323</v>
      </c>
      <c r="C32" s="627"/>
      <c r="D32" s="627"/>
      <c r="E32" s="627"/>
      <c r="F32" s="627"/>
      <c r="G32" s="627"/>
      <c r="H32" s="627"/>
      <c r="I32" s="627"/>
      <c r="J32" s="627"/>
      <c r="K32" s="627"/>
      <c r="L32" s="627"/>
      <c r="M32" s="627"/>
      <c r="N32" s="627"/>
      <c r="O32" s="627"/>
      <c r="P32" s="627"/>
      <c r="Q32" s="628"/>
      <c r="R32" s="629">
        <v>987840</v>
      </c>
      <c r="S32" s="630"/>
      <c r="T32" s="630"/>
      <c r="U32" s="630"/>
      <c r="V32" s="630"/>
      <c r="W32" s="630"/>
      <c r="X32" s="630"/>
      <c r="Y32" s="631"/>
      <c r="Z32" s="632">
        <v>15</v>
      </c>
      <c r="AA32" s="632"/>
      <c r="AB32" s="632"/>
      <c r="AC32" s="632"/>
      <c r="AD32" s="633" t="s">
        <v>235</v>
      </c>
      <c r="AE32" s="633"/>
      <c r="AF32" s="633"/>
      <c r="AG32" s="633"/>
      <c r="AH32" s="633"/>
      <c r="AI32" s="633"/>
      <c r="AJ32" s="633"/>
      <c r="AK32" s="633"/>
      <c r="AL32" s="634" t="s">
        <v>235</v>
      </c>
      <c r="AM32" s="635"/>
      <c r="AN32" s="635"/>
      <c r="AO32" s="636"/>
      <c r="AP32" s="691"/>
      <c r="AQ32" s="692"/>
      <c r="AR32" s="692"/>
      <c r="AS32" s="692"/>
      <c r="AT32" s="696"/>
      <c r="AU32" s="216" t="s">
        <v>324</v>
      </c>
      <c r="AV32" s="216"/>
      <c r="AW32" s="216"/>
      <c r="AX32" s="626" t="s">
        <v>325</v>
      </c>
      <c r="AY32" s="627"/>
      <c r="AZ32" s="627"/>
      <c r="BA32" s="627"/>
      <c r="BB32" s="627"/>
      <c r="BC32" s="627"/>
      <c r="BD32" s="627"/>
      <c r="BE32" s="627"/>
      <c r="BF32" s="628"/>
      <c r="BG32" s="698">
        <v>97.8</v>
      </c>
      <c r="BH32" s="663"/>
      <c r="BI32" s="663"/>
      <c r="BJ32" s="663"/>
      <c r="BK32" s="663"/>
      <c r="BL32" s="663"/>
      <c r="BM32" s="635">
        <v>95.4</v>
      </c>
      <c r="BN32" s="686"/>
      <c r="BO32" s="686"/>
      <c r="BP32" s="686"/>
      <c r="BQ32" s="687"/>
      <c r="BR32" s="698">
        <v>99.1</v>
      </c>
      <c r="BS32" s="663"/>
      <c r="BT32" s="663"/>
      <c r="BU32" s="663"/>
      <c r="BV32" s="663"/>
      <c r="BW32" s="663"/>
      <c r="BX32" s="635">
        <v>96.2</v>
      </c>
      <c r="BY32" s="686"/>
      <c r="BZ32" s="686"/>
      <c r="CA32" s="686"/>
      <c r="CB32" s="687"/>
      <c r="CD32" s="682"/>
      <c r="CE32" s="683"/>
      <c r="CF32" s="644" t="s">
        <v>326</v>
      </c>
      <c r="CG32" s="645"/>
      <c r="CH32" s="645"/>
      <c r="CI32" s="645"/>
      <c r="CJ32" s="645"/>
      <c r="CK32" s="645"/>
      <c r="CL32" s="645"/>
      <c r="CM32" s="645"/>
      <c r="CN32" s="645"/>
      <c r="CO32" s="645"/>
      <c r="CP32" s="645"/>
      <c r="CQ32" s="646"/>
      <c r="CR32" s="629">
        <v>2</v>
      </c>
      <c r="CS32" s="630"/>
      <c r="CT32" s="630"/>
      <c r="CU32" s="630"/>
      <c r="CV32" s="630"/>
      <c r="CW32" s="630"/>
      <c r="CX32" s="630"/>
      <c r="CY32" s="631"/>
      <c r="CZ32" s="634">
        <v>0</v>
      </c>
      <c r="DA32" s="665"/>
      <c r="DB32" s="665"/>
      <c r="DC32" s="671"/>
      <c r="DD32" s="638">
        <v>2</v>
      </c>
      <c r="DE32" s="630"/>
      <c r="DF32" s="630"/>
      <c r="DG32" s="630"/>
      <c r="DH32" s="630"/>
      <c r="DI32" s="630"/>
      <c r="DJ32" s="630"/>
      <c r="DK32" s="631"/>
      <c r="DL32" s="638">
        <v>2</v>
      </c>
      <c r="DM32" s="630"/>
      <c r="DN32" s="630"/>
      <c r="DO32" s="630"/>
      <c r="DP32" s="630"/>
      <c r="DQ32" s="630"/>
      <c r="DR32" s="630"/>
      <c r="DS32" s="630"/>
      <c r="DT32" s="630"/>
      <c r="DU32" s="630"/>
      <c r="DV32" s="631"/>
      <c r="DW32" s="634">
        <v>0</v>
      </c>
      <c r="DX32" s="665"/>
      <c r="DY32" s="665"/>
      <c r="DZ32" s="665"/>
      <c r="EA32" s="665"/>
      <c r="EB32" s="665"/>
      <c r="EC32" s="666"/>
    </row>
    <row r="33" spans="2:133" ht="11.25" customHeight="1" x14ac:dyDescent="0.15">
      <c r="B33" s="667" t="s">
        <v>327</v>
      </c>
      <c r="C33" s="668"/>
      <c r="D33" s="668"/>
      <c r="E33" s="668"/>
      <c r="F33" s="668"/>
      <c r="G33" s="668"/>
      <c r="H33" s="668"/>
      <c r="I33" s="668"/>
      <c r="J33" s="668"/>
      <c r="K33" s="668"/>
      <c r="L33" s="668"/>
      <c r="M33" s="668"/>
      <c r="N33" s="668"/>
      <c r="O33" s="668"/>
      <c r="P33" s="668"/>
      <c r="Q33" s="669"/>
      <c r="R33" s="629" t="s">
        <v>235</v>
      </c>
      <c r="S33" s="630"/>
      <c r="T33" s="630"/>
      <c r="U33" s="630"/>
      <c r="V33" s="630"/>
      <c r="W33" s="630"/>
      <c r="X33" s="630"/>
      <c r="Y33" s="631"/>
      <c r="Z33" s="632" t="s">
        <v>235</v>
      </c>
      <c r="AA33" s="632"/>
      <c r="AB33" s="632"/>
      <c r="AC33" s="632"/>
      <c r="AD33" s="633" t="s">
        <v>235</v>
      </c>
      <c r="AE33" s="633"/>
      <c r="AF33" s="633"/>
      <c r="AG33" s="633"/>
      <c r="AH33" s="633"/>
      <c r="AI33" s="633"/>
      <c r="AJ33" s="633"/>
      <c r="AK33" s="633"/>
      <c r="AL33" s="634" t="s">
        <v>245</v>
      </c>
      <c r="AM33" s="635"/>
      <c r="AN33" s="635"/>
      <c r="AO33" s="636"/>
      <c r="AP33" s="693"/>
      <c r="AQ33" s="694"/>
      <c r="AR33" s="694"/>
      <c r="AS33" s="694"/>
      <c r="AT33" s="697"/>
      <c r="AU33" s="218"/>
      <c r="AV33" s="218"/>
      <c r="AW33" s="218"/>
      <c r="AX33" s="673" t="s">
        <v>328</v>
      </c>
      <c r="AY33" s="674"/>
      <c r="AZ33" s="674"/>
      <c r="BA33" s="674"/>
      <c r="BB33" s="674"/>
      <c r="BC33" s="674"/>
      <c r="BD33" s="674"/>
      <c r="BE33" s="674"/>
      <c r="BF33" s="675"/>
      <c r="BG33" s="699">
        <v>97.4</v>
      </c>
      <c r="BH33" s="700"/>
      <c r="BI33" s="700"/>
      <c r="BJ33" s="700"/>
      <c r="BK33" s="700"/>
      <c r="BL33" s="700"/>
      <c r="BM33" s="701">
        <v>86.9</v>
      </c>
      <c r="BN33" s="700"/>
      <c r="BO33" s="700"/>
      <c r="BP33" s="700"/>
      <c r="BQ33" s="702"/>
      <c r="BR33" s="699">
        <v>97</v>
      </c>
      <c r="BS33" s="700"/>
      <c r="BT33" s="700"/>
      <c r="BU33" s="700"/>
      <c r="BV33" s="700"/>
      <c r="BW33" s="700"/>
      <c r="BX33" s="701">
        <v>85.9</v>
      </c>
      <c r="BY33" s="700"/>
      <c r="BZ33" s="700"/>
      <c r="CA33" s="700"/>
      <c r="CB33" s="702"/>
      <c r="CD33" s="644" t="s">
        <v>329</v>
      </c>
      <c r="CE33" s="645"/>
      <c r="CF33" s="645"/>
      <c r="CG33" s="645"/>
      <c r="CH33" s="645"/>
      <c r="CI33" s="645"/>
      <c r="CJ33" s="645"/>
      <c r="CK33" s="645"/>
      <c r="CL33" s="645"/>
      <c r="CM33" s="645"/>
      <c r="CN33" s="645"/>
      <c r="CO33" s="645"/>
      <c r="CP33" s="645"/>
      <c r="CQ33" s="646"/>
      <c r="CR33" s="629">
        <v>2787909</v>
      </c>
      <c r="CS33" s="663"/>
      <c r="CT33" s="663"/>
      <c r="CU33" s="663"/>
      <c r="CV33" s="663"/>
      <c r="CW33" s="663"/>
      <c r="CX33" s="663"/>
      <c r="CY33" s="664"/>
      <c r="CZ33" s="634">
        <v>45.3</v>
      </c>
      <c r="DA33" s="665"/>
      <c r="DB33" s="665"/>
      <c r="DC33" s="671"/>
      <c r="DD33" s="638">
        <v>2234669</v>
      </c>
      <c r="DE33" s="663"/>
      <c r="DF33" s="663"/>
      <c r="DG33" s="663"/>
      <c r="DH33" s="663"/>
      <c r="DI33" s="663"/>
      <c r="DJ33" s="663"/>
      <c r="DK33" s="664"/>
      <c r="DL33" s="638">
        <v>1582969</v>
      </c>
      <c r="DM33" s="663"/>
      <c r="DN33" s="663"/>
      <c r="DO33" s="663"/>
      <c r="DP33" s="663"/>
      <c r="DQ33" s="663"/>
      <c r="DR33" s="663"/>
      <c r="DS33" s="663"/>
      <c r="DT33" s="663"/>
      <c r="DU33" s="663"/>
      <c r="DV33" s="664"/>
      <c r="DW33" s="634">
        <v>40.5</v>
      </c>
      <c r="DX33" s="665"/>
      <c r="DY33" s="665"/>
      <c r="DZ33" s="665"/>
      <c r="EA33" s="665"/>
      <c r="EB33" s="665"/>
      <c r="EC33" s="666"/>
    </row>
    <row r="34" spans="2:133" ht="11.25" customHeight="1" x14ac:dyDescent="0.15">
      <c r="B34" s="626" t="s">
        <v>330</v>
      </c>
      <c r="C34" s="627"/>
      <c r="D34" s="627"/>
      <c r="E34" s="627"/>
      <c r="F34" s="627"/>
      <c r="G34" s="627"/>
      <c r="H34" s="627"/>
      <c r="I34" s="627"/>
      <c r="J34" s="627"/>
      <c r="K34" s="627"/>
      <c r="L34" s="627"/>
      <c r="M34" s="627"/>
      <c r="N34" s="627"/>
      <c r="O34" s="627"/>
      <c r="P34" s="627"/>
      <c r="Q34" s="628"/>
      <c r="R34" s="629">
        <v>425718</v>
      </c>
      <c r="S34" s="630"/>
      <c r="T34" s="630"/>
      <c r="U34" s="630"/>
      <c r="V34" s="630"/>
      <c r="W34" s="630"/>
      <c r="X34" s="630"/>
      <c r="Y34" s="631"/>
      <c r="Z34" s="632">
        <v>6.4</v>
      </c>
      <c r="AA34" s="632"/>
      <c r="AB34" s="632"/>
      <c r="AC34" s="632"/>
      <c r="AD34" s="633" t="s">
        <v>245</v>
      </c>
      <c r="AE34" s="633"/>
      <c r="AF34" s="633"/>
      <c r="AG34" s="633"/>
      <c r="AH34" s="633"/>
      <c r="AI34" s="633"/>
      <c r="AJ34" s="633"/>
      <c r="AK34" s="633"/>
      <c r="AL34" s="634" t="s">
        <v>245</v>
      </c>
      <c r="AM34" s="635"/>
      <c r="AN34" s="635"/>
      <c r="AO34" s="636"/>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44" t="s">
        <v>331</v>
      </c>
      <c r="CE34" s="645"/>
      <c r="CF34" s="645"/>
      <c r="CG34" s="645"/>
      <c r="CH34" s="645"/>
      <c r="CI34" s="645"/>
      <c r="CJ34" s="645"/>
      <c r="CK34" s="645"/>
      <c r="CL34" s="645"/>
      <c r="CM34" s="645"/>
      <c r="CN34" s="645"/>
      <c r="CO34" s="645"/>
      <c r="CP34" s="645"/>
      <c r="CQ34" s="646"/>
      <c r="CR34" s="629">
        <v>910629</v>
      </c>
      <c r="CS34" s="630"/>
      <c r="CT34" s="630"/>
      <c r="CU34" s="630"/>
      <c r="CV34" s="630"/>
      <c r="CW34" s="630"/>
      <c r="CX34" s="630"/>
      <c r="CY34" s="631"/>
      <c r="CZ34" s="634">
        <v>14.8</v>
      </c>
      <c r="DA34" s="665"/>
      <c r="DB34" s="665"/>
      <c r="DC34" s="671"/>
      <c r="DD34" s="638">
        <v>743946</v>
      </c>
      <c r="DE34" s="630"/>
      <c r="DF34" s="630"/>
      <c r="DG34" s="630"/>
      <c r="DH34" s="630"/>
      <c r="DI34" s="630"/>
      <c r="DJ34" s="630"/>
      <c r="DK34" s="631"/>
      <c r="DL34" s="638">
        <v>601337</v>
      </c>
      <c r="DM34" s="630"/>
      <c r="DN34" s="630"/>
      <c r="DO34" s="630"/>
      <c r="DP34" s="630"/>
      <c r="DQ34" s="630"/>
      <c r="DR34" s="630"/>
      <c r="DS34" s="630"/>
      <c r="DT34" s="630"/>
      <c r="DU34" s="630"/>
      <c r="DV34" s="631"/>
      <c r="DW34" s="634">
        <v>15.4</v>
      </c>
      <c r="DX34" s="665"/>
      <c r="DY34" s="665"/>
      <c r="DZ34" s="665"/>
      <c r="EA34" s="665"/>
      <c r="EB34" s="665"/>
      <c r="EC34" s="666"/>
    </row>
    <row r="35" spans="2:133" ht="11.25" customHeight="1" x14ac:dyDescent="0.15">
      <c r="B35" s="626" t="s">
        <v>332</v>
      </c>
      <c r="C35" s="627"/>
      <c r="D35" s="627"/>
      <c r="E35" s="627"/>
      <c r="F35" s="627"/>
      <c r="G35" s="627"/>
      <c r="H35" s="627"/>
      <c r="I35" s="627"/>
      <c r="J35" s="627"/>
      <c r="K35" s="627"/>
      <c r="L35" s="627"/>
      <c r="M35" s="627"/>
      <c r="N35" s="627"/>
      <c r="O35" s="627"/>
      <c r="P35" s="627"/>
      <c r="Q35" s="628"/>
      <c r="R35" s="629">
        <v>7297</v>
      </c>
      <c r="S35" s="630"/>
      <c r="T35" s="630"/>
      <c r="U35" s="630"/>
      <c r="V35" s="630"/>
      <c r="W35" s="630"/>
      <c r="X35" s="630"/>
      <c r="Y35" s="631"/>
      <c r="Z35" s="632">
        <v>0.1</v>
      </c>
      <c r="AA35" s="632"/>
      <c r="AB35" s="632"/>
      <c r="AC35" s="632"/>
      <c r="AD35" s="633">
        <v>6808</v>
      </c>
      <c r="AE35" s="633"/>
      <c r="AF35" s="633"/>
      <c r="AG35" s="633"/>
      <c r="AH35" s="633"/>
      <c r="AI35" s="633"/>
      <c r="AJ35" s="633"/>
      <c r="AK35" s="633"/>
      <c r="AL35" s="634">
        <v>0.2</v>
      </c>
      <c r="AM35" s="635"/>
      <c r="AN35" s="635"/>
      <c r="AO35" s="636"/>
      <c r="AP35" s="221"/>
      <c r="AQ35" s="608" t="s">
        <v>333</v>
      </c>
      <c r="AR35" s="609"/>
      <c r="AS35" s="609"/>
      <c r="AT35" s="609"/>
      <c r="AU35" s="609"/>
      <c r="AV35" s="609"/>
      <c r="AW35" s="609"/>
      <c r="AX35" s="609"/>
      <c r="AY35" s="609"/>
      <c r="AZ35" s="609"/>
      <c r="BA35" s="609"/>
      <c r="BB35" s="609"/>
      <c r="BC35" s="609"/>
      <c r="BD35" s="609"/>
      <c r="BE35" s="609"/>
      <c r="BF35" s="610"/>
      <c r="BG35" s="608" t="s">
        <v>334</v>
      </c>
      <c r="BH35" s="609"/>
      <c r="BI35" s="609"/>
      <c r="BJ35" s="609"/>
      <c r="BK35" s="609"/>
      <c r="BL35" s="609"/>
      <c r="BM35" s="609"/>
      <c r="BN35" s="609"/>
      <c r="BO35" s="609"/>
      <c r="BP35" s="609"/>
      <c r="BQ35" s="609"/>
      <c r="BR35" s="609"/>
      <c r="BS35" s="609"/>
      <c r="BT35" s="609"/>
      <c r="BU35" s="609"/>
      <c r="BV35" s="609"/>
      <c r="BW35" s="609"/>
      <c r="BX35" s="609"/>
      <c r="BY35" s="609"/>
      <c r="BZ35" s="609"/>
      <c r="CA35" s="609"/>
      <c r="CB35" s="610"/>
      <c r="CD35" s="644" t="s">
        <v>335</v>
      </c>
      <c r="CE35" s="645"/>
      <c r="CF35" s="645"/>
      <c r="CG35" s="645"/>
      <c r="CH35" s="645"/>
      <c r="CI35" s="645"/>
      <c r="CJ35" s="645"/>
      <c r="CK35" s="645"/>
      <c r="CL35" s="645"/>
      <c r="CM35" s="645"/>
      <c r="CN35" s="645"/>
      <c r="CO35" s="645"/>
      <c r="CP35" s="645"/>
      <c r="CQ35" s="646"/>
      <c r="CR35" s="629">
        <v>201437</v>
      </c>
      <c r="CS35" s="663"/>
      <c r="CT35" s="663"/>
      <c r="CU35" s="663"/>
      <c r="CV35" s="663"/>
      <c r="CW35" s="663"/>
      <c r="CX35" s="663"/>
      <c r="CY35" s="664"/>
      <c r="CZ35" s="634">
        <v>3.3</v>
      </c>
      <c r="DA35" s="665"/>
      <c r="DB35" s="665"/>
      <c r="DC35" s="671"/>
      <c r="DD35" s="638">
        <v>166283</v>
      </c>
      <c r="DE35" s="663"/>
      <c r="DF35" s="663"/>
      <c r="DG35" s="663"/>
      <c r="DH35" s="663"/>
      <c r="DI35" s="663"/>
      <c r="DJ35" s="663"/>
      <c r="DK35" s="664"/>
      <c r="DL35" s="638">
        <v>92359</v>
      </c>
      <c r="DM35" s="663"/>
      <c r="DN35" s="663"/>
      <c r="DO35" s="663"/>
      <c r="DP35" s="663"/>
      <c r="DQ35" s="663"/>
      <c r="DR35" s="663"/>
      <c r="DS35" s="663"/>
      <c r="DT35" s="663"/>
      <c r="DU35" s="663"/>
      <c r="DV35" s="664"/>
      <c r="DW35" s="634">
        <v>2.4</v>
      </c>
      <c r="DX35" s="665"/>
      <c r="DY35" s="665"/>
      <c r="DZ35" s="665"/>
      <c r="EA35" s="665"/>
      <c r="EB35" s="665"/>
      <c r="EC35" s="666"/>
    </row>
    <row r="36" spans="2:133" ht="11.25" customHeight="1" x14ac:dyDescent="0.15">
      <c r="B36" s="626" t="s">
        <v>336</v>
      </c>
      <c r="C36" s="627"/>
      <c r="D36" s="627"/>
      <c r="E36" s="627"/>
      <c r="F36" s="627"/>
      <c r="G36" s="627"/>
      <c r="H36" s="627"/>
      <c r="I36" s="627"/>
      <c r="J36" s="627"/>
      <c r="K36" s="627"/>
      <c r="L36" s="627"/>
      <c r="M36" s="627"/>
      <c r="N36" s="627"/>
      <c r="O36" s="627"/>
      <c r="P36" s="627"/>
      <c r="Q36" s="628"/>
      <c r="R36" s="629">
        <v>28045</v>
      </c>
      <c r="S36" s="630"/>
      <c r="T36" s="630"/>
      <c r="U36" s="630"/>
      <c r="V36" s="630"/>
      <c r="W36" s="630"/>
      <c r="X36" s="630"/>
      <c r="Y36" s="631"/>
      <c r="Z36" s="632">
        <v>0.4</v>
      </c>
      <c r="AA36" s="632"/>
      <c r="AB36" s="632"/>
      <c r="AC36" s="632"/>
      <c r="AD36" s="633" t="s">
        <v>235</v>
      </c>
      <c r="AE36" s="633"/>
      <c r="AF36" s="633"/>
      <c r="AG36" s="633"/>
      <c r="AH36" s="633"/>
      <c r="AI36" s="633"/>
      <c r="AJ36" s="633"/>
      <c r="AK36" s="633"/>
      <c r="AL36" s="634" t="s">
        <v>245</v>
      </c>
      <c r="AM36" s="635"/>
      <c r="AN36" s="635"/>
      <c r="AO36" s="636"/>
      <c r="AP36" s="221"/>
      <c r="AQ36" s="703" t="s">
        <v>337</v>
      </c>
      <c r="AR36" s="704"/>
      <c r="AS36" s="704"/>
      <c r="AT36" s="704"/>
      <c r="AU36" s="704"/>
      <c r="AV36" s="704"/>
      <c r="AW36" s="704"/>
      <c r="AX36" s="704"/>
      <c r="AY36" s="705"/>
      <c r="AZ36" s="618">
        <v>835617</v>
      </c>
      <c r="BA36" s="619"/>
      <c r="BB36" s="619"/>
      <c r="BC36" s="619"/>
      <c r="BD36" s="619"/>
      <c r="BE36" s="619"/>
      <c r="BF36" s="706"/>
      <c r="BG36" s="640" t="s">
        <v>338</v>
      </c>
      <c r="BH36" s="641"/>
      <c r="BI36" s="641"/>
      <c r="BJ36" s="641"/>
      <c r="BK36" s="641"/>
      <c r="BL36" s="641"/>
      <c r="BM36" s="641"/>
      <c r="BN36" s="641"/>
      <c r="BO36" s="641"/>
      <c r="BP36" s="641"/>
      <c r="BQ36" s="641"/>
      <c r="BR36" s="641"/>
      <c r="BS36" s="641"/>
      <c r="BT36" s="641"/>
      <c r="BU36" s="642"/>
      <c r="BV36" s="618">
        <v>27380</v>
      </c>
      <c r="BW36" s="619"/>
      <c r="BX36" s="619"/>
      <c r="BY36" s="619"/>
      <c r="BZ36" s="619"/>
      <c r="CA36" s="619"/>
      <c r="CB36" s="706"/>
      <c r="CD36" s="644" t="s">
        <v>339</v>
      </c>
      <c r="CE36" s="645"/>
      <c r="CF36" s="645"/>
      <c r="CG36" s="645"/>
      <c r="CH36" s="645"/>
      <c r="CI36" s="645"/>
      <c r="CJ36" s="645"/>
      <c r="CK36" s="645"/>
      <c r="CL36" s="645"/>
      <c r="CM36" s="645"/>
      <c r="CN36" s="645"/>
      <c r="CO36" s="645"/>
      <c r="CP36" s="645"/>
      <c r="CQ36" s="646"/>
      <c r="CR36" s="629">
        <v>651581</v>
      </c>
      <c r="CS36" s="630"/>
      <c r="CT36" s="630"/>
      <c r="CU36" s="630"/>
      <c r="CV36" s="630"/>
      <c r="CW36" s="630"/>
      <c r="CX36" s="630"/>
      <c r="CY36" s="631"/>
      <c r="CZ36" s="634">
        <v>10.6</v>
      </c>
      <c r="DA36" s="665"/>
      <c r="DB36" s="665"/>
      <c r="DC36" s="671"/>
      <c r="DD36" s="638">
        <v>523681</v>
      </c>
      <c r="DE36" s="630"/>
      <c r="DF36" s="630"/>
      <c r="DG36" s="630"/>
      <c r="DH36" s="630"/>
      <c r="DI36" s="630"/>
      <c r="DJ36" s="630"/>
      <c r="DK36" s="631"/>
      <c r="DL36" s="638">
        <v>350835</v>
      </c>
      <c r="DM36" s="630"/>
      <c r="DN36" s="630"/>
      <c r="DO36" s="630"/>
      <c r="DP36" s="630"/>
      <c r="DQ36" s="630"/>
      <c r="DR36" s="630"/>
      <c r="DS36" s="630"/>
      <c r="DT36" s="630"/>
      <c r="DU36" s="630"/>
      <c r="DV36" s="631"/>
      <c r="DW36" s="634">
        <v>9</v>
      </c>
      <c r="DX36" s="665"/>
      <c r="DY36" s="665"/>
      <c r="DZ36" s="665"/>
      <c r="EA36" s="665"/>
      <c r="EB36" s="665"/>
      <c r="EC36" s="666"/>
    </row>
    <row r="37" spans="2:133" ht="11.25" customHeight="1" x14ac:dyDescent="0.15">
      <c r="B37" s="626" t="s">
        <v>340</v>
      </c>
      <c r="C37" s="627"/>
      <c r="D37" s="627"/>
      <c r="E37" s="627"/>
      <c r="F37" s="627"/>
      <c r="G37" s="627"/>
      <c r="H37" s="627"/>
      <c r="I37" s="627"/>
      <c r="J37" s="627"/>
      <c r="K37" s="627"/>
      <c r="L37" s="627"/>
      <c r="M37" s="627"/>
      <c r="N37" s="627"/>
      <c r="O37" s="627"/>
      <c r="P37" s="627"/>
      <c r="Q37" s="628"/>
      <c r="R37" s="629">
        <v>74008</v>
      </c>
      <c r="S37" s="630"/>
      <c r="T37" s="630"/>
      <c r="U37" s="630"/>
      <c r="V37" s="630"/>
      <c r="W37" s="630"/>
      <c r="X37" s="630"/>
      <c r="Y37" s="631"/>
      <c r="Z37" s="632">
        <v>1.1000000000000001</v>
      </c>
      <c r="AA37" s="632"/>
      <c r="AB37" s="632"/>
      <c r="AC37" s="632"/>
      <c r="AD37" s="633" t="s">
        <v>245</v>
      </c>
      <c r="AE37" s="633"/>
      <c r="AF37" s="633"/>
      <c r="AG37" s="633"/>
      <c r="AH37" s="633"/>
      <c r="AI37" s="633"/>
      <c r="AJ37" s="633"/>
      <c r="AK37" s="633"/>
      <c r="AL37" s="634" t="s">
        <v>235</v>
      </c>
      <c r="AM37" s="635"/>
      <c r="AN37" s="635"/>
      <c r="AO37" s="636"/>
      <c r="AQ37" s="707" t="s">
        <v>341</v>
      </c>
      <c r="AR37" s="708"/>
      <c r="AS37" s="708"/>
      <c r="AT37" s="708"/>
      <c r="AU37" s="708"/>
      <c r="AV37" s="708"/>
      <c r="AW37" s="708"/>
      <c r="AX37" s="708"/>
      <c r="AY37" s="709"/>
      <c r="AZ37" s="629">
        <v>189500</v>
      </c>
      <c r="BA37" s="630"/>
      <c r="BB37" s="630"/>
      <c r="BC37" s="630"/>
      <c r="BD37" s="663"/>
      <c r="BE37" s="663"/>
      <c r="BF37" s="687"/>
      <c r="BG37" s="644" t="s">
        <v>342</v>
      </c>
      <c r="BH37" s="645"/>
      <c r="BI37" s="645"/>
      <c r="BJ37" s="645"/>
      <c r="BK37" s="645"/>
      <c r="BL37" s="645"/>
      <c r="BM37" s="645"/>
      <c r="BN37" s="645"/>
      <c r="BO37" s="645"/>
      <c r="BP37" s="645"/>
      <c r="BQ37" s="645"/>
      <c r="BR37" s="645"/>
      <c r="BS37" s="645"/>
      <c r="BT37" s="645"/>
      <c r="BU37" s="646"/>
      <c r="BV37" s="629">
        <v>27380</v>
      </c>
      <c r="BW37" s="630"/>
      <c r="BX37" s="630"/>
      <c r="BY37" s="630"/>
      <c r="BZ37" s="630"/>
      <c r="CA37" s="630"/>
      <c r="CB37" s="639"/>
      <c r="CD37" s="644" t="s">
        <v>343</v>
      </c>
      <c r="CE37" s="645"/>
      <c r="CF37" s="645"/>
      <c r="CG37" s="645"/>
      <c r="CH37" s="645"/>
      <c r="CI37" s="645"/>
      <c r="CJ37" s="645"/>
      <c r="CK37" s="645"/>
      <c r="CL37" s="645"/>
      <c r="CM37" s="645"/>
      <c r="CN37" s="645"/>
      <c r="CO37" s="645"/>
      <c r="CP37" s="645"/>
      <c r="CQ37" s="646"/>
      <c r="CR37" s="629">
        <v>126006</v>
      </c>
      <c r="CS37" s="663"/>
      <c r="CT37" s="663"/>
      <c r="CU37" s="663"/>
      <c r="CV37" s="663"/>
      <c r="CW37" s="663"/>
      <c r="CX37" s="663"/>
      <c r="CY37" s="664"/>
      <c r="CZ37" s="634">
        <v>2</v>
      </c>
      <c r="DA37" s="665"/>
      <c r="DB37" s="665"/>
      <c r="DC37" s="671"/>
      <c r="DD37" s="638">
        <v>123773</v>
      </c>
      <c r="DE37" s="663"/>
      <c r="DF37" s="663"/>
      <c r="DG37" s="663"/>
      <c r="DH37" s="663"/>
      <c r="DI37" s="663"/>
      <c r="DJ37" s="663"/>
      <c r="DK37" s="664"/>
      <c r="DL37" s="638">
        <v>81626</v>
      </c>
      <c r="DM37" s="663"/>
      <c r="DN37" s="663"/>
      <c r="DO37" s="663"/>
      <c r="DP37" s="663"/>
      <c r="DQ37" s="663"/>
      <c r="DR37" s="663"/>
      <c r="DS37" s="663"/>
      <c r="DT37" s="663"/>
      <c r="DU37" s="663"/>
      <c r="DV37" s="664"/>
      <c r="DW37" s="634">
        <v>2.1</v>
      </c>
      <c r="DX37" s="665"/>
      <c r="DY37" s="665"/>
      <c r="DZ37" s="665"/>
      <c r="EA37" s="665"/>
      <c r="EB37" s="665"/>
      <c r="EC37" s="666"/>
    </row>
    <row r="38" spans="2:133" ht="11.25" customHeight="1" x14ac:dyDescent="0.15">
      <c r="B38" s="626" t="s">
        <v>344</v>
      </c>
      <c r="C38" s="627"/>
      <c r="D38" s="627"/>
      <c r="E38" s="627"/>
      <c r="F38" s="627"/>
      <c r="G38" s="627"/>
      <c r="H38" s="627"/>
      <c r="I38" s="627"/>
      <c r="J38" s="627"/>
      <c r="K38" s="627"/>
      <c r="L38" s="627"/>
      <c r="M38" s="627"/>
      <c r="N38" s="627"/>
      <c r="O38" s="627"/>
      <c r="P38" s="627"/>
      <c r="Q38" s="628"/>
      <c r="R38" s="629">
        <v>305196</v>
      </c>
      <c r="S38" s="630"/>
      <c r="T38" s="630"/>
      <c r="U38" s="630"/>
      <c r="V38" s="630"/>
      <c r="W38" s="630"/>
      <c r="X38" s="630"/>
      <c r="Y38" s="631"/>
      <c r="Z38" s="632">
        <v>4.5999999999999996</v>
      </c>
      <c r="AA38" s="632"/>
      <c r="AB38" s="632"/>
      <c r="AC38" s="632"/>
      <c r="AD38" s="633" t="s">
        <v>241</v>
      </c>
      <c r="AE38" s="633"/>
      <c r="AF38" s="633"/>
      <c r="AG38" s="633"/>
      <c r="AH38" s="633"/>
      <c r="AI38" s="633"/>
      <c r="AJ38" s="633"/>
      <c r="AK38" s="633"/>
      <c r="AL38" s="634" t="s">
        <v>241</v>
      </c>
      <c r="AM38" s="635"/>
      <c r="AN38" s="635"/>
      <c r="AO38" s="636"/>
      <c r="AQ38" s="707" t="s">
        <v>345</v>
      </c>
      <c r="AR38" s="708"/>
      <c r="AS38" s="708"/>
      <c r="AT38" s="708"/>
      <c r="AU38" s="708"/>
      <c r="AV38" s="708"/>
      <c r="AW38" s="708"/>
      <c r="AX38" s="708"/>
      <c r="AY38" s="709"/>
      <c r="AZ38" s="629">
        <v>30455</v>
      </c>
      <c r="BA38" s="630"/>
      <c r="BB38" s="630"/>
      <c r="BC38" s="630"/>
      <c r="BD38" s="663"/>
      <c r="BE38" s="663"/>
      <c r="BF38" s="687"/>
      <c r="BG38" s="644" t="s">
        <v>346</v>
      </c>
      <c r="BH38" s="645"/>
      <c r="BI38" s="645"/>
      <c r="BJ38" s="645"/>
      <c r="BK38" s="645"/>
      <c r="BL38" s="645"/>
      <c r="BM38" s="645"/>
      <c r="BN38" s="645"/>
      <c r="BO38" s="645"/>
      <c r="BP38" s="645"/>
      <c r="BQ38" s="645"/>
      <c r="BR38" s="645"/>
      <c r="BS38" s="645"/>
      <c r="BT38" s="645"/>
      <c r="BU38" s="646"/>
      <c r="BV38" s="629">
        <v>1280</v>
      </c>
      <c r="BW38" s="630"/>
      <c r="BX38" s="630"/>
      <c r="BY38" s="630"/>
      <c r="BZ38" s="630"/>
      <c r="CA38" s="630"/>
      <c r="CB38" s="639"/>
      <c r="CD38" s="644" t="s">
        <v>347</v>
      </c>
      <c r="CE38" s="645"/>
      <c r="CF38" s="645"/>
      <c r="CG38" s="645"/>
      <c r="CH38" s="645"/>
      <c r="CI38" s="645"/>
      <c r="CJ38" s="645"/>
      <c r="CK38" s="645"/>
      <c r="CL38" s="645"/>
      <c r="CM38" s="645"/>
      <c r="CN38" s="645"/>
      <c r="CO38" s="645"/>
      <c r="CP38" s="645"/>
      <c r="CQ38" s="646"/>
      <c r="CR38" s="629">
        <v>615662</v>
      </c>
      <c r="CS38" s="630"/>
      <c r="CT38" s="630"/>
      <c r="CU38" s="630"/>
      <c r="CV38" s="630"/>
      <c r="CW38" s="630"/>
      <c r="CX38" s="630"/>
      <c r="CY38" s="631"/>
      <c r="CZ38" s="634">
        <v>10</v>
      </c>
      <c r="DA38" s="665"/>
      <c r="DB38" s="665"/>
      <c r="DC38" s="671"/>
      <c r="DD38" s="638">
        <v>519815</v>
      </c>
      <c r="DE38" s="630"/>
      <c r="DF38" s="630"/>
      <c r="DG38" s="630"/>
      <c r="DH38" s="630"/>
      <c r="DI38" s="630"/>
      <c r="DJ38" s="630"/>
      <c r="DK38" s="631"/>
      <c r="DL38" s="638">
        <v>502874</v>
      </c>
      <c r="DM38" s="630"/>
      <c r="DN38" s="630"/>
      <c r="DO38" s="630"/>
      <c r="DP38" s="630"/>
      <c r="DQ38" s="630"/>
      <c r="DR38" s="630"/>
      <c r="DS38" s="630"/>
      <c r="DT38" s="630"/>
      <c r="DU38" s="630"/>
      <c r="DV38" s="631"/>
      <c r="DW38" s="634">
        <v>12.9</v>
      </c>
      <c r="DX38" s="665"/>
      <c r="DY38" s="665"/>
      <c r="DZ38" s="665"/>
      <c r="EA38" s="665"/>
      <c r="EB38" s="665"/>
      <c r="EC38" s="666"/>
    </row>
    <row r="39" spans="2:133" ht="11.25" customHeight="1" x14ac:dyDescent="0.15">
      <c r="B39" s="626" t="s">
        <v>348</v>
      </c>
      <c r="C39" s="627"/>
      <c r="D39" s="627"/>
      <c r="E39" s="627"/>
      <c r="F39" s="627"/>
      <c r="G39" s="627"/>
      <c r="H39" s="627"/>
      <c r="I39" s="627"/>
      <c r="J39" s="627"/>
      <c r="K39" s="627"/>
      <c r="L39" s="627"/>
      <c r="M39" s="627"/>
      <c r="N39" s="627"/>
      <c r="O39" s="627"/>
      <c r="P39" s="627"/>
      <c r="Q39" s="628"/>
      <c r="R39" s="629">
        <v>146677</v>
      </c>
      <c r="S39" s="630"/>
      <c r="T39" s="630"/>
      <c r="U39" s="630"/>
      <c r="V39" s="630"/>
      <c r="W39" s="630"/>
      <c r="X39" s="630"/>
      <c r="Y39" s="631"/>
      <c r="Z39" s="632">
        <v>2.2000000000000002</v>
      </c>
      <c r="AA39" s="632"/>
      <c r="AB39" s="632"/>
      <c r="AC39" s="632"/>
      <c r="AD39" s="633">
        <v>980</v>
      </c>
      <c r="AE39" s="633"/>
      <c r="AF39" s="633"/>
      <c r="AG39" s="633"/>
      <c r="AH39" s="633"/>
      <c r="AI39" s="633"/>
      <c r="AJ39" s="633"/>
      <c r="AK39" s="633"/>
      <c r="AL39" s="634">
        <v>0</v>
      </c>
      <c r="AM39" s="635"/>
      <c r="AN39" s="635"/>
      <c r="AO39" s="636"/>
      <c r="AQ39" s="707" t="s">
        <v>349</v>
      </c>
      <c r="AR39" s="708"/>
      <c r="AS39" s="708"/>
      <c r="AT39" s="708"/>
      <c r="AU39" s="708"/>
      <c r="AV39" s="708"/>
      <c r="AW39" s="708"/>
      <c r="AX39" s="708"/>
      <c r="AY39" s="709"/>
      <c r="AZ39" s="629" t="s">
        <v>235</v>
      </c>
      <c r="BA39" s="630"/>
      <c r="BB39" s="630"/>
      <c r="BC39" s="630"/>
      <c r="BD39" s="663"/>
      <c r="BE39" s="663"/>
      <c r="BF39" s="687"/>
      <c r="BG39" s="644" t="s">
        <v>350</v>
      </c>
      <c r="BH39" s="645"/>
      <c r="BI39" s="645"/>
      <c r="BJ39" s="645"/>
      <c r="BK39" s="645"/>
      <c r="BL39" s="645"/>
      <c r="BM39" s="645"/>
      <c r="BN39" s="645"/>
      <c r="BO39" s="645"/>
      <c r="BP39" s="645"/>
      <c r="BQ39" s="645"/>
      <c r="BR39" s="645"/>
      <c r="BS39" s="645"/>
      <c r="BT39" s="645"/>
      <c r="BU39" s="646"/>
      <c r="BV39" s="629">
        <v>1937</v>
      </c>
      <c r="BW39" s="630"/>
      <c r="BX39" s="630"/>
      <c r="BY39" s="630"/>
      <c r="BZ39" s="630"/>
      <c r="CA39" s="630"/>
      <c r="CB39" s="639"/>
      <c r="CD39" s="644" t="s">
        <v>351</v>
      </c>
      <c r="CE39" s="645"/>
      <c r="CF39" s="645"/>
      <c r="CG39" s="645"/>
      <c r="CH39" s="645"/>
      <c r="CI39" s="645"/>
      <c r="CJ39" s="645"/>
      <c r="CK39" s="645"/>
      <c r="CL39" s="645"/>
      <c r="CM39" s="645"/>
      <c r="CN39" s="645"/>
      <c r="CO39" s="645"/>
      <c r="CP39" s="645"/>
      <c r="CQ39" s="646"/>
      <c r="CR39" s="629">
        <v>245361</v>
      </c>
      <c r="CS39" s="663"/>
      <c r="CT39" s="663"/>
      <c r="CU39" s="663"/>
      <c r="CV39" s="663"/>
      <c r="CW39" s="663"/>
      <c r="CX39" s="663"/>
      <c r="CY39" s="664"/>
      <c r="CZ39" s="634">
        <v>4</v>
      </c>
      <c r="DA39" s="665"/>
      <c r="DB39" s="665"/>
      <c r="DC39" s="671"/>
      <c r="DD39" s="638">
        <v>217885</v>
      </c>
      <c r="DE39" s="663"/>
      <c r="DF39" s="663"/>
      <c r="DG39" s="663"/>
      <c r="DH39" s="663"/>
      <c r="DI39" s="663"/>
      <c r="DJ39" s="663"/>
      <c r="DK39" s="664"/>
      <c r="DL39" s="638" t="s">
        <v>245</v>
      </c>
      <c r="DM39" s="663"/>
      <c r="DN39" s="663"/>
      <c r="DO39" s="663"/>
      <c r="DP39" s="663"/>
      <c r="DQ39" s="663"/>
      <c r="DR39" s="663"/>
      <c r="DS39" s="663"/>
      <c r="DT39" s="663"/>
      <c r="DU39" s="663"/>
      <c r="DV39" s="664"/>
      <c r="DW39" s="634" t="s">
        <v>241</v>
      </c>
      <c r="DX39" s="665"/>
      <c r="DY39" s="665"/>
      <c r="DZ39" s="665"/>
      <c r="EA39" s="665"/>
      <c r="EB39" s="665"/>
      <c r="EC39" s="666"/>
    </row>
    <row r="40" spans="2:133" ht="11.25" customHeight="1" x14ac:dyDescent="0.15">
      <c r="B40" s="626" t="s">
        <v>352</v>
      </c>
      <c r="C40" s="627"/>
      <c r="D40" s="627"/>
      <c r="E40" s="627"/>
      <c r="F40" s="627"/>
      <c r="G40" s="627"/>
      <c r="H40" s="627"/>
      <c r="I40" s="627"/>
      <c r="J40" s="627"/>
      <c r="K40" s="627"/>
      <c r="L40" s="627"/>
      <c r="M40" s="627"/>
      <c r="N40" s="627"/>
      <c r="O40" s="627"/>
      <c r="P40" s="627"/>
      <c r="Q40" s="628"/>
      <c r="R40" s="629">
        <v>499500</v>
      </c>
      <c r="S40" s="630"/>
      <c r="T40" s="630"/>
      <c r="U40" s="630"/>
      <c r="V40" s="630"/>
      <c r="W40" s="630"/>
      <c r="X40" s="630"/>
      <c r="Y40" s="631"/>
      <c r="Z40" s="632">
        <v>7.6</v>
      </c>
      <c r="AA40" s="632"/>
      <c r="AB40" s="632"/>
      <c r="AC40" s="632"/>
      <c r="AD40" s="633" t="s">
        <v>235</v>
      </c>
      <c r="AE40" s="633"/>
      <c r="AF40" s="633"/>
      <c r="AG40" s="633"/>
      <c r="AH40" s="633"/>
      <c r="AI40" s="633"/>
      <c r="AJ40" s="633"/>
      <c r="AK40" s="633"/>
      <c r="AL40" s="634" t="s">
        <v>235</v>
      </c>
      <c r="AM40" s="635"/>
      <c r="AN40" s="635"/>
      <c r="AO40" s="636"/>
      <c r="AQ40" s="707" t="s">
        <v>353</v>
      </c>
      <c r="AR40" s="708"/>
      <c r="AS40" s="708"/>
      <c r="AT40" s="708"/>
      <c r="AU40" s="708"/>
      <c r="AV40" s="708"/>
      <c r="AW40" s="708"/>
      <c r="AX40" s="708"/>
      <c r="AY40" s="709"/>
      <c r="AZ40" s="629" t="s">
        <v>245</v>
      </c>
      <c r="BA40" s="630"/>
      <c r="BB40" s="630"/>
      <c r="BC40" s="630"/>
      <c r="BD40" s="663"/>
      <c r="BE40" s="663"/>
      <c r="BF40" s="687"/>
      <c r="BG40" s="710" t="s">
        <v>354</v>
      </c>
      <c r="BH40" s="711"/>
      <c r="BI40" s="711"/>
      <c r="BJ40" s="711"/>
      <c r="BK40" s="711"/>
      <c r="BL40" s="222"/>
      <c r="BM40" s="645" t="s">
        <v>355</v>
      </c>
      <c r="BN40" s="645"/>
      <c r="BO40" s="645"/>
      <c r="BP40" s="645"/>
      <c r="BQ40" s="645"/>
      <c r="BR40" s="645"/>
      <c r="BS40" s="645"/>
      <c r="BT40" s="645"/>
      <c r="BU40" s="646"/>
      <c r="BV40" s="629">
        <v>77</v>
      </c>
      <c r="BW40" s="630"/>
      <c r="BX40" s="630"/>
      <c r="BY40" s="630"/>
      <c r="BZ40" s="630"/>
      <c r="CA40" s="630"/>
      <c r="CB40" s="639"/>
      <c r="CD40" s="644" t="s">
        <v>356</v>
      </c>
      <c r="CE40" s="645"/>
      <c r="CF40" s="645"/>
      <c r="CG40" s="645"/>
      <c r="CH40" s="645"/>
      <c r="CI40" s="645"/>
      <c r="CJ40" s="645"/>
      <c r="CK40" s="645"/>
      <c r="CL40" s="645"/>
      <c r="CM40" s="645"/>
      <c r="CN40" s="645"/>
      <c r="CO40" s="645"/>
      <c r="CP40" s="645"/>
      <c r="CQ40" s="646"/>
      <c r="CR40" s="629">
        <v>163239</v>
      </c>
      <c r="CS40" s="630"/>
      <c r="CT40" s="630"/>
      <c r="CU40" s="630"/>
      <c r="CV40" s="630"/>
      <c r="CW40" s="630"/>
      <c r="CX40" s="630"/>
      <c r="CY40" s="631"/>
      <c r="CZ40" s="634">
        <v>2.7</v>
      </c>
      <c r="DA40" s="665"/>
      <c r="DB40" s="665"/>
      <c r="DC40" s="671"/>
      <c r="DD40" s="638">
        <v>63059</v>
      </c>
      <c r="DE40" s="630"/>
      <c r="DF40" s="630"/>
      <c r="DG40" s="630"/>
      <c r="DH40" s="630"/>
      <c r="DI40" s="630"/>
      <c r="DJ40" s="630"/>
      <c r="DK40" s="631"/>
      <c r="DL40" s="638">
        <v>35564</v>
      </c>
      <c r="DM40" s="630"/>
      <c r="DN40" s="630"/>
      <c r="DO40" s="630"/>
      <c r="DP40" s="630"/>
      <c r="DQ40" s="630"/>
      <c r="DR40" s="630"/>
      <c r="DS40" s="630"/>
      <c r="DT40" s="630"/>
      <c r="DU40" s="630"/>
      <c r="DV40" s="631"/>
      <c r="DW40" s="634">
        <v>0.9</v>
      </c>
      <c r="DX40" s="665"/>
      <c r="DY40" s="665"/>
      <c r="DZ40" s="665"/>
      <c r="EA40" s="665"/>
      <c r="EB40" s="665"/>
      <c r="EC40" s="666"/>
    </row>
    <row r="41" spans="2:133" ht="11.25" customHeight="1" x14ac:dyDescent="0.15">
      <c r="B41" s="626" t="s">
        <v>357</v>
      </c>
      <c r="C41" s="627"/>
      <c r="D41" s="627"/>
      <c r="E41" s="627"/>
      <c r="F41" s="627"/>
      <c r="G41" s="627"/>
      <c r="H41" s="627"/>
      <c r="I41" s="627"/>
      <c r="J41" s="627"/>
      <c r="K41" s="627"/>
      <c r="L41" s="627"/>
      <c r="M41" s="627"/>
      <c r="N41" s="627"/>
      <c r="O41" s="627"/>
      <c r="P41" s="627"/>
      <c r="Q41" s="628"/>
      <c r="R41" s="629" t="s">
        <v>241</v>
      </c>
      <c r="S41" s="630"/>
      <c r="T41" s="630"/>
      <c r="U41" s="630"/>
      <c r="V41" s="630"/>
      <c r="W41" s="630"/>
      <c r="X41" s="630"/>
      <c r="Y41" s="631"/>
      <c r="Z41" s="632" t="s">
        <v>245</v>
      </c>
      <c r="AA41" s="632"/>
      <c r="AB41" s="632"/>
      <c r="AC41" s="632"/>
      <c r="AD41" s="633" t="s">
        <v>235</v>
      </c>
      <c r="AE41" s="633"/>
      <c r="AF41" s="633"/>
      <c r="AG41" s="633"/>
      <c r="AH41" s="633"/>
      <c r="AI41" s="633"/>
      <c r="AJ41" s="633"/>
      <c r="AK41" s="633"/>
      <c r="AL41" s="634" t="s">
        <v>235</v>
      </c>
      <c r="AM41" s="635"/>
      <c r="AN41" s="635"/>
      <c r="AO41" s="636"/>
      <c r="AQ41" s="707" t="s">
        <v>358</v>
      </c>
      <c r="AR41" s="708"/>
      <c r="AS41" s="708"/>
      <c r="AT41" s="708"/>
      <c r="AU41" s="708"/>
      <c r="AV41" s="708"/>
      <c r="AW41" s="708"/>
      <c r="AX41" s="708"/>
      <c r="AY41" s="709"/>
      <c r="AZ41" s="629">
        <v>105617</v>
      </c>
      <c r="BA41" s="630"/>
      <c r="BB41" s="630"/>
      <c r="BC41" s="630"/>
      <c r="BD41" s="663"/>
      <c r="BE41" s="663"/>
      <c r="BF41" s="687"/>
      <c r="BG41" s="710"/>
      <c r="BH41" s="711"/>
      <c r="BI41" s="711"/>
      <c r="BJ41" s="711"/>
      <c r="BK41" s="711"/>
      <c r="BL41" s="222"/>
      <c r="BM41" s="645" t="s">
        <v>359</v>
      </c>
      <c r="BN41" s="645"/>
      <c r="BO41" s="645"/>
      <c r="BP41" s="645"/>
      <c r="BQ41" s="645"/>
      <c r="BR41" s="645"/>
      <c r="BS41" s="645"/>
      <c r="BT41" s="645"/>
      <c r="BU41" s="646"/>
      <c r="BV41" s="629" t="s">
        <v>245</v>
      </c>
      <c r="BW41" s="630"/>
      <c r="BX41" s="630"/>
      <c r="BY41" s="630"/>
      <c r="BZ41" s="630"/>
      <c r="CA41" s="630"/>
      <c r="CB41" s="639"/>
      <c r="CD41" s="644" t="s">
        <v>360</v>
      </c>
      <c r="CE41" s="645"/>
      <c r="CF41" s="645"/>
      <c r="CG41" s="645"/>
      <c r="CH41" s="645"/>
      <c r="CI41" s="645"/>
      <c r="CJ41" s="645"/>
      <c r="CK41" s="645"/>
      <c r="CL41" s="645"/>
      <c r="CM41" s="645"/>
      <c r="CN41" s="645"/>
      <c r="CO41" s="645"/>
      <c r="CP41" s="645"/>
      <c r="CQ41" s="646"/>
      <c r="CR41" s="629" t="s">
        <v>235</v>
      </c>
      <c r="CS41" s="663"/>
      <c r="CT41" s="663"/>
      <c r="CU41" s="663"/>
      <c r="CV41" s="663"/>
      <c r="CW41" s="663"/>
      <c r="CX41" s="663"/>
      <c r="CY41" s="664"/>
      <c r="CZ41" s="634" t="s">
        <v>235</v>
      </c>
      <c r="DA41" s="665"/>
      <c r="DB41" s="665"/>
      <c r="DC41" s="671"/>
      <c r="DD41" s="638" t="s">
        <v>245</v>
      </c>
      <c r="DE41" s="663"/>
      <c r="DF41" s="663"/>
      <c r="DG41" s="663"/>
      <c r="DH41" s="663"/>
      <c r="DI41" s="663"/>
      <c r="DJ41" s="663"/>
      <c r="DK41" s="664"/>
      <c r="DL41" s="720"/>
      <c r="DM41" s="721"/>
      <c r="DN41" s="721"/>
      <c r="DO41" s="721"/>
      <c r="DP41" s="721"/>
      <c r="DQ41" s="721"/>
      <c r="DR41" s="721"/>
      <c r="DS41" s="721"/>
      <c r="DT41" s="721"/>
      <c r="DU41" s="721"/>
      <c r="DV41" s="722"/>
      <c r="DW41" s="714"/>
      <c r="DX41" s="715"/>
      <c r="DY41" s="715"/>
      <c r="DZ41" s="715"/>
      <c r="EA41" s="715"/>
      <c r="EB41" s="715"/>
      <c r="EC41" s="716"/>
    </row>
    <row r="42" spans="2:133" ht="11.25" customHeight="1" x14ac:dyDescent="0.15">
      <c r="B42" s="626" t="s">
        <v>361</v>
      </c>
      <c r="C42" s="627"/>
      <c r="D42" s="627"/>
      <c r="E42" s="627"/>
      <c r="F42" s="627"/>
      <c r="G42" s="627"/>
      <c r="H42" s="627"/>
      <c r="I42" s="627"/>
      <c r="J42" s="627"/>
      <c r="K42" s="627"/>
      <c r="L42" s="627"/>
      <c r="M42" s="627"/>
      <c r="N42" s="627"/>
      <c r="O42" s="627"/>
      <c r="P42" s="627"/>
      <c r="Q42" s="628"/>
      <c r="R42" s="629" t="s">
        <v>245</v>
      </c>
      <c r="S42" s="630"/>
      <c r="T42" s="630"/>
      <c r="U42" s="630"/>
      <c r="V42" s="630"/>
      <c r="W42" s="630"/>
      <c r="X42" s="630"/>
      <c r="Y42" s="631"/>
      <c r="Z42" s="632" t="s">
        <v>235</v>
      </c>
      <c r="AA42" s="632"/>
      <c r="AB42" s="632"/>
      <c r="AC42" s="632"/>
      <c r="AD42" s="633" t="s">
        <v>235</v>
      </c>
      <c r="AE42" s="633"/>
      <c r="AF42" s="633"/>
      <c r="AG42" s="633"/>
      <c r="AH42" s="633"/>
      <c r="AI42" s="633"/>
      <c r="AJ42" s="633"/>
      <c r="AK42" s="633"/>
      <c r="AL42" s="634" t="s">
        <v>245</v>
      </c>
      <c r="AM42" s="635"/>
      <c r="AN42" s="635"/>
      <c r="AO42" s="636"/>
      <c r="AQ42" s="717" t="s">
        <v>362</v>
      </c>
      <c r="AR42" s="718"/>
      <c r="AS42" s="718"/>
      <c r="AT42" s="718"/>
      <c r="AU42" s="718"/>
      <c r="AV42" s="718"/>
      <c r="AW42" s="718"/>
      <c r="AX42" s="718"/>
      <c r="AY42" s="719"/>
      <c r="AZ42" s="723">
        <v>510045</v>
      </c>
      <c r="BA42" s="724"/>
      <c r="BB42" s="724"/>
      <c r="BC42" s="724"/>
      <c r="BD42" s="700"/>
      <c r="BE42" s="700"/>
      <c r="BF42" s="702"/>
      <c r="BG42" s="712"/>
      <c r="BH42" s="713"/>
      <c r="BI42" s="713"/>
      <c r="BJ42" s="713"/>
      <c r="BK42" s="713"/>
      <c r="BL42" s="223"/>
      <c r="BM42" s="655" t="s">
        <v>363</v>
      </c>
      <c r="BN42" s="655"/>
      <c r="BO42" s="655"/>
      <c r="BP42" s="655"/>
      <c r="BQ42" s="655"/>
      <c r="BR42" s="655"/>
      <c r="BS42" s="655"/>
      <c r="BT42" s="655"/>
      <c r="BU42" s="656"/>
      <c r="BV42" s="723">
        <v>446</v>
      </c>
      <c r="BW42" s="724"/>
      <c r="BX42" s="724"/>
      <c r="BY42" s="724"/>
      <c r="BZ42" s="724"/>
      <c r="CA42" s="724"/>
      <c r="CB42" s="736"/>
      <c r="CD42" s="626" t="s">
        <v>364</v>
      </c>
      <c r="CE42" s="627"/>
      <c r="CF42" s="627"/>
      <c r="CG42" s="627"/>
      <c r="CH42" s="627"/>
      <c r="CI42" s="627"/>
      <c r="CJ42" s="627"/>
      <c r="CK42" s="627"/>
      <c r="CL42" s="627"/>
      <c r="CM42" s="627"/>
      <c r="CN42" s="627"/>
      <c r="CO42" s="627"/>
      <c r="CP42" s="627"/>
      <c r="CQ42" s="628"/>
      <c r="CR42" s="629">
        <v>717181</v>
      </c>
      <c r="CS42" s="663"/>
      <c r="CT42" s="663"/>
      <c r="CU42" s="663"/>
      <c r="CV42" s="663"/>
      <c r="CW42" s="663"/>
      <c r="CX42" s="663"/>
      <c r="CY42" s="664"/>
      <c r="CZ42" s="634">
        <v>11.6</v>
      </c>
      <c r="DA42" s="665"/>
      <c r="DB42" s="665"/>
      <c r="DC42" s="671"/>
      <c r="DD42" s="638">
        <v>126394</v>
      </c>
      <c r="DE42" s="663"/>
      <c r="DF42" s="663"/>
      <c r="DG42" s="663"/>
      <c r="DH42" s="663"/>
      <c r="DI42" s="663"/>
      <c r="DJ42" s="663"/>
      <c r="DK42" s="664"/>
      <c r="DL42" s="720"/>
      <c r="DM42" s="721"/>
      <c r="DN42" s="721"/>
      <c r="DO42" s="721"/>
      <c r="DP42" s="721"/>
      <c r="DQ42" s="721"/>
      <c r="DR42" s="721"/>
      <c r="DS42" s="721"/>
      <c r="DT42" s="721"/>
      <c r="DU42" s="721"/>
      <c r="DV42" s="722"/>
      <c r="DW42" s="714"/>
      <c r="DX42" s="715"/>
      <c r="DY42" s="715"/>
      <c r="DZ42" s="715"/>
      <c r="EA42" s="715"/>
      <c r="EB42" s="715"/>
      <c r="EC42" s="716"/>
    </row>
    <row r="43" spans="2:133" ht="11.25" customHeight="1" x14ac:dyDescent="0.15">
      <c r="B43" s="626" t="s">
        <v>365</v>
      </c>
      <c r="C43" s="627"/>
      <c r="D43" s="627"/>
      <c r="E43" s="627"/>
      <c r="F43" s="627"/>
      <c r="G43" s="627"/>
      <c r="H43" s="627"/>
      <c r="I43" s="627"/>
      <c r="J43" s="627"/>
      <c r="K43" s="627"/>
      <c r="L43" s="627"/>
      <c r="M43" s="627"/>
      <c r="N43" s="627"/>
      <c r="O43" s="627"/>
      <c r="P43" s="627"/>
      <c r="Q43" s="628"/>
      <c r="R43" s="629">
        <v>102100</v>
      </c>
      <c r="S43" s="630"/>
      <c r="T43" s="630"/>
      <c r="U43" s="630"/>
      <c r="V43" s="630"/>
      <c r="W43" s="630"/>
      <c r="X43" s="630"/>
      <c r="Y43" s="631"/>
      <c r="Z43" s="632">
        <v>1.5</v>
      </c>
      <c r="AA43" s="632"/>
      <c r="AB43" s="632"/>
      <c r="AC43" s="632"/>
      <c r="AD43" s="633" t="s">
        <v>235</v>
      </c>
      <c r="AE43" s="633"/>
      <c r="AF43" s="633"/>
      <c r="AG43" s="633"/>
      <c r="AH43" s="633"/>
      <c r="AI43" s="633"/>
      <c r="AJ43" s="633"/>
      <c r="AK43" s="633"/>
      <c r="AL43" s="634" t="s">
        <v>245</v>
      </c>
      <c r="AM43" s="635"/>
      <c r="AN43" s="635"/>
      <c r="AO43" s="636"/>
      <c r="BV43" s="224"/>
      <c r="BW43" s="224"/>
      <c r="BX43" s="224"/>
      <c r="BY43" s="224"/>
      <c r="BZ43" s="224"/>
      <c r="CA43" s="224"/>
      <c r="CB43" s="224"/>
      <c r="CD43" s="626" t="s">
        <v>366</v>
      </c>
      <c r="CE43" s="627"/>
      <c r="CF43" s="627"/>
      <c r="CG43" s="627"/>
      <c r="CH43" s="627"/>
      <c r="CI43" s="627"/>
      <c r="CJ43" s="627"/>
      <c r="CK43" s="627"/>
      <c r="CL43" s="627"/>
      <c r="CM43" s="627"/>
      <c r="CN43" s="627"/>
      <c r="CO43" s="627"/>
      <c r="CP43" s="627"/>
      <c r="CQ43" s="628"/>
      <c r="CR43" s="629">
        <v>13501</v>
      </c>
      <c r="CS43" s="663"/>
      <c r="CT43" s="663"/>
      <c r="CU43" s="663"/>
      <c r="CV43" s="663"/>
      <c r="CW43" s="663"/>
      <c r="CX43" s="663"/>
      <c r="CY43" s="664"/>
      <c r="CZ43" s="634">
        <v>0.2</v>
      </c>
      <c r="DA43" s="665"/>
      <c r="DB43" s="665"/>
      <c r="DC43" s="671"/>
      <c r="DD43" s="638">
        <v>13501</v>
      </c>
      <c r="DE43" s="663"/>
      <c r="DF43" s="663"/>
      <c r="DG43" s="663"/>
      <c r="DH43" s="663"/>
      <c r="DI43" s="663"/>
      <c r="DJ43" s="663"/>
      <c r="DK43" s="664"/>
      <c r="DL43" s="720"/>
      <c r="DM43" s="721"/>
      <c r="DN43" s="721"/>
      <c r="DO43" s="721"/>
      <c r="DP43" s="721"/>
      <c r="DQ43" s="721"/>
      <c r="DR43" s="721"/>
      <c r="DS43" s="721"/>
      <c r="DT43" s="721"/>
      <c r="DU43" s="721"/>
      <c r="DV43" s="722"/>
      <c r="DW43" s="714"/>
      <c r="DX43" s="715"/>
      <c r="DY43" s="715"/>
      <c r="DZ43" s="715"/>
      <c r="EA43" s="715"/>
      <c r="EB43" s="715"/>
      <c r="EC43" s="716"/>
    </row>
    <row r="44" spans="2:133" ht="11.25" customHeight="1" x14ac:dyDescent="0.15">
      <c r="B44" s="673" t="s">
        <v>367</v>
      </c>
      <c r="C44" s="674"/>
      <c r="D44" s="674"/>
      <c r="E44" s="674"/>
      <c r="F44" s="674"/>
      <c r="G44" s="674"/>
      <c r="H44" s="674"/>
      <c r="I44" s="674"/>
      <c r="J44" s="674"/>
      <c r="K44" s="674"/>
      <c r="L44" s="674"/>
      <c r="M44" s="674"/>
      <c r="N44" s="674"/>
      <c r="O44" s="674"/>
      <c r="P44" s="674"/>
      <c r="Q44" s="675"/>
      <c r="R44" s="723">
        <v>6604175</v>
      </c>
      <c r="S44" s="724"/>
      <c r="T44" s="724"/>
      <c r="U44" s="724"/>
      <c r="V44" s="724"/>
      <c r="W44" s="724"/>
      <c r="X44" s="724"/>
      <c r="Y44" s="725"/>
      <c r="Z44" s="726">
        <v>100</v>
      </c>
      <c r="AA44" s="726"/>
      <c r="AB44" s="726"/>
      <c r="AC44" s="726"/>
      <c r="AD44" s="727">
        <v>3805562</v>
      </c>
      <c r="AE44" s="727"/>
      <c r="AF44" s="727"/>
      <c r="AG44" s="727"/>
      <c r="AH44" s="727"/>
      <c r="AI44" s="727"/>
      <c r="AJ44" s="727"/>
      <c r="AK44" s="727"/>
      <c r="AL44" s="728">
        <v>100</v>
      </c>
      <c r="AM44" s="701"/>
      <c r="AN44" s="701"/>
      <c r="AO44" s="729"/>
      <c r="CD44" s="730" t="s">
        <v>313</v>
      </c>
      <c r="CE44" s="731"/>
      <c r="CF44" s="626" t="s">
        <v>368</v>
      </c>
      <c r="CG44" s="627"/>
      <c r="CH44" s="627"/>
      <c r="CI44" s="627"/>
      <c r="CJ44" s="627"/>
      <c r="CK44" s="627"/>
      <c r="CL44" s="627"/>
      <c r="CM44" s="627"/>
      <c r="CN44" s="627"/>
      <c r="CO44" s="627"/>
      <c r="CP44" s="627"/>
      <c r="CQ44" s="628"/>
      <c r="CR44" s="629">
        <v>663483</v>
      </c>
      <c r="CS44" s="630"/>
      <c r="CT44" s="630"/>
      <c r="CU44" s="630"/>
      <c r="CV44" s="630"/>
      <c r="CW44" s="630"/>
      <c r="CX44" s="630"/>
      <c r="CY44" s="631"/>
      <c r="CZ44" s="634">
        <v>10.8</v>
      </c>
      <c r="DA44" s="635"/>
      <c r="DB44" s="635"/>
      <c r="DC44" s="647"/>
      <c r="DD44" s="638">
        <v>107089</v>
      </c>
      <c r="DE44" s="630"/>
      <c r="DF44" s="630"/>
      <c r="DG44" s="630"/>
      <c r="DH44" s="630"/>
      <c r="DI44" s="630"/>
      <c r="DJ44" s="630"/>
      <c r="DK44" s="631"/>
      <c r="DL44" s="720"/>
      <c r="DM44" s="721"/>
      <c r="DN44" s="721"/>
      <c r="DO44" s="721"/>
      <c r="DP44" s="721"/>
      <c r="DQ44" s="721"/>
      <c r="DR44" s="721"/>
      <c r="DS44" s="721"/>
      <c r="DT44" s="721"/>
      <c r="DU44" s="721"/>
      <c r="DV44" s="722"/>
      <c r="DW44" s="714"/>
      <c r="DX44" s="715"/>
      <c r="DY44" s="715"/>
      <c r="DZ44" s="715"/>
      <c r="EA44" s="715"/>
      <c r="EB44" s="715"/>
      <c r="EC44" s="716"/>
    </row>
    <row r="45" spans="2:133" ht="11.25" customHeight="1" x14ac:dyDescent="0.15">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732"/>
      <c r="CE45" s="733"/>
      <c r="CF45" s="626" t="s">
        <v>369</v>
      </c>
      <c r="CG45" s="627"/>
      <c r="CH45" s="627"/>
      <c r="CI45" s="627"/>
      <c r="CJ45" s="627"/>
      <c r="CK45" s="627"/>
      <c r="CL45" s="627"/>
      <c r="CM45" s="627"/>
      <c r="CN45" s="627"/>
      <c r="CO45" s="627"/>
      <c r="CP45" s="627"/>
      <c r="CQ45" s="628"/>
      <c r="CR45" s="629">
        <v>226830</v>
      </c>
      <c r="CS45" s="663"/>
      <c r="CT45" s="663"/>
      <c r="CU45" s="663"/>
      <c r="CV45" s="663"/>
      <c r="CW45" s="663"/>
      <c r="CX45" s="663"/>
      <c r="CY45" s="664"/>
      <c r="CZ45" s="634">
        <v>3.7</v>
      </c>
      <c r="DA45" s="665"/>
      <c r="DB45" s="665"/>
      <c r="DC45" s="671"/>
      <c r="DD45" s="638">
        <v>7330</v>
      </c>
      <c r="DE45" s="663"/>
      <c r="DF45" s="663"/>
      <c r="DG45" s="663"/>
      <c r="DH45" s="663"/>
      <c r="DI45" s="663"/>
      <c r="DJ45" s="663"/>
      <c r="DK45" s="664"/>
      <c r="DL45" s="720"/>
      <c r="DM45" s="721"/>
      <c r="DN45" s="721"/>
      <c r="DO45" s="721"/>
      <c r="DP45" s="721"/>
      <c r="DQ45" s="721"/>
      <c r="DR45" s="721"/>
      <c r="DS45" s="721"/>
      <c r="DT45" s="721"/>
      <c r="DU45" s="721"/>
      <c r="DV45" s="722"/>
      <c r="DW45" s="714"/>
      <c r="DX45" s="715"/>
      <c r="DY45" s="715"/>
      <c r="DZ45" s="715"/>
      <c r="EA45" s="715"/>
      <c r="EB45" s="715"/>
      <c r="EC45" s="716"/>
    </row>
    <row r="46" spans="2:133" ht="11.25" customHeight="1" x14ac:dyDescent="0.15">
      <c r="B46" s="226" t="s">
        <v>370</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732"/>
      <c r="CE46" s="733"/>
      <c r="CF46" s="626" t="s">
        <v>371</v>
      </c>
      <c r="CG46" s="627"/>
      <c r="CH46" s="627"/>
      <c r="CI46" s="627"/>
      <c r="CJ46" s="627"/>
      <c r="CK46" s="627"/>
      <c r="CL46" s="627"/>
      <c r="CM46" s="627"/>
      <c r="CN46" s="627"/>
      <c r="CO46" s="627"/>
      <c r="CP46" s="627"/>
      <c r="CQ46" s="628"/>
      <c r="CR46" s="629">
        <v>374459</v>
      </c>
      <c r="CS46" s="630"/>
      <c r="CT46" s="630"/>
      <c r="CU46" s="630"/>
      <c r="CV46" s="630"/>
      <c r="CW46" s="630"/>
      <c r="CX46" s="630"/>
      <c r="CY46" s="631"/>
      <c r="CZ46" s="634">
        <v>6.1</v>
      </c>
      <c r="DA46" s="635"/>
      <c r="DB46" s="635"/>
      <c r="DC46" s="647"/>
      <c r="DD46" s="638">
        <v>98704</v>
      </c>
      <c r="DE46" s="630"/>
      <c r="DF46" s="630"/>
      <c r="DG46" s="630"/>
      <c r="DH46" s="630"/>
      <c r="DI46" s="630"/>
      <c r="DJ46" s="630"/>
      <c r="DK46" s="631"/>
      <c r="DL46" s="720"/>
      <c r="DM46" s="721"/>
      <c r="DN46" s="721"/>
      <c r="DO46" s="721"/>
      <c r="DP46" s="721"/>
      <c r="DQ46" s="721"/>
      <c r="DR46" s="721"/>
      <c r="DS46" s="721"/>
      <c r="DT46" s="721"/>
      <c r="DU46" s="721"/>
      <c r="DV46" s="722"/>
      <c r="DW46" s="714"/>
      <c r="DX46" s="715"/>
      <c r="DY46" s="715"/>
      <c r="DZ46" s="715"/>
      <c r="EA46" s="715"/>
      <c r="EB46" s="715"/>
      <c r="EC46" s="716"/>
    </row>
    <row r="47" spans="2:133" ht="11.25" customHeight="1" x14ac:dyDescent="0.15">
      <c r="B47" s="748" t="s">
        <v>372</v>
      </c>
      <c r="C47" s="748"/>
      <c r="D47" s="748"/>
      <c r="E47" s="748"/>
      <c r="F47" s="748"/>
      <c r="G47" s="748"/>
      <c r="H47" s="748"/>
      <c r="I47" s="748"/>
      <c r="J47" s="748"/>
      <c r="K47" s="748"/>
      <c r="L47" s="748"/>
      <c r="M47" s="748"/>
      <c r="N47" s="748"/>
      <c r="O47" s="748"/>
      <c r="P47" s="748"/>
      <c r="Q47" s="748"/>
      <c r="R47" s="748"/>
      <c r="S47" s="748"/>
      <c r="T47" s="748"/>
      <c r="U47" s="748"/>
      <c r="V47" s="748"/>
      <c r="W47" s="748"/>
      <c r="X47" s="748"/>
      <c r="Y47" s="748"/>
      <c r="Z47" s="748"/>
      <c r="AA47" s="748"/>
      <c r="AB47" s="748"/>
      <c r="AC47" s="748"/>
      <c r="AD47" s="748"/>
      <c r="AE47" s="748"/>
      <c r="AF47" s="748"/>
      <c r="AG47" s="748"/>
      <c r="AH47" s="748"/>
      <c r="AI47" s="748"/>
      <c r="AJ47" s="748"/>
      <c r="AK47" s="748"/>
      <c r="AL47" s="748"/>
      <c r="AM47" s="748"/>
      <c r="AN47" s="748"/>
      <c r="AO47" s="748"/>
      <c r="AP47" s="748"/>
      <c r="AQ47" s="748"/>
      <c r="AR47" s="748"/>
      <c r="AS47" s="748"/>
      <c r="AT47" s="748"/>
      <c r="AU47" s="748"/>
      <c r="AV47" s="748"/>
      <c r="AW47" s="748"/>
      <c r="AX47" s="748"/>
      <c r="AY47" s="748"/>
      <c r="AZ47" s="748"/>
      <c r="BA47" s="748"/>
      <c r="BB47" s="748"/>
      <c r="BC47" s="748"/>
      <c r="BD47" s="748"/>
      <c r="BE47" s="748"/>
      <c r="BF47" s="748"/>
      <c r="BG47" s="748"/>
      <c r="BH47" s="748"/>
      <c r="BI47" s="748"/>
      <c r="BJ47" s="748"/>
      <c r="BK47" s="748"/>
      <c r="BL47" s="748"/>
      <c r="BM47" s="748"/>
      <c r="BN47" s="748"/>
      <c r="BO47" s="748"/>
      <c r="BP47" s="748"/>
      <c r="BQ47" s="748"/>
      <c r="BR47" s="748"/>
      <c r="BS47" s="748"/>
      <c r="BT47" s="748"/>
      <c r="BU47" s="748"/>
      <c r="BV47" s="748"/>
      <c r="BW47" s="748"/>
      <c r="BX47" s="748"/>
      <c r="BY47" s="748"/>
      <c r="BZ47" s="748"/>
      <c r="CA47" s="748"/>
      <c r="CB47" s="748"/>
      <c r="CD47" s="732"/>
      <c r="CE47" s="733"/>
      <c r="CF47" s="626" t="s">
        <v>373</v>
      </c>
      <c r="CG47" s="627"/>
      <c r="CH47" s="627"/>
      <c r="CI47" s="627"/>
      <c r="CJ47" s="627"/>
      <c r="CK47" s="627"/>
      <c r="CL47" s="627"/>
      <c r="CM47" s="627"/>
      <c r="CN47" s="627"/>
      <c r="CO47" s="627"/>
      <c r="CP47" s="627"/>
      <c r="CQ47" s="628"/>
      <c r="CR47" s="629">
        <v>53698</v>
      </c>
      <c r="CS47" s="663"/>
      <c r="CT47" s="663"/>
      <c r="CU47" s="663"/>
      <c r="CV47" s="663"/>
      <c r="CW47" s="663"/>
      <c r="CX47" s="663"/>
      <c r="CY47" s="664"/>
      <c r="CZ47" s="634">
        <v>0.9</v>
      </c>
      <c r="DA47" s="665"/>
      <c r="DB47" s="665"/>
      <c r="DC47" s="671"/>
      <c r="DD47" s="638">
        <v>19305</v>
      </c>
      <c r="DE47" s="663"/>
      <c r="DF47" s="663"/>
      <c r="DG47" s="663"/>
      <c r="DH47" s="663"/>
      <c r="DI47" s="663"/>
      <c r="DJ47" s="663"/>
      <c r="DK47" s="664"/>
      <c r="DL47" s="720"/>
      <c r="DM47" s="721"/>
      <c r="DN47" s="721"/>
      <c r="DO47" s="721"/>
      <c r="DP47" s="721"/>
      <c r="DQ47" s="721"/>
      <c r="DR47" s="721"/>
      <c r="DS47" s="721"/>
      <c r="DT47" s="721"/>
      <c r="DU47" s="721"/>
      <c r="DV47" s="722"/>
      <c r="DW47" s="714"/>
      <c r="DX47" s="715"/>
      <c r="DY47" s="715"/>
      <c r="DZ47" s="715"/>
      <c r="EA47" s="715"/>
      <c r="EB47" s="715"/>
      <c r="EC47" s="716"/>
    </row>
    <row r="48" spans="2:133" x14ac:dyDescent="0.15">
      <c r="B48" s="747" t="s">
        <v>374</v>
      </c>
      <c r="C48" s="747"/>
      <c r="D48" s="747"/>
      <c r="E48" s="747"/>
      <c r="F48" s="747"/>
      <c r="G48" s="747"/>
      <c r="H48" s="747"/>
      <c r="I48" s="747"/>
      <c r="J48" s="747"/>
      <c r="K48" s="747"/>
      <c r="L48" s="747"/>
      <c r="M48" s="747"/>
      <c r="N48" s="747"/>
      <c r="O48" s="747"/>
      <c r="P48" s="747"/>
      <c r="Q48" s="747"/>
      <c r="R48" s="747"/>
      <c r="S48" s="747"/>
      <c r="T48" s="747"/>
      <c r="U48" s="747"/>
      <c r="V48" s="747"/>
      <c r="W48" s="747"/>
      <c r="X48" s="747"/>
      <c r="Y48" s="747"/>
      <c r="Z48" s="747"/>
      <c r="AA48" s="747"/>
      <c r="AB48" s="747"/>
      <c r="AC48" s="747"/>
      <c r="AD48" s="747"/>
      <c r="AE48" s="747"/>
      <c r="AF48" s="747"/>
      <c r="AG48" s="747"/>
      <c r="AH48" s="747"/>
      <c r="AI48" s="747"/>
      <c r="AJ48" s="747"/>
      <c r="AK48" s="747"/>
      <c r="AL48" s="747"/>
      <c r="AM48" s="747"/>
      <c r="AN48" s="747"/>
      <c r="AO48" s="747"/>
      <c r="AP48" s="747"/>
      <c r="AQ48" s="747"/>
      <c r="AR48" s="747"/>
      <c r="AS48" s="747"/>
      <c r="AT48" s="747"/>
      <c r="AU48" s="747"/>
      <c r="AV48" s="747"/>
      <c r="AW48" s="747"/>
      <c r="AX48" s="747"/>
      <c r="AY48" s="747"/>
      <c r="AZ48" s="747"/>
      <c r="BA48" s="747"/>
      <c r="BB48" s="747"/>
      <c r="BC48" s="747"/>
      <c r="BD48" s="747"/>
      <c r="BE48" s="747"/>
      <c r="BF48" s="747"/>
      <c r="BG48" s="747"/>
      <c r="BH48" s="747"/>
      <c r="BI48" s="747"/>
      <c r="BJ48" s="747"/>
      <c r="BK48" s="747"/>
      <c r="BL48" s="747"/>
      <c r="BM48" s="747"/>
      <c r="BN48" s="747"/>
      <c r="BO48" s="747"/>
      <c r="BP48" s="747"/>
      <c r="BQ48" s="747"/>
      <c r="BR48" s="747"/>
      <c r="BS48" s="747"/>
      <c r="BT48" s="747"/>
      <c r="BU48" s="747"/>
      <c r="BV48" s="747"/>
      <c r="BW48" s="747"/>
      <c r="BX48" s="747"/>
      <c r="BY48" s="747"/>
      <c r="BZ48" s="747"/>
      <c r="CA48" s="747"/>
      <c r="CB48" s="747"/>
      <c r="CD48" s="734"/>
      <c r="CE48" s="735"/>
      <c r="CF48" s="626" t="s">
        <v>375</v>
      </c>
      <c r="CG48" s="627"/>
      <c r="CH48" s="627"/>
      <c r="CI48" s="627"/>
      <c r="CJ48" s="627"/>
      <c r="CK48" s="627"/>
      <c r="CL48" s="627"/>
      <c r="CM48" s="627"/>
      <c r="CN48" s="627"/>
      <c r="CO48" s="627"/>
      <c r="CP48" s="627"/>
      <c r="CQ48" s="628"/>
      <c r="CR48" s="629" t="s">
        <v>235</v>
      </c>
      <c r="CS48" s="630"/>
      <c r="CT48" s="630"/>
      <c r="CU48" s="630"/>
      <c r="CV48" s="630"/>
      <c r="CW48" s="630"/>
      <c r="CX48" s="630"/>
      <c r="CY48" s="631"/>
      <c r="CZ48" s="634" t="s">
        <v>245</v>
      </c>
      <c r="DA48" s="635"/>
      <c r="DB48" s="635"/>
      <c r="DC48" s="647"/>
      <c r="DD48" s="638" t="s">
        <v>241</v>
      </c>
      <c r="DE48" s="630"/>
      <c r="DF48" s="630"/>
      <c r="DG48" s="630"/>
      <c r="DH48" s="630"/>
      <c r="DI48" s="630"/>
      <c r="DJ48" s="630"/>
      <c r="DK48" s="631"/>
      <c r="DL48" s="720"/>
      <c r="DM48" s="721"/>
      <c r="DN48" s="721"/>
      <c r="DO48" s="721"/>
      <c r="DP48" s="721"/>
      <c r="DQ48" s="721"/>
      <c r="DR48" s="721"/>
      <c r="DS48" s="721"/>
      <c r="DT48" s="721"/>
      <c r="DU48" s="721"/>
      <c r="DV48" s="722"/>
      <c r="DW48" s="714"/>
      <c r="DX48" s="715"/>
      <c r="DY48" s="715"/>
      <c r="DZ48" s="715"/>
      <c r="EA48" s="715"/>
      <c r="EB48" s="715"/>
      <c r="EC48" s="716"/>
    </row>
    <row r="49" spans="2:133" ht="11.25" customHeight="1" x14ac:dyDescent="0.15">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73" t="s">
        <v>376</v>
      </c>
      <c r="CE49" s="674"/>
      <c r="CF49" s="674"/>
      <c r="CG49" s="674"/>
      <c r="CH49" s="674"/>
      <c r="CI49" s="674"/>
      <c r="CJ49" s="674"/>
      <c r="CK49" s="674"/>
      <c r="CL49" s="674"/>
      <c r="CM49" s="674"/>
      <c r="CN49" s="674"/>
      <c r="CO49" s="674"/>
      <c r="CP49" s="674"/>
      <c r="CQ49" s="675"/>
      <c r="CR49" s="723">
        <v>6159736</v>
      </c>
      <c r="CS49" s="700"/>
      <c r="CT49" s="700"/>
      <c r="CU49" s="700"/>
      <c r="CV49" s="700"/>
      <c r="CW49" s="700"/>
      <c r="CX49" s="700"/>
      <c r="CY49" s="737"/>
      <c r="CZ49" s="728">
        <v>100</v>
      </c>
      <c r="DA49" s="738"/>
      <c r="DB49" s="738"/>
      <c r="DC49" s="739"/>
      <c r="DD49" s="740">
        <v>4256831</v>
      </c>
      <c r="DE49" s="700"/>
      <c r="DF49" s="700"/>
      <c r="DG49" s="700"/>
      <c r="DH49" s="700"/>
      <c r="DI49" s="700"/>
      <c r="DJ49" s="700"/>
      <c r="DK49" s="737"/>
      <c r="DL49" s="741"/>
      <c r="DM49" s="742"/>
      <c r="DN49" s="742"/>
      <c r="DO49" s="742"/>
      <c r="DP49" s="742"/>
      <c r="DQ49" s="742"/>
      <c r="DR49" s="742"/>
      <c r="DS49" s="742"/>
      <c r="DT49" s="742"/>
      <c r="DU49" s="742"/>
      <c r="DV49" s="743"/>
      <c r="DW49" s="744"/>
      <c r="DX49" s="745"/>
      <c r="DY49" s="745"/>
      <c r="DZ49" s="745"/>
      <c r="EA49" s="745"/>
      <c r="EB49" s="745"/>
      <c r="EC49" s="746"/>
    </row>
    <row r="50" spans="2:133" hidden="1" x14ac:dyDescent="0.15">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algorithmName="SHA-512" hashValue="yW23oG/ApSaKkcQ91dycyFCg9Pct6k1XApaRjoT3D3q06gFuXu3E1gQCJpDbX0aU3NDpUcOnl004uw3c3+DD3w==" saltValue="P7lcGNB8E4LwyPMEHj07PQ=="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34" customWidth="1"/>
    <col min="131" max="131" width="1.625" style="234" customWidth="1"/>
    <col min="132" max="16384" width="9" style="234" hidden="1"/>
  </cols>
  <sheetData>
    <row r="1" spans="1:131" ht="11.25" customHeight="1" thickBot="1" x14ac:dyDescent="0.2">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
      <c r="A2" s="749" t="s">
        <v>377</v>
      </c>
      <c r="B2" s="749"/>
      <c r="C2" s="749"/>
      <c r="D2" s="749"/>
      <c r="E2" s="749"/>
      <c r="F2" s="749"/>
      <c r="G2" s="749"/>
      <c r="H2" s="749"/>
      <c r="I2" s="749"/>
      <c r="J2" s="749"/>
      <c r="K2" s="749"/>
      <c r="L2" s="749"/>
      <c r="M2" s="749"/>
      <c r="N2" s="749"/>
      <c r="O2" s="749"/>
      <c r="P2" s="749"/>
      <c r="Q2" s="749"/>
      <c r="R2" s="749"/>
      <c r="S2" s="749"/>
      <c r="T2" s="749"/>
      <c r="U2" s="749"/>
      <c r="V2" s="749"/>
      <c r="W2" s="749"/>
      <c r="X2" s="749"/>
      <c r="Y2" s="749"/>
      <c r="Z2" s="749"/>
      <c r="AA2" s="749"/>
      <c r="AB2" s="749"/>
      <c r="AC2" s="749"/>
      <c r="AD2" s="749"/>
      <c r="AE2" s="749"/>
      <c r="AF2" s="749"/>
      <c r="AG2" s="749"/>
      <c r="AH2" s="749"/>
      <c r="AI2" s="749"/>
      <c r="AJ2" s="749"/>
      <c r="AK2" s="749"/>
      <c r="AL2" s="749"/>
      <c r="AM2" s="749"/>
      <c r="AN2" s="749"/>
      <c r="AO2" s="749"/>
      <c r="AP2" s="749"/>
      <c r="AQ2" s="749"/>
      <c r="AR2" s="749"/>
      <c r="AS2" s="749"/>
      <c r="AT2" s="749"/>
      <c r="AU2" s="749"/>
      <c r="AV2" s="749"/>
      <c r="AW2" s="749"/>
      <c r="AX2" s="749"/>
      <c r="AY2" s="749"/>
      <c r="AZ2" s="749"/>
      <c r="BA2" s="749"/>
      <c r="BB2" s="749"/>
      <c r="BC2" s="749"/>
      <c r="BD2" s="749"/>
      <c r="BE2" s="749"/>
      <c r="BF2" s="749"/>
      <c r="BG2" s="749"/>
      <c r="BH2" s="749"/>
      <c r="BI2" s="749"/>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750" t="s">
        <v>378</v>
      </c>
      <c r="DK2" s="751"/>
      <c r="DL2" s="751"/>
      <c r="DM2" s="751"/>
      <c r="DN2" s="751"/>
      <c r="DO2" s="752"/>
      <c r="DP2" s="231"/>
      <c r="DQ2" s="750" t="s">
        <v>379</v>
      </c>
      <c r="DR2" s="751"/>
      <c r="DS2" s="751"/>
      <c r="DT2" s="751"/>
      <c r="DU2" s="751"/>
      <c r="DV2" s="751"/>
      <c r="DW2" s="751"/>
      <c r="DX2" s="751"/>
      <c r="DY2" s="751"/>
      <c r="DZ2" s="752"/>
      <c r="EA2" s="233"/>
    </row>
    <row r="3" spans="1:131" ht="11.25" customHeight="1" x14ac:dyDescent="0.15">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
      <c r="A4" s="753" t="s">
        <v>380</v>
      </c>
      <c r="B4" s="753"/>
      <c r="C4" s="753"/>
      <c r="D4" s="753"/>
      <c r="E4" s="753"/>
      <c r="F4" s="753"/>
      <c r="G4" s="753"/>
      <c r="H4" s="753"/>
      <c r="I4" s="753"/>
      <c r="J4" s="753"/>
      <c r="K4" s="753"/>
      <c r="L4" s="753"/>
      <c r="M4" s="753"/>
      <c r="N4" s="753"/>
      <c r="O4" s="753"/>
      <c r="P4" s="753"/>
      <c r="Q4" s="753"/>
      <c r="R4" s="753"/>
      <c r="S4" s="753"/>
      <c r="T4" s="753"/>
      <c r="U4" s="753"/>
      <c r="V4" s="753"/>
      <c r="W4" s="753"/>
      <c r="X4" s="753"/>
      <c r="Y4" s="753"/>
      <c r="Z4" s="753"/>
      <c r="AA4" s="753"/>
      <c r="AB4" s="753"/>
      <c r="AC4" s="753"/>
      <c r="AD4" s="753"/>
      <c r="AE4" s="753"/>
      <c r="AF4" s="753"/>
      <c r="AG4" s="753"/>
      <c r="AH4" s="753"/>
      <c r="AI4" s="753"/>
      <c r="AJ4" s="753"/>
      <c r="AK4" s="753"/>
      <c r="AL4" s="753"/>
      <c r="AM4" s="753"/>
      <c r="AN4" s="753"/>
      <c r="AO4" s="753"/>
      <c r="AP4" s="753"/>
      <c r="AQ4" s="753"/>
      <c r="AR4" s="753"/>
      <c r="AS4" s="753"/>
      <c r="AT4" s="753"/>
      <c r="AU4" s="753"/>
      <c r="AV4" s="753"/>
      <c r="AW4" s="753"/>
      <c r="AX4" s="753"/>
      <c r="AY4" s="753"/>
      <c r="AZ4" s="235"/>
      <c r="BA4" s="235"/>
      <c r="BB4" s="235"/>
      <c r="BC4" s="235"/>
      <c r="BD4" s="235"/>
      <c r="BE4" s="236"/>
      <c r="BF4" s="236"/>
      <c r="BG4" s="236"/>
      <c r="BH4" s="236"/>
      <c r="BI4" s="236"/>
      <c r="BJ4" s="236"/>
      <c r="BK4" s="236"/>
      <c r="BL4" s="236"/>
      <c r="BM4" s="236"/>
      <c r="BN4" s="236"/>
      <c r="BO4" s="236"/>
      <c r="BP4" s="236"/>
      <c r="BQ4" s="754" t="s">
        <v>381</v>
      </c>
      <c r="BR4" s="754"/>
      <c r="BS4" s="754"/>
      <c r="BT4" s="754"/>
      <c r="BU4" s="754"/>
      <c r="BV4" s="754"/>
      <c r="BW4" s="754"/>
      <c r="BX4" s="754"/>
      <c r="BY4" s="754"/>
      <c r="BZ4" s="754"/>
      <c r="CA4" s="754"/>
      <c r="CB4" s="754"/>
      <c r="CC4" s="754"/>
      <c r="CD4" s="754"/>
      <c r="CE4" s="754"/>
      <c r="CF4" s="754"/>
      <c r="CG4" s="754"/>
      <c r="CH4" s="754"/>
      <c r="CI4" s="754"/>
      <c r="CJ4" s="754"/>
      <c r="CK4" s="754"/>
      <c r="CL4" s="754"/>
      <c r="CM4" s="754"/>
      <c r="CN4" s="754"/>
      <c r="CO4" s="754"/>
      <c r="CP4" s="754"/>
      <c r="CQ4" s="754"/>
      <c r="CR4" s="754"/>
      <c r="CS4" s="754"/>
      <c r="CT4" s="754"/>
      <c r="CU4" s="754"/>
      <c r="CV4" s="754"/>
      <c r="CW4" s="754"/>
      <c r="CX4" s="754"/>
      <c r="CY4" s="754"/>
      <c r="CZ4" s="754"/>
      <c r="DA4" s="754"/>
      <c r="DB4" s="754"/>
      <c r="DC4" s="754"/>
      <c r="DD4" s="754"/>
      <c r="DE4" s="754"/>
      <c r="DF4" s="754"/>
      <c r="DG4" s="754"/>
      <c r="DH4" s="754"/>
      <c r="DI4" s="754"/>
      <c r="DJ4" s="754"/>
      <c r="DK4" s="754"/>
      <c r="DL4" s="754"/>
      <c r="DM4" s="754"/>
      <c r="DN4" s="754"/>
      <c r="DO4" s="754"/>
      <c r="DP4" s="754"/>
      <c r="DQ4" s="754"/>
      <c r="DR4" s="754"/>
      <c r="DS4" s="754"/>
      <c r="DT4" s="754"/>
      <c r="DU4" s="754"/>
      <c r="DV4" s="754"/>
      <c r="DW4" s="754"/>
      <c r="DX4" s="754"/>
      <c r="DY4" s="754"/>
      <c r="DZ4" s="754"/>
      <c r="EA4" s="237"/>
    </row>
    <row r="5" spans="1:131" s="238" customFormat="1" ht="26.25" customHeight="1" x14ac:dyDescent="0.15">
      <c r="A5" s="755" t="s">
        <v>382</v>
      </c>
      <c r="B5" s="756"/>
      <c r="C5" s="756"/>
      <c r="D5" s="756"/>
      <c r="E5" s="756"/>
      <c r="F5" s="756"/>
      <c r="G5" s="756"/>
      <c r="H5" s="756"/>
      <c r="I5" s="756"/>
      <c r="J5" s="756"/>
      <c r="K5" s="756"/>
      <c r="L5" s="756"/>
      <c r="M5" s="756"/>
      <c r="N5" s="756"/>
      <c r="O5" s="756"/>
      <c r="P5" s="757"/>
      <c r="Q5" s="761" t="s">
        <v>383</v>
      </c>
      <c r="R5" s="762"/>
      <c r="S5" s="762"/>
      <c r="T5" s="762"/>
      <c r="U5" s="763"/>
      <c r="V5" s="761" t="s">
        <v>384</v>
      </c>
      <c r="W5" s="762"/>
      <c r="X5" s="762"/>
      <c r="Y5" s="762"/>
      <c r="Z5" s="763"/>
      <c r="AA5" s="761" t="s">
        <v>385</v>
      </c>
      <c r="AB5" s="762"/>
      <c r="AC5" s="762"/>
      <c r="AD5" s="762"/>
      <c r="AE5" s="762"/>
      <c r="AF5" s="767" t="s">
        <v>386</v>
      </c>
      <c r="AG5" s="762"/>
      <c r="AH5" s="762"/>
      <c r="AI5" s="762"/>
      <c r="AJ5" s="768"/>
      <c r="AK5" s="762" t="s">
        <v>387</v>
      </c>
      <c r="AL5" s="762"/>
      <c r="AM5" s="762"/>
      <c r="AN5" s="762"/>
      <c r="AO5" s="763"/>
      <c r="AP5" s="761" t="s">
        <v>388</v>
      </c>
      <c r="AQ5" s="762"/>
      <c r="AR5" s="762"/>
      <c r="AS5" s="762"/>
      <c r="AT5" s="763"/>
      <c r="AU5" s="761" t="s">
        <v>389</v>
      </c>
      <c r="AV5" s="762"/>
      <c r="AW5" s="762"/>
      <c r="AX5" s="762"/>
      <c r="AY5" s="768"/>
      <c r="AZ5" s="235"/>
      <c r="BA5" s="235"/>
      <c r="BB5" s="235"/>
      <c r="BC5" s="235"/>
      <c r="BD5" s="235"/>
      <c r="BE5" s="236"/>
      <c r="BF5" s="236"/>
      <c r="BG5" s="236"/>
      <c r="BH5" s="236"/>
      <c r="BI5" s="236"/>
      <c r="BJ5" s="236"/>
      <c r="BK5" s="236"/>
      <c r="BL5" s="236"/>
      <c r="BM5" s="236"/>
      <c r="BN5" s="236"/>
      <c r="BO5" s="236"/>
      <c r="BP5" s="236"/>
      <c r="BQ5" s="755" t="s">
        <v>390</v>
      </c>
      <c r="BR5" s="756"/>
      <c r="BS5" s="756"/>
      <c r="BT5" s="756"/>
      <c r="BU5" s="756"/>
      <c r="BV5" s="756"/>
      <c r="BW5" s="756"/>
      <c r="BX5" s="756"/>
      <c r="BY5" s="756"/>
      <c r="BZ5" s="756"/>
      <c r="CA5" s="756"/>
      <c r="CB5" s="756"/>
      <c r="CC5" s="756"/>
      <c r="CD5" s="756"/>
      <c r="CE5" s="756"/>
      <c r="CF5" s="756"/>
      <c r="CG5" s="757"/>
      <c r="CH5" s="761" t="s">
        <v>391</v>
      </c>
      <c r="CI5" s="762"/>
      <c r="CJ5" s="762"/>
      <c r="CK5" s="762"/>
      <c r="CL5" s="763"/>
      <c r="CM5" s="761" t="s">
        <v>392</v>
      </c>
      <c r="CN5" s="762"/>
      <c r="CO5" s="762"/>
      <c r="CP5" s="762"/>
      <c r="CQ5" s="763"/>
      <c r="CR5" s="761" t="s">
        <v>393</v>
      </c>
      <c r="CS5" s="762"/>
      <c r="CT5" s="762"/>
      <c r="CU5" s="762"/>
      <c r="CV5" s="763"/>
      <c r="CW5" s="761" t="s">
        <v>394</v>
      </c>
      <c r="CX5" s="762"/>
      <c r="CY5" s="762"/>
      <c r="CZ5" s="762"/>
      <c r="DA5" s="763"/>
      <c r="DB5" s="761" t="s">
        <v>395</v>
      </c>
      <c r="DC5" s="762"/>
      <c r="DD5" s="762"/>
      <c r="DE5" s="762"/>
      <c r="DF5" s="763"/>
      <c r="DG5" s="791" t="s">
        <v>396</v>
      </c>
      <c r="DH5" s="792"/>
      <c r="DI5" s="792"/>
      <c r="DJ5" s="792"/>
      <c r="DK5" s="793"/>
      <c r="DL5" s="791" t="s">
        <v>397</v>
      </c>
      <c r="DM5" s="792"/>
      <c r="DN5" s="792"/>
      <c r="DO5" s="792"/>
      <c r="DP5" s="793"/>
      <c r="DQ5" s="761" t="s">
        <v>398</v>
      </c>
      <c r="DR5" s="762"/>
      <c r="DS5" s="762"/>
      <c r="DT5" s="762"/>
      <c r="DU5" s="763"/>
      <c r="DV5" s="761" t="s">
        <v>389</v>
      </c>
      <c r="DW5" s="762"/>
      <c r="DX5" s="762"/>
      <c r="DY5" s="762"/>
      <c r="DZ5" s="768"/>
      <c r="EA5" s="237"/>
    </row>
    <row r="6" spans="1:131" s="238" customFormat="1" ht="26.25" customHeight="1" thickBot="1" x14ac:dyDescent="0.2">
      <c r="A6" s="758"/>
      <c r="B6" s="759"/>
      <c r="C6" s="759"/>
      <c r="D6" s="759"/>
      <c r="E6" s="759"/>
      <c r="F6" s="759"/>
      <c r="G6" s="759"/>
      <c r="H6" s="759"/>
      <c r="I6" s="759"/>
      <c r="J6" s="759"/>
      <c r="K6" s="759"/>
      <c r="L6" s="759"/>
      <c r="M6" s="759"/>
      <c r="N6" s="759"/>
      <c r="O6" s="759"/>
      <c r="P6" s="760"/>
      <c r="Q6" s="764"/>
      <c r="R6" s="765"/>
      <c r="S6" s="765"/>
      <c r="T6" s="765"/>
      <c r="U6" s="766"/>
      <c r="V6" s="764"/>
      <c r="W6" s="765"/>
      <c r="X6" s="765"/>
      <c r="Y6" s="765"/>
      <c r="Z6" s="766"/>
      <c r="AA6" s="764"/>
      <c r="AB6" s="765"/>
      <c r="AC6" s="765"/>
      <c r="AD6" s="765"/>
      <c r="AE6" s="765"/>
      <c r="AF6" s="769"/>
      <c r="AG6" s="765"/>
      <c r="AH6" s="765"/>
      <c r="AI6" s="765"/>
      <c r="AJ6" s="770"/>
      <c r="AK6" s="765"/>
      <c r="AL6" s="765"/>
      <c r="AM6" s="765"/>
      <c r="AN6" s="765"/>
      <c r="AO6" s="766"/>
      <c r="AP6" s="764"/>
      <c r="AQ6" s="765"/>
      <c r="AR6" s="765"/>
      <c r="AS6" s="765"/>
      <c r="AT6" s="766"/>
      <c r="AU6" s="764"/>
      <c r="AV6" s="765"/>
      <c r="AW6" s="765"/>
      <c r="AX6" s="765"/>
      <c r="AY6" s="770"/>
      <c r="AZ6" s="235"/>
      <c r="BA6" s="235"/>
      <c r="BB6" s="235"/>
      <c r="BC6" s="235"/>
      <c r="BD6" s="235"/>
      <c r="BE6" s="236"/>
      <c r="BF6" s="236"/>
      <c r="BG6" s="236"/>
      <c r="BH6" s="236"/>
      <c r="BI6" s="236"/>
      <c r="BJ6" s="236"/>
      <c r="BK6" s="236"/>
      <c r="BL6" s="236"/>
      <c r="BM6" s="236"/>
      <c r="BN6" s="236"/>
      <c r="BO6" s="236"/>
      <c r="BP6" s="236"/>
      <c r="BQ6" s="758"/>
      <c r="BR6" s="759"/>
      <c r="BS6" s="759"/>
      <c r="BT6" s="759"/>
      <c r="BU6" s="759"/>
      <c r="BV6" s="759"/>
      <c r="BW6" s="759"/>
      <c r="BX6" s="759"/>
      <c r="BY6" s="759"/>
      <c r="BZ6" s="759"/>
      <c r="CA6" s="759"/>
      <c r="CB6" s="759"/>
      <c r="CC6" s="759"/>
      <c r="CD6" s="759"/>
      <c r="CE6" s="759"/>
      <c r="CF6" s="759"/>
      <c r="CG6" s="760"/>
      <c r="CH6" s="764"/>
      <c r="CI6" s="765"/>
      <c r="CJ6" s="765"/>
      <c r="CK6" s="765"/>
      <c r="CL6" s="766"/>
      <c r="CM6" s="764"/>
      <c r="CN6" s="765"/>
      <c r="CO6" s="765"/>
      <c r="CP6" s="765"/>
      <c r="CQ6" s="766"/>
      <c r="CR6" s="764"/>
      <c r="CS6" s="765"/>
      <c r="CT6" s="765"/>
      <c r="CU6" s="765"/>
      <c r="CV6" s="766"/>
      <c r="CW6" s="764"/>
      <c r="CX6" s="765"/>
      <c r="CY6" s="765"/>
      <c r="CZ6" s="765"/>
      <c r="DA6" s="766"/>
      <c r="DB6" s="764"/>
      <c r="DC6" s="765"/>
      <c r="DD6" s="765"/>
      <c r="DE6" s="765"/>
      <c r="DF6" s="766"/>
      <c r="DG6" s="794"/>
      <c r="DH6" s="795"/>
      <c r="DI6" s="795"/>
      <c r="DJ6" s="795"/>
      <c r="DK6" s="796"/>
      <c r="DL6" s="794"/>
      <c r="DM6" s="795"/>
      <c r="DN6" s="795"/>
      <c r="DO6" s="795"/>
      <c r="DP6" s="796"/>
      <c r="DQ6" s="764"/>
      <c r="DR6" s="765"/>
      <c r="DS6" s="765"/>
      <c r="DT6" s="765"/>
      <c r="DU6" s="766"/>
      <c r="DV6" s="764"/>
      <c r="DW6" s="765"/>
      <c r="DX6" s="765"/>
      <c r="DY6" s="765"/>
      <c r="DZ6" s="770"/>
      <c r="EA6" s="237"/>
    </row>
    <row r="7" spans="1:131" s="238" customFormat="1" ht="26.25" customHeight="1" thickTop="1" x14ac:dyDescent="0.15">
      <c r="A7" s="239">
        <v>1</v>
      </c>
      <c r="B7" s="777" t="s">
        <v>399</v>
      </c>
      <c r="C7" s="778"/>
      <c r="D7" s="778"/>
      <c r="E7" s="778"/>
      <c r="F7" s="778"/>
      <c r="G7" s="778"/>
      <c r="H7" s="778"/>
      <c r="I7" s="778"/>
      <c r="J7" s="778"/>
      <c r="K7" s="778"/>
      <c r="L7" s="778"/>
      <c r="M7" s="778"/>
      <c r="N7" s="778"/>
      <c r="O7" s="778"/>
      <c r="P7" s="779"/>
      <c r="Q7" s="780">
        <v>6605</v>
      </c>
      <c r="R7" s="781"/>
      <c r="S7" s="781"/>
      <c r="T7" s="781"/>
      <c r="U7" s="781"/>
      <c r="V7" s="781">
        <v>6161</v>
      </c>
      <c r="W7" s="781"/>
      <c r="X7" s="781"/>
      <c r="Y7" s="781"/>
      <c r="Z7" s="781"/>
      <c r="AA7" s="781">
        <v>444</v>
      </c>
      <c r="AB7" s="781"/>
      <c r="AC7" s="781"/>
      <c r="AD7" s="781"/>
      <c r="AE7" s="782"/>
      <c r="AF7" s="783">
        <v>435</v>
      </c>
      <c r="AG7" s="784"/>
      <c r="AH7" s="784"/>
      <c r="AI7" s="784"/>
      <c r="AJ7" s="785"/>
      <c r="AK7" s="786">
        <v>74</v>
      </c>
      <c r="AL7" s="787"/>
      <c r="AM7" s="787"/>
      <c r="AN7" s="787"/>
      <c r="AO7" s="787"/>
      <c r="AP7" s="787">
        <v>6248</v>
      </c>
      <c r="AQ7" s="787"/>
      <c r="AR7" s="787"/>
      <c r="AS7" s="787"/>
      <c r="AT7" s="787"/>
      <c r="AU7" s="788"/>
      <c r="AV7" s="788"/>
      <c r="AW7" s="788"/>
      <c r="AX7" s="788"/>
      <c r="AY7" s="789"/>
      <c r="AZ7" s="235"/>
      <c r="BA7" s="235"/>
      <c r="BB7" s="235"/>
      <c r="BC7" s="235"/>
      <c r="BD7" s="235"/>
      <c r="BE7" s="236"/>
      <c r="BF7" s="236"/>
      <c r="BG7" s="236"/>
      <c r="BH7" s="236"/>
      <c r="BI7" s="236"/>
      <c r="BJ7" s="236"/>
      <c r="BK7" s="236"/>
      <c r="BL7" s="236"/>
      <c r="BM7" s="236"/>
      <c r="BN7" s="236"/>
      <c r="BO7" s="236"/>
      <c r="BP7" s="236"/>
      <c r="BQ7" s="239">
        <v>1</v>
      </c>
      <c r="BR7" s="240"/>
      <c r="BS7" s="774" t="s">
        <v>594</v>
      </c>
      <c r="BT7" s="775"/>
      <c r="BU7" s="775"/>
      <c r="BV7" s="775"/>
      <c r="BW7" s="775"/>
      <c r="BX7" s="775"/>
      <c r="BY7" s="775"/>
      <c r="BZ7" s="775"/>
      <c r="CA7" s="775"/>
      <c r="CB7" s="775"/>
      <c r="CC7" s="775"/>
      <c r="CD7" s="775"/>
      <c r="CE7" s="775"/>
      <c r="CF7" s="775"/>
      <c r="CG7" s="790"/>
      <c r="CH7" s="771">
        <v>-3</v>
      </c>
      <c r="CI7" s="772"/>
      <c r="CJ7" s="772"/>
      <c r="CK7" s="772"/>
      <c r="CL7" s="773"/>
      <c r="CM7" s="771">
        <v>-6</v>
      </c>
      <c r="CN7" s="772"/>
      <c r="CO7" s="772"/>
      <c r="CP7" s="772"/>
      <c r="CQ7" s="773"/>
      <c r="CR7" s="771">
        <v>5</v>
      </c>
      <c r="CS7" s="772"/>
      <c r="CT7" s="772"/>
      <c r="CU7" s="772"/>
      <c r="CV7" s="773"/>
      <c r="CW7" s="771" t="s">
        <v>522</v>
      </c>
      <c r="CX7" s="772"/>
      <c r="CY7" s="772"/>
      <c r="CZ7" s="772"/>
      <c r="DA7" s="773"/>
      <c r="DB7" s="771" t="s">
        <v>522</v>
      </c>
      <c r="DC7" s="772"/>
      <c r="DD7" s="772"/>
      <c r="DE7" s="772"/>
      <c r="DF7" s="773"/>
      <c r="DG7" s="771" t="s">
        <v>522</v>
      </c>
      <c r="DH7" s="772"/>
      <c r="DI7" s="772"/>
      <c r="DJ7" s="772"/>
      <c r="DK7" s="773"/>
      <c r="DL7" s="771" t="s">
        <v>522</v>
      </c>
      <c r="DM7" s="772"/>
      <c r="DN7" s="772"/>
      <c r="DO7" s="772"/>
      <c r="DP7" s="773"/>
      <c r="DQ7" s="771" t="s">
        <v>522</v>
      </c>
      <c r="DR7" s="772"/>
      <c r="DS7" s="772"/>
      <c r="DT7" s="772"/>
      <c r="DU7" s="773"/>
      <c r="DV7" s="774"/>
      <c r="DW7" s="775"/>
      <c r="DX7" s="775"/>
      <c r="DY7" s="775"/>
      <c r="DZ7" s="776"/>
      <c r="EA7" s="237"/>
    </row>
    <row r="8" spans="1:131" s="238" customFormat="1" ht="26.25" customHeight="1" x14ac:dyDescent="0.15">
      <c r="A8" s="241">
        <v>2</v>
      </c>
      <c r="B8" s="808" t="s">
        <v>400</v>
      </c>
      <c r="C8" s="809"/>
      <c r="D8" s="809"/>
      <c r="E8" s="809"/>
      <c r="F8" s="809"/>
      <c r="G8" s="809"/>
      <c r="H8" s="809"/>
      <c r="I8" s="809"/>
      <c r="J8" s="809"/>
      <c r="K8" s="809"/>
      <c r="L8" s="809"/>
      <c r="M8" s="809"/>
      <c r="N8" s="809"/>
      <c r="O8" s="809"/>
      <c r="P8" s="810"/>
      <c r="Q8" s="811">
        <v>4</v>
      </c>
      <c r="R8" s="812"/>
      <c r="S8" s="812"/>
      <c r="T8" s="812"/>
      <c r="U8" s="812"/>
      <c r="V8" s="812">
        <v>3</v>
      </c>
      <c r="W8" s="812"/>
      <c r="X8" s="812"/>
      <c r="Y8" s="812"/>
      <c r="Z8" s="812"/>
      <c r="AA8" s="812">
        <v>1</v>
      </c>
      <c r="AB8" s="812"/>
      <c r="AC8" s="812"/>
      <c r="AD8" s="812"/>
      <c r="AE8" s="813"/>
      <c r="AF8" s="814">
        <v>1</v>
      </c>
      <c r="AG8" s="815"/>
      <c r="AH8" s="815"/>
      <c r="AI8" s="815"/>
      <c r="AJ8" s="816"/>
      <c r="AK8" s="797">
        <v>1</v>
      </c>
      <c r="AL8" s="798"/>
      <c r="AM8" s="798"/>
      <c r="AN8" s="798"/>
      <c r="AO8" s="798"/>
      <c r="AP8" s="798" t="s">
        <v>522</v>
      </c>
      <c r="AQ8" s="798"/>
      <c r="AR8" s="798"/>
      <c r="AS8" s="798"/>
      <c r="AT8" s="798"/>
      <c r="AU8" s="799"/>
      <c r="AV8" s="799"/>
      <c r="AW8" s="799"/>
      <c r="AX8" s="799"/>
      <c r="AY8" s="800"/>
      <c r="AZ8" s="235"/>
      <c r="BA8" s="235"/>
      <c r="BB8" s="235"/>
      <c r="BC8" s="235"/>
      <c r="BD8" s="235"/>
      <c r="BE8" s="236"/>
      <c r="BF8" s="236"/>
      <c r="BG8" s="236"/>
      <c r="BH8" s="236"/>
      <c r="BI8" s="236"/>
      <c r="BJ8" s="236"/>
      <c r="BK8" s="236"/>
      <c r="BL8" s="236"/>
      <c r="BM8" s="236"/>
      <c r="BN8" s="236"/>
      <c r="BO8" s="236"/>
      <c r="BP8" s="236"/>
      <c r="BQ8" s="241">
        <v>2</v>
      </c>
      <c r="BR8" s="242"/>
      <c r="BS8" s="801" t="s">
        <v>595</v>
      </c>
      <c r="BT8" s="802"/>
      <c r="BU8" s="802"/>
      <c r="BV8" s="802"/>
      <c r="BW8" s="802"/>
      <c r="BX8" s="802"/>
      <c r="BY8" s="802"/>
      <c r="BZ8" s="802"/>
      <c r="CA8" s="802"/>
      <c r="CB8" s="802"/>
      <c r="CC8" s="802"/>
      <c r="CD8" s="802"/>
      <c r="CE8" s="802"/>
      <c r="CF8" s="802"/>
      <c r="CG8" s="803"/>
      <c r="CH8" s="804">
        <v>1</v>
      </c>
      <c r="CI8" s="805"/>
      <c r="CJ8" s="805"/>
      <c r="CK8" s="805"/>
      <c r="CL8" s="806"/>
      <c r="CM8" s="804">
        <v>713</v>
      </c>
      <c r="CN8" s="805"/>
      <c r="CO8" s="805"/>
      <c r="CP8" s="805"/>
      <c r="CQ8" s="806"/>
      <c r="CR8" s="804" t="s">
        <v>522</v>
      </c>
      <c r="CS8" s="805"/>
      <c r="CT8" s="805"/>
      <c r="CU8" s="805"/>
      <c r="CV8" s="806"/>
      <c r="CW8" s="804" t="s">
        <v>522</v>
      </c>
      <c r="CX8" s="805"/>
      <c r="CY8" s="805"/>
      <c r="CZ8" s="805"/>
      <c r="DA8" s="806"/>
      <c r="DB8" s="804" t="s">
        <v>522</v>
      </c>
      <c r="DC8" s="805"/>
      <c r="DD8" s="805"/>
      <c r="DE8" s="805"/>
      <c r="DF8" s="806"/>
      <c r="DG8" s="804" t="s">
        <v>522</v>
      </c>
      <c r="DH8" s="805"/>
      <c r="DI8" s="805"/>
      <c r="DJ8" s="805"/>
      <c r="DK8" s="806"/>
      <c r="DL8" s="804" t="s">
        <v>522</v>
      </c>
      <c r="DM8" s="805"/>
      <c r="DN8" s="805"/>
      <c r="DO8" s="805"/>
      <c r="DP8" s="806"/>
      <c r="DQ8" s="804" t="s">
        <v>522</v>
      </c>
      <c r="DR8" s="805"/>
      <c r="DS8" s="805"/>
      <c r="DT8" s="805"/>
      <c r="DU8" s="806"/>
      <c r="DV8" s="801"/>
      <c r="DW8" s="802"/>
      <c r="DX8" s="802"/>
      <c r="DY8" s="802"/>
      <c r="DZ8" s="807"/>
      <c r="EA8" s="237"/>
    </row>
    <row r="9" spans="1:131" s="238" customFormat="1" ht="26.25" customHeight="1" x14ac:dyDescent="0.15">
      <c r="A9" s="241">
        <v>3</v>
      </c>
      <c r="B9" s="808"/>
      <c r="C9" s="809"/>
      <c r="D9" s="809"/>
      <c r="E9" s="809"/>
      <c r="F9" s="809"/>
      <c r="G9" s="809"/>
      <c r="H9" s="809"/>
      <c r="I9" s="809"/>
      <c r="J9" s="809"/>
      <c r="K9" s="809"/>
      <c r="L9" s="809"/>
      <c r="M9" s="809"/>
      <c r="N9" s="809"/>
      <c r="O9" s="809"/>
      <c r="P9" s="810"/>
      <c r="Q9" s="811"/>
      <c r="R9" s="812"/>
      <c r="S9" s="812"/>
      <c r="T9" s="812"/>
      <c r="U9" s="812"/>
      <c r="V9" s="812"/>
      <c r="W9" s="812"/>
      <c r="X9" s="812"/>
      <c r="Y9" s="812"/>
      <c r="Z9" s="812"/>
      <c r="AA9" s="812"/>
      <c r="AB9" s="812"/>
      <c r="AC9" s="812"/>
      <c r="AD9" s="812"/>
      <c r="AE9" s="813"/>
      <c r="AF9" s="814"/>
      <c r="AG9" s="815"/>
      <c r="AH9" s="815"/>
      <c r="AI9" s="815"/>
      <c r="AJ9" s="816"/>
      <c r="AK9" s="797"/>
      <c r="AL9" s="798"/>
      <c r="AM9" s="798"/>
      <c r="AN9" s="798"/>
      <c r="AO9" s="798"/>
      <c r="AP9" s="798"/>
      <c r="AQ9" s="798"/>
      <c r="AR9" s="798"/>
      <c r="AS9" s="798"/>
      <c r="AT9" s="798"/>
      <c r="AU9" s="799"/>
      <c r="AV9" s="799"/>
      <c r="AW9" s="799"/>
      <c r="AX9" s="799"/>
      <c r="AY9" s="800"/>
      <c r="AZ9" s="235"/>
      <c r="BA9" s="235"/>
      <c r="BB9" s="235"/>
      <c r="BC9" s="235"/>
      <c r="BD9" s="235"/>
      <c r="BE9" s="236"/>
      <c r="BF9" s="236"/>
      <c r="BG9" s="236"/>
      <c r="BH9" s="236"/>
      <c r="BI9" s="236"/>
      <c r="BJ9" s="236"/>
      <c r="BK9" s="236"/>
      <c r="BL9" s="236"/>
      <c r="BM9" s="236"/>
      <c r="BN9" s="236"/>
      <c r="BO9" s="236"/>
      <c r="BP9" s="236"/>
      <c r="BQ9" s="241">
        <v>3</v>
      </c>
      <c r="BR9" s="242"/>
      <c r="BS9" s="801"/>
      <c r="BT9" s="802"/>
      <c r="BU9" s="802"/>
      <c r="BV9" s="802"/>
      <c r="BW9" s="802"/>
      <c r="BX9" s="802"/>
      <c r="BY9" s="802"/>
      <c r="BZ9" s="802"/>
      <c r="CA9" s="802"/>
      <c r="CB9" s="802"/>
      <c r="CC9" s="802"/>
      <c r="CD9" s="802"/>
      <c r="CE9" s="802"/>
      <c r="CF9" s="802"/>
      <c r="CG9" s="803"/>
      <c r="CH9" s="804"/>
      <c r="CI9" s="805"/>
      <c r="CJ9" s="805"/>
      <c r="CK9" s="805"/>
      <c r="CL9" s="806"/>
      <c r="CM9" s="804"/>
      <c r="CN9" s="805"/>
      <c r="CO9" s="805"/>
      <c r="CP9" s="805"/>
      <c r="CQ9" s="806"/>
      <c r="CR9" s="804"/>
      <c r="CS9" s="805"/>
      <c r="CT9" s="805"/>
      <c r="CU9" s="805"/>
      <c r="CV9" s="806"/>
      <c r="CW9" s="804"/>
      <c r="CX9" s="805"/>
      <c r="CY9" s="805"/>
      <c r="CZ9" s="805"/>
      <c r="DA9" s="806"/>
      <c r="DB9" s="804"/>
      <c r="DC9" s="805"/>
      <c r="DD9" s="805"/>
      <c r="DE9" s="805"/>
      <c r="DF9" s="806"/>
      <c r="DG9" s="804"/>
      <c r="DH9" s="805"/>
      <c r="DI9" s="805"/>
      <c r="DJ9" s="805"/>
      <c r="DK9" s="806"/>
      <c r="DL9" s="804"/>
      <c r="DM9" s="805"/>
      <c r="DN9" s="805"/>
      <c r="DO9" s="805"/>
      <c r="DP9" s="806"/>
      <c r="DQ9" s="804"/>
      <c r="DR9" s="805"/>
      <c r="DS9" s="805"/>
      <c r="DT9" s="805"/>
      <c r="DU9" s="806"/>
      <c r="DV9" s="801"/>
      <c r="DW9" s="802"/>
      <c r="DX9" s="802"/>
      <c r="DY9" s="802"/>
      <c r="DZ9" s="807"/>
      <c r="EA9" s="237"/>
    </row>
    <row r="10" spans="1:131" s="238" customFormat="1" ht="26.25" customHeight="1" x14ac:dyDescent="0.15">
      <c r="A10" s="241">
        <v>4</v>
      </c>
      <c r="B10" s="808"/>
      <c r="C10" s="809"/>
      <c r="D10" s="809"/>
      <c r="E10" s="809"/>
      <c r="F10" s="809"/>
      <c r="G10" s="809"/>
      <c r="H10" s="809"/>
      <c r="I10" s="809"/>
      <c r="J10" s="809"/>
      <c r="K10" s="809"/>
      <c r="L10" s="809"/>
      <c r="M10" s="809"/>
      <c r="N10" s="809"/>
      <c r="O10" s="809"/>
      <c r="P10" s="810"/>
      <c r="Q10" s="811"/>
      <c r="R10" s="812"/>
      <c r="S10" s="812"/>
      <c r="T10" s="812"/>
      <c r="U10" s="812"/>
      <c r="V10" s="812"/>
      <c r="W10" s="812"/>
      <c r="X10" s="812"/>
      <c r="Y10" s="812"/>
      <c r="Z10" s="812"/>
      <c r="AA10" s="812"/>
      <c r="AB10" s="812"/>
      <c r="AC10" s="812"/>
      <c r="AD10" s="812"/>
      <c r="AE10" s="813"/>
      <c r="AF10" s="814"/>
      <c r="AG10" s="815"/>
      <c r="AH10" s="815"/>
      <c r="AI10" s="815"/>
      <c r="AJ10" s="816"/>
      <c r="AK10" s="797"/>
      <c r="AL10" s="798"/>
      <c r="AM10" s="798"/>
      <c r="AN10" s="798"/>
      <c r="AO10" s="798"/>
      <c r="AP10" s="798"/>
      <c r="AQ10" s="798"/>
      <c r="AR10" s="798"/>
      <c r="AS10" s="798"/>
      <c r="AT10" s="798"/>
      <c r="AU10" s="799"/>
      <c r="AV10" s="799"/>
      <c r="AW10" s="799"/>
      <c r="AX10" s="799"/>
      <c r="AY10" s="800"/>
      <c r="AZ10" s="235"/>
      <c r="BA10" s="235"/>
      <c r="BB10" s="235"/>
      <c r="BC10" s="235"/>
      <c r="BD10" s="235"/>
      <c r="BE10" s="236"/>
      <c r="BF10" s="236"/>
      <c r="BG10" s="236"/>
      <c r="BH10" s="236"/>
      <c r="BI10" s="236"/>
      <c r="BJ10" s="236"/>
      <c r="BK10" s="236"/>
      <c r="BL10" s="236"/>
      <c r="BM10" s="236"/>
      <c r="BN10" s="236"/>
      <c r="BO10" s="236"/>
      <c r="BP10" s="236"/>
      <c r="BQ10" s="241">
        <v>4</v>
      </c>
      <c r="BR10" s="242"/>
      <c r="BS10" s="801"/>
      <c r="BT10" s="802"/>
      <c r="BU10" s="802"/>
      <c r="BV10" s="802"/>
      <c r="BW10" s="802"/>
      <c r="BX10" s="802"/>
      <c r="BY10" s="802"/>
      <c r="BZ10" s="802"/>
      <c r="CA10" s="802"/>
      <c r="CB10" s="802"/>
      <c r="CC10" s="802"/>
      <c r="CD10" s="802"/>
      <c r="CE10" s="802"/>
      <c r="CF10" s="802"/>
      <c r="CG10" s="803"/>
      <c r="CH10" s="804"/>
      <c r="CI10" s="805"/>
      <c r="CJ10" s="805"/>
      <c r="CK10" s="805"/>
      <c r="CL10" s="806"/>
      <c r="CM10" s="804"/>
      <c r="CN10" s="805"/>
      <c r="CO10" s="805"/>
      <c r="CP10" s="805"/>
      <c r="CQ10" s="806"/>
      <c r="CR10" s="804"/>
      <c r="CS10" s="805"/>
      <c r="CT10" s="805"/>
      <c r="CU10" s="805"/>
      <c r="CV10" s="806"/>
      <c r="CW10" s="804"/>
      <c r="CX10" s="805"/>
      <c r="CY10" s="805"/>
      <c r="CZ10" s="805"/>
      <c r="DA10" s="806"/>
      <c r="DB10" s="804"/>
      <c r="DC10" s="805"/>
      <c r="DD10" s="805"/>
      <c r="DE10" s="805"/>
      <c r="DF10" s="806"/>
      <c r="DG10" s="804"/>
      <c r="DH10" s="805"/>
      <c r="DI10" s="805"/>
      <c r="DJ10" s="805"/>
      <c r="DK10" s="806"/>
      <c r="DL10" s="804"/>
      <c r="DM10" s="805"/>
      <c r="DN10" s="805"/>
      <c r="DO10" s="805"/>
      <c r="DP10" s="806"/>
      <c r="DQ10" s="804"/>
      <c r="DR10" s="805"/>
      <c r="DS10" s="805"/>
      <c r="DT10" s="805"/>
      <c r="DU10" s="806"/>
      <c r="DV10" s="801"/>
      <c r="DW10" s="802"/>
      <c r="DX10" s="802"/>
      <c r="DY10" s="802"/>
      <c r="DZ10" s="807"/>
      <c r="EA10" s="237"/>
    </row>
    <row r="11" spans="1:131" s="238" customFormat="1" ht="26.25" customHeight="1" x14ac:dyDescent="0.15">
      <c r="A11" s="241">
        <v>5</v>
      </c>
      <c r="B11" s="808"/>
      <c r="C11" s="809"/>
      <c r="D11" s="809"/>
      <c r="E11" s="809"/>
      <c r="F11" s="809"/>
      <c r="G11" s="809"/>
      <c r="H11" s="809"/>
      <c r="I11" s="809"/>
      <c r="J11" s="809"/>
      <c r="K11" s="809"/>
      <c r="L11" s="809"/>
      <c r="M11" s="809"/>
      <c r="N11" s="809"/>
      <c r="O11" s="809"/>
      <c r="P11" s="810"/>
      <c r="Q11" s="811"/>
      <c r="R11" s="812"/>
      <c r="S11" s="812"/>
      <c r="T11" s="812"/>
      <c r="U11" s="812"/>
      <c r="V11" s="812"/>
      <c r="W11" s="812"/>
      <c r="X11" s="812"/>
      <c r="Y11" s="812"/>
      <c r="Z11" s="812"/>
      <c r="AA11" s="812"/>
      <c r="AB11" s="812"/>
      <c r="AC11" s="812"/>
      <c r="AD11" s="812"/>
      <c r="AE11" s="813"/>
      <c r="AF11" s="814"/>
      <c r="AG11" s="815"/>
      <c r="AH11" s="815"/>
      <c r="AI11" s="815"/>
      <c r="AJ11" s="816"/>
      <c r="AK11" s="797"/>
      <c r="AL11" s="798"/>
      <c r="AM11" s="798"/>
      <c r="AN11" s="798"/>
      <c r="AO11" s="798"/>
      <c r="AP11" s="798"/>
      <c r="AQ11" s="798"/>
      <c r="AR11" s="798"/>
      <c r="AS11" s="798"/>
      <c r="AT11" s="798"/>
      <c r="AU11" s="799"/>
      <c r="AV11" s="799"/>
      <c r="AW11" s="799"/>
      <c r="AX11" s="799"/>
      <c r="AY11" s="800"/>
      <c r="AZ11" s="235"/>
      <c r="BA11" s="235"/>
      <c r="BB11" s="235"/>
      <c r="BC11" s="235"/>
      <c r="BD11" s="235"/>
      <c r="BE11" s="236"/>
      <c r="BF11" s="236"/>
      <c r="BG11" s="236"/>
      <c r="BH11" s="236"/>
      <c r="BI11" s="236"/>
      <c r="BJ11" s="236"/>
      <c r="BK11" s="236"/>
      <c r="BL11" s="236"/>
      <c r="BM11" s="236"/>
      <c r="BN11" s="236"/>
      <c r="BO11" s="236"/>
      <c r="BP11" s="236"/>
      <c r="BQ11" s="241">
        <v>5</v>
      </c>
      <c r="BR11" s="242"/>
      <c r="BS11" s="801"/>
      <c r="BT11" s="802"/>
      <c r="BU11" s="802"/>
      <c r="BV11" s="802"/>
      <c r="BW11" s="802"/>
      <c r="BX11" s="802"/>
      <c r="BY11" s="802"/>
      <c r="BZ11" s="802"/>
      <c r="CA11" s="802"/>
      <c r="CB11" s="802"/>
      <c r="CC11" s="802"/>
      <c r="CD11" s="802"/>
      <c r="CE11" s="802"/>
      <c r="CF11" s="802"/>
      <c r="CG11" s="803"/>
      <c r="CH11" s="804"/>
      <c r="CI11" s="805"/>
      <c r="CJ11" s="805"/>
      <c r="CK11" s="805"/>
      <c r="CL11" s="806"/>
      <c r="CM11" s="804"/>
      <c r="CN11" s="805"/>
      <c r="CO11" s="805"/>
      <c r="CP11" s="805"/>
      <c r="CQ11" s="806"/>
      <c r="CR11" s="804"/>
      <c r="CS11" s="805"/>
      <c r="CT11" s="805"/>
      <c r="CU11" s="805"/>
      <c r="CV11" s="806"/>
      <c r="CW11" s="804"/>
      <c r="CX11" s="805"/>
      <c r="CY11" s="805"/>
      <c r="CZ11" s="805"/>
      <c r="DA11" s="806"/>
      <c r="DB11" s="804"/>
      <c r="DC11" s="805"/>
      <c r="DD11" s="805"/>
      <c r="DE11" s="805"/>
      <c r="DF11" s="806"/>
      <c r="DG11" s="804"/>
      <c r="DH11" s="805"/>
      <c r="DI11" s="805"/>
      <c r="DJ11" s="805"/>
      <c r="DK11" s="806"/>
      <c r="DL11" s="804"/>
      <c r="DM11" s="805"/>
      <c r="DN11" s="805"/>
      <c r="DO11" s="805"/>
      <c r="DP11" s="806"/>
      <c r="DQ11" s="804"/>
      <c r="DR11" s="805"/>
      <c r="DS11" s="805"/>
      <c r="DT11" s="805"/>
      <c r="DU11" s="806"/>
      <c r="DV11" s="801"/>
      <c r="DW11" s="802"/>
      <c r="DX11" s="802"/>
      <c r="DY11" s="802"/>
      <c r="DZ11" s="807"/>
      <c r="EA11" s="237"/>
    </row>
    <row r="12" spans="1:131" s="238" customFormat="1" ht="26.25" customHeight="1" x14ac:dyDescent="0.15">
      <c r="A12" s="241">
        <v>6</v>
      </c>
      <c r="B12" s="808"/>
      <c r="C12" s="809"/>
      <c r="D12" s="809"/>
      <c r="E12" s="809"/>
      <c r="F12" s="809"/>
      <c r="G12" s="809"/>
      <c r="H12" s="809"/>
      <c r="I12" s="809"/>
      <c r="J12" s="809"/>
      <c r="K12" s="809"/>
      <c r="L12" s="809"/>
      <c r="M12" s="809"/>
      <c r="N12" s="809"/>
      <c r="O12" s="809"/>
      <c r="P12" s="810"/>
      <c r="Q12" s="811"/>
      <c r="R12" s="812"/>
      <c r="S12" s="812"/>
      <c r="T12" s="812"/>
      <c r="U12" s="812"/>
      <c r="V12" s="812"/>
      <c r="W12" s="812"/>
      <c r="X12" s="812"/>
      <c r="Y12" s="812"/>
      <c r="Z12" s="812"/>
      <c r="AA12" s="812"/>
      <c r="AB12" s="812"/>
      <c r="AC12" s="812"/>
      <c r="AD12" s="812"/>
      <c r="AE12" s="813"/>
      <c r="AF12" s="814"/>
      <c r="AG12" s="815"/>
      <c r="AH12" s="815"/>
      <c r="AI12" s="815"/>
      <c r="AJ12" s="816"/>
      <c r="AK12" s="797"/>
      <c r="AL12" s="798"/>
      <c r="AM12" s="798"/>
      <c r="AN12" s="798"/>
      <c r="AO12" s="798"/>
      <c r="AP12" s="798"/>
      <c r="AQ12" s="798"/>
      <c r="AR12" s="798"/>
      <c r="AS12" s="798"/>
      <c r="AT12" s="798"/>
      <c r="AU12" s="799"/>
      <c r="AV12" s="799"/>
      <c r="AW12" s="799"/>
      <c r="AX12" s="799"/>
      <c r="AY12" s="800"/>
      <c r="AZ12" s="235"/>
      <c r="BA12" s="235"/>
      <c r="BB12" s="235"/>
      <c r="BC12" s="235"/>
      <c r="BD12" s="235"/>
      <c r="BE12" s="236"/>
      <c r="BF12" s="236"/>
      <c r="BG12" s="236"/>
      <c r="BH12" s="236"/>
      <c r="BI12" s="236"/>
      <c r="BJ12" s="236"/>
      <c r="BK12" s="236"/>
      <c r="BL12" s="236"/>
      <c r="BM12" s="236"/>
      <c r="BN12" s="236"/>
      <c r="BO12" s="236"/>
      <c r="BP12" s="236"/>
      <c r="BQ12" s="241">
        <v>6</v>
      </c>
      <c r="BR12" s="242"/>
      <c r="BS12" s="801"/>
      <c r="BT12" s="802"/>
      <c r="BU12" s="802"/>
      <c r="BV12" s="802"/>
      <c r="BW12" s="802"/>
      <c r="BX12" s="802"/>
      <c r="BY12" s="802"/>
      <c r="BZ12" s="802"/>
      <c r="CA12" s="802"/>
      <c r="CB12" s="802"/>
      <c r="CC12" s="802"/>
      <c r="CD12" s="802"/>
      <c r="CE12" s="802"/>
      <c r="CF12" s="802"/>
      <c r="CG12" s="803"/>
      <c r="CH12" s="804"/>
      <c r="CI12" s="805"/>
      <c r="CJ12" s="805"/>
      <c r="CK12" s="805"/>
      <c r="CL12" s="806"/>
      <c r="CM12" s="804"/>
      <c r="CN12" s="805"/>
      <c r="CO12" s="805"/>
      <c r="CP12" s="805"/>
      <c r="CQ12" s="806"/>
      <c r="CR12" s="804"/>
      <c r="CS12" s="805"/>
      <c r="CT12" s="805"/>
      <c r="CU12" s="805"/>
      <c r="CV12" s="806"/>
      <c r="CW12" s="804"/>
      <c r="CX12" s="805"/>
      <c r="CY12" s="805"/>
      <c r="CZ12" s="805"/>
      <c r="DA12" s="806"/>
      <c r="DB12" s="804"/>
      <c r="DC12" s="805"/>
      <c r="DD12" s="805"/>
      <c r="DE12" s="805"/>
      <c r="DF12" s="806"/>
      <c r="DG12" s="804"/>
      <c r="DH12" s="805"/>
      <c r="DI12" s="805"/>
      <c r="DJ12" s="805"/>
      <c r="DK12" s="806"/>
      <c r="DL12" s="804"/>
      <c r="DM12" s="805"/>
      <c r="DN12" s="805"/>
      <c r="DO12" s="805"/>
      <c r="DP12" s="806"/>
      <c r="DQ12" s="804"/>
      <c r="DR12" s="805"/>
      <c r="DS12" s="805"/>
      <c r="DT12" s="805"/>
      <c r="DU12" s="806"/>
      <c r="DV12" s="801"/>
      <c r="DW12" s="802"/>
      <c r="DX12" s="802"/>
      <c r="DY12" s="802"/>
      <c r="DZ12" s="807"/>
      <c r="EA12" s="237"/>
    </row>
    <row r="13" spans="1:131" s="238" customFormat="1" ht="26.25" customHeight="1" x14ac:dyDescent="0.15">
      <c r="A13" s="241">
        <v>7</v>
      </c>
      <c r="B13" s="808"/>
      <c r="C13" s="809"/>
      <c r="D13" s="809"/>
      <c r="E13" s="809"/>
      <c r="F13" s="809"/>
      <c r="G13" s="809"/>
      <c r="H13" s="809"/>
      <c r="I13" s="809"/>
      <c r="J13" s="809"/>
      <c r="K13" s="809"/>
      <c r="L13" s="809"/>
      <c r="M13" s="809"/>
      <c r="N13" s="809"/>
      <c r="O13" s="809"/>
      <c r="P13" s="810"/>
      <c r="Q13" s="811"/>
      <c r="R13" s="812"/>
      <c r="S13" s="812"/>
      <c r="T13" s="812"/>
      <c r="U13" s="812"/>
      <c r="V13" s="812"/>
      <c r="W13" s="812"/>
      <c r="X13" s="812"/>
      <c r="Y13" s="812"/>
      <c r="Z13" s="812"/>
      <c r="AA13" s="812"/>
      <c r="AB13" s="812"/>
      <c r="AC13" s="812"/>
      <c r="AD13" s="812"/>
      <c r="AE13" s="813"/>
      <c r="AF13" s="814"/>
      <c r="AG13" s="815"/>
      <c r="AH13" s="815"/>
      <c r="AI13" s="815"/>
      <c r="AJ13" s="816"/>
      <c r="AK13" s="797"/>
      <c r="AL13" s="798"/>
      <c r="AM13" s="798"/>
      <c r="AN13" s="798"/>
      <c r="AO13" s="798"/>
      <c r="AP13" s="798"/>
      <c r="AQ13" s="798"/>
      <c r="AR13" s="798"/>
      <c r="AS13" s="798"/>
      <c r="AT13" s="798"/>
      <c r="AU13" s="799"/>
      <c r="AV13" s="799"/>
      <c r="AW13" s="799"/>
      <c r="AX13" s="799"/>
      <c r="AY13" s="800"/>
      <c r="AZ13" s="235"/>
      <c r="BA13" s="235"/>
      <c r="BB13" s="235"/>
      <c r="BC13" s="235"/>
      <c r="BD13" s="235"/>
      <c r="BE13" s="236"/>
      <c r="BF13" s="236"/>
      <c r="BG13" s="236"/>
      <c r="BH13" s="236"/>
      <c r="BI13" s="236"/>
      <c r="BJ13" s="236"/>
      <c r="BK13" s="236"/>
      <c r="BL13" s="236"/>
      <c r="BM13" s="236"/>
      <c r="BN13" s="236"/>
      <c r="BO13" s="236"/>
      <c r="BP13" s="236"/>
      <c r="BQ13" s="241">
        <v>7</v>
      </c>
      <c r="BR13" s="242"/>
      <c r="BS13" s="801"/>
      <c r="BT13" s="802"/>
      <c r="BU13" s="802"/>
      <c r="BV13" s="802"/>
      <c r="BW13" s="802"/>
      <c r="BX13" s="802"/>
      <c r="BY13" s="802"/>
      <c r="BZ13" s="802"/>
      <c r="CA13" s="802"/>
      <c r="CB13" s="802"/>
      <c r="CC13" s="802"/>
      <c r="CD13" s="802"/>
      <c r="CE13" s="802"/>
      <c r="CF13" s="802"/>
      <c r="CG13" s="803"/>
      <c r="CH13" s="804"/>
      <c r="CI13" s="805"/>
      <c r="CJ13" s="805"/>
      <c r="CK13" s="805"/>
      <c r="CL13" s="806"/>
      <c r="CM13" s="804"/>
      <c r="CN13" s="805"/>
      <c r="CO13" s="805"/>
      <c r="CP13" s="805"/>
      <c r="CQ13" s="806"/>
      <c r="CR13" s="804"/>
      <c r="CS13" s="805"/>
      <c r="CT13" s="805"/>
      <c r="CU13" s="805"/>
      <c r="CV13" s="806"/>
      <c r="CW13" s="804"/>
      <c r="CX13" s="805"/>
      <c r="CY13" s="805"/>
      <c r="CZ13" s="805"/>
      <c r="DA13" s="806"/>
      <c r="DB13" s="804"/>
      <c r="DC13" s="805"/>
      <c r="DD13" s="805"/>
      <c r="DE13" s="805"/>
      <c r="DF13" s="806"/>
      <c r="DG13" s="804"/>
      <c r="DH13" s="805"/>
      <c r="DI13" s="805"/>
      <c r="DJ13" s="805"/>
      <c r="DK13" s="806"/>
      <c r="DL13" s="804"/>
      <c r="DM13" s="805"/>
      <c r="DN13" s="805"/>
      <c r="DO13" s="805"/>
      <c r="DP13" s="806"/>
      <c r="DQ13" s="804"/>
      <c r="DR13" s="805"/>
      <c r="DS13" s="805"/>
      <c r="DT13" s="805"/>
      <c r="DU13" s="806"/>
      <c r="DV13" s="801"/>
      <c r="DW13" s="802"/>
      <c r="DX13" s="802"/>
      <c r="DY13" s="802"/>
      <c r="DZ13" s="807"/>
      <c r="EA13" s="237"/>
    </row>
    <row r="14" spans="1:131" s="238" customFormat="1" ht="26.25" customHeight="1" x14ac:dyDescent="0.15">
      <c r="A14" s="241">
        <v>8</v>
      </c>
      <c r="B14" s="808"/>
      <c r="C14" s="809"/>
      <c r="D14" s="809"/>
      <c r="E14" s="809"/>
      <c r="F14" s="809"/>
      <c r="G14" s="809"/>
      <c r="H14" s="809"/>
      <c r="I14" s="809"/>
      <c r="J14" s="809"/>
      <c r="K14" s="809"/>
      <c r="L14" s="809"/>
      <c r="M14" s="809"/>
      <c r="N14" s="809"/>
      <c r="O14" s="809"/>
      <c r="P14" s="810"/>
      <c r="Q14" s="811"/>
      <c r="R14" s="812"/>
      <c r="S14" s="812"/>
      <c r="T14" s="812"/>
      <c r="U14" s="812"/>
      <c r="V14" s="812"/>
      <c r="W14" s="812"/>
      <c r="X14" s="812"/>
      <c r="Y14" s="812"/>
      <c r="Z14" s="812"/>
      <c r="AA14" s="812"/>
      <c r="AB14" s="812"/>
      <c r="AC14" s="812"/>
      <c r="AD14" s="812"/>
      <c r="AE14" s="813"/>
      <c r="AF14" s="814"/>
      <c r="AG14" s="815"/>
      <c r="AH14" s="815"/>
      <c r="AI14" s="815"/>
      <c r="AJ14" s="816"/>
      <c r="AK14" s="797"/>
      <c r="AL14" s="798"/>
      <c r="AM14" s="798"/>
      <c r="AN14" s="798"/>
      <c r="AO14" s="798"/>
      <c r="AP14" s="798"/>
      <c r="AQ14" s="798"/>
      <c r="AR14" s="798"/>
      <c r="AS14" s="798"/>
      <c r="AT14" s="798"/>
      <c r="AU14" s="799"/>
      <c r="AV14" s="799"/>
      <c r="AW14" s="799"/>
      <c r="AX14" s="799"/>
      <c r="AY14" s="800"/>
      <c r="AZ14" s="235"/>
      <c r="BA14" s="235"/>
      <c r="BB14" s="235"/>
      <c r="BC14" s="235"/>
      <c r="BD14" s="235"/>
      <c r="BE14" s="236"/>
      <c r="BF14" s="236"/>
      <c r="BG14" s="236"/>
      <c r="BH14" s="236"/>
      <c r="BI14" s="236"/>
      <c r="BJ14" s="236"/>
      <c r="BK14" s="236"/>
      <c r="BL14" s="236"/>
      <c r="BM14" s="236"/>
      <c r="BN14" s="236"/>
      <c r="BO14" s="236"/>
      <c r="BP14" s="236"/>
      <c r="BQ14" s="241">
        <v>8</v>
      </c>
      <c r="BR14" s="242"/>
      <c r="BS14" s="801"/>
      <c r="BT14" s="802"/>
      <c r="BU14" s="802"/>
      <c r="BV14" s="802"/>
      <c r="BW14" s="802"/>
      <c r="BX14" s="802"/>
      <c r="BY14" s="802"/>
      <c r="BZ14" s="802"/>
      <c r="CA14" s="802"/>
      <c r="CB14" s="802"/>
      <c r="CC14" s="802"/>
      <c r="CD14" s="802"/>
      <c r="CE14" s="802"/>
      <c r="CF14" s="802"/>
      <c r="CG14" s="803"/>
      <c r="CH14" s="804"/>
      <c r="CI14" s="805"/>
      <c r="CJ14" s="805"/>
      <c r="CK14" s="805"/>
      <c r="CL14" s="806"/>
      <c r="CM14" s="804"/>
      <c r="CN14" s="805"/>
      <c r="CO14" s="805"/>
      <c r="CP14" s="805"/>
      <c r="CQ14" s="806"/>
      <c r="CR14" s="804"/>
      <c r="CS14" s="805"/>
      <c r="CT14" s="805"/>
      <c r="CU14" s="805"/>
      <c r="CV14" s="806"/>
      <c r="CW14" s="804"/>
      <c r="CX14" s="805"/>
      <c r="CY14" s="805"/>
      <c r="CZ14" s="805"/>
      <c r="DA14" s="806"/>
      <c r="DB14" s="804"/>
      <c r="DC14" s="805"/>
      <c r="DD14" s="805"/>
      <c r="DE14" s="805"/>
      <c r="DF14" s="806"/>
      <c r="DG14" s="804"/>
      <c r="DH14" s="805"/>
      <c r="DI14" s="805"/>
      <c r="DJ14" s="805"/>
      <c r="DK14" s="806"/>
      <c r="DL14" s="804"/>
      <c r="DM14" s="805"/>
      <c r="DN14" s="805"/>
      <c r="DO14" s="805"/>
      <c r="DP14" s="806"/>
      <c r="DQ14" s="804"/>
      <c r="DR14" s="805"/>
      <c r="DS14" s="805"/>
      <c r="DT14" s="805"/>
      <c r="DU14" s="806"/>
      <c r="DV14" s="801"/>
      <c r="DW14" s="802"/>
      <c r="DX14" s="802"/>
      <c r="DY14" s="802"/>
      <c r="DZ14" s="807"/>
      <c r="EA14" s="237"/>
    </row>
    <row r="15" spans="1:131" s="238" customFormat="1" ht="26.25" customHeight="1" x14ac:dyDescent="0.15">
      <c r="A15" s="241">
        <v>9</v>
      </c>
      <c r="B15" s="808"/>
      <c r="C15" s="809"/>
      <c r="D15" s="809"/>
      <c r="E15" s="809"/>
      <c r="F15" s="809"/>
      <c r="G15" s="809"/>
      <c r="H15" s="809"/>
      <c r="I15" s="809"/>
      <c r="J15" s="809"/>
      <c r="K15" s="809"/>
      <c r="L15" s="809"/>
      <c r="M15" s="809"/>
      <c r="N15" s="809"/>
      <c r="O15" s="809"/>
      <c r="P15" s="810"/>
      <c r="Q15" s="811"/>
      <c r="R15" s="812"/>
      <c r="S15" s="812"/>
      <c r="T15" s="812"/>
      <c r="U15" s="812"/>
      <c r="V15" s="812"/>
      <c r="W15" s="812"/>
      <c r="X15" s="812"/>
      <c r="Y15" s="812"/>
      <c r="Z15" s="812"/>
      <c r="AA15" s="812"/>
      <c r="AB15" s="812"/>
      <c r="AC15" s="812"/>
      <c r="AD15" s="812"/>
      <c r="AE15" s="813"/>
      <c r="AF15" s="814"/>
      <c r="AG15" s="815"/>
      <c r="AH15" s="815"/>
      <c r="AI15" s="815"/>
      <c r="AJ15" s="816"/>
      <c r="AK15" s="797"/>
      <c r="AL15" s="798"/>
      <c r="AM15" s="798"/>
      <c r="AN15" s="798"/>
      <c r="AO15" s="798"/>
      <c r="AP15" s="798"/>
      <c r="AQ15" s="798"/>
      <c r="AR15" s="798"/>
      <c r="AS15" s="798"/>
      <c r="AT15" s="798"/>
      <c r="AU15" s="799"/>
      <c r="AV15" s="799"/>
      <c r="AW15" s="799"/>
      <c r="AX15" s="799"/>
      <c r="AY15" s="800"/>
      <c r="AZ15" s="235"/>
      <c r="BA15" s="235"/>
      <c r="BB15" s="235"/>
      <c r="BC15" s="235"/>
      <c r="BD15" s="235"/>
      <c r="BE15" s="236"/>
      <c r="BF15" s="236"/>
      <c r="BG15" s="236"/>
      <c r="BH15" s="236"/>
      <c r="BI15" s="236"/>
      <c r="BJ15" s="236"/>
      <c r="BK15" s="236"/>
      <c r="BL15" s="236"/>
      <c r="BM15" s="236"/>
      <c r="BN15" s="236"/>
      <c r="BO15" s="236"/>
      <c r="BP15" s="236"/>
      <c r="BQ15" s="241">
        <v>9</v>
      </c>
      <c r="BR15" s="242"/>
      <c r="BS15" s="801"/>
      <c r="BT15" s="802"/>
      <c r="BU15" s="802"/>
      <c r="BV15" s="802"/>
      <c r="BW15" s="802"/>
      <c r="BX15" s="802"/>
      <c r="BY15" s="802"/>
      <c r="BZ15" s="802"/>
      <c r="CA15" s="802"/>
      <c r="CB15" s="802"/>
      <c r="CC15" s="802"/>
      <c r="CD15" s="802"/>
      <c r="CE15" s="802"/>
      <c r="CF15" s="802"/>
      <c r="CG15" s="803"/>
      <c r="CH15" s="804"/>
      <c r="CI15" s="805"/>
      <c r="CJ15" s="805"/>
      <c r="CK15" s="805"/>
      <c r="CL15" s="806"/>
      <c r="CM15" s="804"/>
      <c r="CN15" s="805"/>
      <c r="CO15" s="805"/>
      <c r="CP15" s="805"/>
      <c r="CQ15" s="806"/>
      <c r="CR15" s="804"/>
      <c r="CS15" s="805"/>
      <c r="CT15" s="805"/>
      <c r="CU15" s="805"/>
      <c r="CV15" s="806"/>
      <c r="CW15" s="804"/>
      <c r="CX15" s="805"/>
      <c r="CY15" s="805"/>
      <c r="CZ15" s="805"/>
      <c r="DA15" s="806"/>
      <c r="DB15" s="804"/>
      <c r="DC15" s="805"/>
      <c r="DD15" s="805"/>
      <c r="DE15" s="805"/>
      <c r="DF15" s="806"/>
      <c r="DG15" s="804"/>
      <c r="DH15" s="805"/>
      <c r="DI15" s="805"/>
      <c r="DJ15" s="805"/>
      <c r="DK15" s="806"/>
      <c r="DL15" s="804"/>
      <c r="DM15" s="805"/>
      <c r="DN15" s="805"/>
      <c r="DO15" s="805"/>
      <c r="DP15" s="806"/>
      <c r="DQ15" s="804"/>
      <c r="DR15" s="805"/>
      <c r="DS15" s="805"/>
      <c r="DT15" s="805"/>
      <c r="DU15" s="806"/>
      <c r="DV15" s="801"/>
      <c r="DW15" s="802"/>
      <c r="DX15" s="802"/>
      <c r="DY15" s="802"/>
      <c r="DZ15" s="807"/>
      <c r="EA15" s="237"/>
    </row>
    <row r="16" spans="1:131" s="238" customFormat="1" ht="26.25" customHeight="1" x14ac:dyDescent="0.15">
      <c r="A16" s="241">
        <v>10</v>
      </c>
      <c r="B16" s="808"/>
      <c r="C16" s="809"/>
      <c r="D16" s="809"/>
      <c r="E16" s="809"/>
      <c r="F16" s="809"/>
      <c r="G16" s="809"/>
      <c r="H16" s="809"/>
      <c r="I16" s="809"/>
      <c r="J16" s="809"/>
      <c r="K16" s="809"/>
      <c r="L16" s="809"/>
      <c r="M16" s="809"/>
      <c r="N16" s="809"/>
      <c r="O16" s="809"/>
      <c r="P16" s="810"/>
      <c r="Q16" s="811"/>
      <c r="R16" s="812"/>
      <c r="S16" s="812"/>
      <c r="T16" s="812"/>
      <c r="U16" s="812"/>
      <c r="V16" s="812"/>
      <c r="W16" s="812"/>
      <c r="X16" s="812"/>
      <c r="Y16" s="812"/>
      <c r="Z16" s="812"/>
      <c r="AA16" s="812"/>
      <c r="AB16" s="812"/>
      <c r="AC16" s="812"/>
      <c r="AD16" s="812"/>
      <c r="AE16" s="813"/>
      <c r="AF16" s="814"/>
      <c r="AG16" s="815"/>
      <c r="AH16" s="815"/>
      <c r="AI16" s="815"/>
      <c r="AJ16" s="816"/>
      <c r="AK16" s="797"/>
      <c r="AL16" s="798"/>
      <c r="AM16" s="798"/>
      <c r="AN16" s="798"/>
      <c r="AO16" s="798"/>
      <c r="AP16" s="798"/>
      <c r="AQ16" s="798"/>
      <c r="AR16" s="798"/>
      <c r="AS16" s="798"/>
      <c r="AT16" s="798"/>
      <c r="AU16" s="799"/>
      <c r="AV16" s="799"/>
      <c r="AW16" s="799"/>
      <c r="AX16" s="799"/>
      <c r="AY16" s="800"/>
      <c r="AZ16" s="235"/>
      <c r="BA16" s="235"/>
      <c r="BB16" s="235"/>
      <c r="BC16" s="235"/>
      <c r="BD16" s="235"/>
      <c r="BE16" s="236"/>
      <c r="BF16" s="236"/>
      <c r="BG16" s="236"/>
      <c r="BH16" s="236"/>
      <c r="BI16" s="236"/>
      <c r="BJ16" s="236"/>
      <c r="BK16" s="236"/>
      <c r="BL16" s="236"/>
      <c r="BM16" s="236"/>
      <c r="BN16" s="236"/>
      <c r="BO16" s="236"/>
      <c r="BP16" s="236"/>
      <c r="BQ16" s="241">
        <v>10</v>
      </c>
      <c r="BR16" s="242"/>
      <c r="BS16" s="801"/>
      <c r="BT16" s="802"/>
      <c r="BU16" s="802"/>
      <c r="BV16" s="802"/>
      <c r="BW16" s="802"/>
      <c r="BX16" s="802"/>
      <c r="BY16" s="802"/>
      <c r="BZ16" s="802"/>
      <c r="CA16" s="802"/>
      <c r="CB16" s="802"/>
      <c r="CC16" s="802"/>
      <c r="CD16" s="802"/>
      <c r="CE16" s="802"/>
      <c r="CF16" s="802"/>
      <c r="CG16" s="803"/>
      <c r="CH16" s="804"/>
      <c r="CI16" s="805"/>
      <c r="CJ16" s="805"/>
      <c r="CK16" s="805"/>
      <c r="CL16" s="806"/>
      <c r="CM16" s="804"/>
      <c r="CN16" s="805"/>
      <c r="CO16" s="805"/>
      <c r="CP16" s="805"/>
      <c r="CQ16" s="806"/>
      <c r="CR16" s="804"/>
      <c r="CS16" s="805"/>
      <c r="CT16" s="805"/>
      <c r="CU16" s="805"/>
      <c r="CV16" s="806"/>
      <c r="CW16" s="804"/>
      <c r="CX16" s="805"/>
      <c r="CY16" s="805"/>
      <c r="CZ16" s="805"/>
      <c r="DA16" s="806"/>
      <c r="DB16" s="804"/>
      <c r="DC16" s="805"/>
      <c r="DD16" s="805"/>
      <c r="DE16" s="805"/>
      <c r="DF16" s="806"/>
      <c r="DG16" s="804"/>
      <c r="DH16" s="805"/>
      <c r="DI16" s="805"/>
      <c r="DJ16" s="805"/>
      <c r="DK16" s="806"/>
      <c r="DL16" s="804"/>
      <c r="DM16" s="805"/>
      <c r="DN16" s="805"/>
      <c r="DO16" s="805"/>
      <c r="DP16" s="806"/>
      <c r="DQ16" s="804"/>
      <c r="DR16" s="805"/>
      <c r="DS16" s="805"/>
      <c r="DT16" s="805"/>
      <c r="DU16" s="806"/>
      <c r="DV16" s="801"/>
      <c r="DW16" s="802"/>
      <c r="DX16" s="802"/>
      <c r="DY16" s="802"/>
      <c r="DZ16" s="807"/>
      <c r="EA16" s="237"/>
    </row>
    <row r="17" spans="1:131" s="238" customFormat="1" ht="26.25" customHeight="1" x14ac:dyDescent="0.15">
      <c r="A17" s="241">
        <v>11</v>
      </c>
      <c r="B17" s="808"/>
      <c r="C17" s="809"/>
      <c r="D17" s="809"/>
      <c r="E17" s="809"/>
      <c r="F17" s="809"/>
      <c r="G17" s="809"/>
      <c r="H17" s="809"/>
      <c r="I17" s="809"/>
      <c r="J17" s="809"/>
      <c r="K17" s="809"/>
      <c r="L17" s="809"/>
      <c r="M17" s="809"/>
      <c r="N17" s="809"/>
      <c r="O17" s="809"/>
      <c r="P17" s="810"/>
      <c r="Q17" s="811"/>
      <c r="R17" s="812"/>
      <c r="S17" s="812"/>
      <c r="T17" s="812"/>
      <c r="U17" s="812"/>
      <c r="V17" s="812"/>
      <c r="W17" s="812"/>
      <c r="X17" s="812"/>
      <c r="Y17" s="812"/>
      <c r="Z17" s="812"/>
      <c r="AA17" s="812"/>
      <c r="AB17" s="812"/>
      <c r="AC17" s="812"/>
      <c r="AD17" s="812"/>
      <c r="AE17" s="813"/>
      <c r="AF17" s="814"/>
      <c r="AG17" s="815"/>
      <c r="AH17" s="815"/>
      <c r="AI17" s="815"/>
      <c r="AJ17" s="816"/>
      <c r="AK17" s="797"/>
      <c r="AL17" s="798"/>
      <c r="AM17" s="798"/>
      <c r="AN17" s="798"/>
      <c r="AO17" s="798"/>
      <c r="AP17" s="798"/>
      <c r="AQ17" s="798"/>
      <c r="AR17" s="798"/>
      <c r="AS17" s="798"/>
      <c r="AT17" s="798"/>
      <c r="AU17" s="799"/>
      <c r="AV17" s="799"/>
      <c r="AW17" s="799"/>
      <c r="AX17" s="799"/>
      <c r="AY17" s="800"/>
      <c r="AZ17" s="235"/>
      <c r="BA17" s="235"/>
      <c r="BB17" s="235"/>
      <c r="BC17" s="235"/>
      <c r="BD17" s="235"/>
      <c r="BE17" s="236"/>
      <c r="BF17" s="236"/>
      <c r="BG17" s="236"/>
      <c r="BH17" s="236"/>
      <c r="BI17" s="236"/>
      <c r="BJ17" s="236"/>
      <c r="BK17" s="236"/>
      <c r="BL17" s="236"/>
      <c r="BM17" s="236"/>
      <c r="BN17" s="236"/>
      <c r="BO17" s="236"/>
      <c r="BP17" s="236"/>
      <c r="BQ17" s="241">
        <v>11</v>
      </c>
      <c r="BR17" s="242"/>
      <c r="BS17" s="801"/>
      <c r="BT17" s="802"/>
      <c r="BU17" s="802"/>
      <c r="BV17" s="802"/>
      <c r="BW17" s="802"/>
      <c r="BX17" s="802"/>
      <c r="BY17" s="802"/>
      <c r="BZ17" s="802"/>
      <c r="CA17" s="802"/>
      <c r="CB17" s="802"/>
      <c r="CC17" s="802"/>
      <c r="CD17" s="802"/>
      <c r="CE17" s="802"/>
      <c r="CF17" s="802"/>
      <c r="CG17" s="803"/>
      <c r="CH17" s="804"/>
      <c r="CI17" s="805"/>
      <c r="CJ17" s="805"/>
      <c r="CK17" s="805"/>
      <c r="CL17" s="806"/>
      <c r="CM17" s="804"/>
      <c r="CN17" s="805"/>
      <c r="CO17" s="805"/>
      <c r="CP17" s="805"/>
      <c r="CQ17" s="806"/>
      <c r="CR17" s="804"/>
      <c r="CS17" s="805"/>
      <c r="CT17" s="805"/>
      <c r="CU17" s="805"/>
      <c r="CV17" s="806"/>
      <c r="CW17" s="804"/>
      <c r="CX17" s="805"/>
      <c r="CY17" s="805"/>
      <c r="CZ17" s="805"/>
      <c r="DA17" s="806"/>
      <c r="DB17" s="804"/>
      <c r="DC17" s="805"/>
      <c r="DD17" s="805"/>
      <c r="DE17" s="805"/>
      <c r="DF17" s="806"/>
      <c r="DG17" s="804"/>
      <c r="DH17" s="805"/>
      <c r="DI17" s="805"/>
      <c r="DJ17" s="805"/>
      <c r="DK17" s="806"/>
      <c r="DL17" s="804"/>
      <c r="DM17" s="805"/>
      <c r="DN17" s="805"/>
      <c r="DO17" s="805"/>
      <c r="DP17" s="806"/>
      <c r="DQ17" s="804"/>
      <c r="DR17" s="805"/>
      <c r="DS17" s="805"/>
      <c r="DT17" s="805"/>
      <c r="DU17" s="806"/>
      <c r="DV17" s="801"/>
      <c r="DW17" s="802"/>
      <c r="DX17" s="802"/>
      <c r="DY17" s="802"/>
      <c r="DZ17" s="807"/>
      <c r="EA17" s="237"/>
    </row>
    <row r="18" spans="1:131" s="238" customFormat="1" ht="26.25" customHeight="1" x14ac:dyDescent="0.15">
      <c r="A18" s="241">
        <v>12</v>
      </c>
      <c r="B18" s="808"/>
      <c r="C18" s="809"/>
      <c r="D18" s="809"/>
      <c r="E18" s="809"/>
      <c r="F18" s="809"/>
      <c r="G18" s="809"/>
      <c r="H18" s="809"/>
      <c r="I18" s="809"/>
      <c r="J18" s="809"/>
      <c r="K18" s="809"/>
      <c r="L18" s="809"/>
      <c r="M18" s="809"/>
      <c r="N18" s="809"/>
      <c r="O18" s="809"/>
      <c r="P18" s="810"/>
      <c r="Q18" s="811"/>
      <c r="R18" s="812"/>
      <c r="S18" s="812"/>
      <c r="T18" s="812"/>
      <c r="U18" s="812"/>
      <c r="V18" s="812"/>
      <c r="W18" s="812"/>
      <c r="X18" s="812"/>
      <c r="Y18" s="812"/>
      <c r="Z18" s="812"/>
      <c r="AA18" s="812"/>
      <c r="AB18" s="812"/>
      <c r="AC18" s="812"/>
      <c r="AD18" s="812"/>
      <c r="AE18" s="813"/>
      <c r="AF18" s="814"/>
      <c r="AG18" s="815"/>
      <c r="AH18" s="815"/>
      <c r="AI18" s="815"/>
      <c r="AJ18" s="816"/>
      <c r="AK18" s="797"/>
      <c r="AL18" s="798"/>
      <c r="AM18" s="798"/>
      <c r="AN18" s="798"/>
      <c r="AO18" s="798"/>
      <c r="AP18" s="798"/>
      <c r="AQ18" s="798"/>
      <c r="AR18" s="798"/>
      <c r="AS18" s="798"/>
      <c r="AT18" s="798"/>
      <c r="AU18" s="799"/>
      <c r="AV18" s="799"/>
      <c r="AW18" s="799"/>
      <c r="AX18" s="799"/>
      <c r="AY18" s="800"/>
      <c r="AZ18" s="235"/>
      <c r="BA18" s="235"/>
      <c r="BB18" s="235"/>
      <c r="BC18" s="235"/>
      <c r="BD18" s="235"/>
      <c r="BE18" s="236"/>
      <c r="BF18" s="236"/>
      <c r="BG18" s="236"/>
      <c r="BH18" s="236"/>
      <c r="BI18" s="236"/>
      <c r="BJ18" s="236"/>
      <c r="BK18" s="236"/>
      <c r="BL18" s="236"/>
      <c r="BM18" s="236"/>
      <c r="BN18" s="236"/>
      <c r="BO18" s="236"/>
      <c r="BP18" s="236"/>
      <c r="BQ18" s="241">
        <v>12</v>
      </c>
      <c r="BR18" s="242"/>
      <c r="BS18" s="801"/>
      <c r="BT18" s="802"/>
      <c r="BU18" s="802"/>
      <c r="BV18" s="802"/>
      <c r="BW18" s="802"/>
      <c r="BX18" s="802"/>
      <c r="BY18" s="802"/>
      <c r="BZ18" s="802"/>
      <c r="CA18" s="802"/>
      <c r="CB18" s="802"/>
      <c r="CC18" s="802"/>
      <c r="CD18" s="802"/>
      <c r="CE18" s="802"/>
      <c r="CF18" s="802"/>
      <c r="CG18" s="803"/>
      <c r="CH18" s="804"/>
      <c r="CI18" s="805"/>
      <c r="CJ18" s="805"/>
      <c r="CK18" s="805"/>
      <c r="CL18" s="806"/>
      <c r="CM18" s="804"/>
      <c r="CN18" s="805"/>
      <c r="CO18" s="805"/>
      <c r="CP18" s="805"/>
      <c r="CQ18" s="806"/>
      <c r="CR18" s="804"/>
      <c r="CS18" s="805"/>
      <c r="CT18" s="805"/>
      <c r="CU18" s="805"/>
      <c r="CV18" s="806"/>
      <c r="CW18" s="804"/>
      <c r="CX18" s="805"/>
      <c r="CY18" s="805"/>
      <c r="CZ18" s="805"/>
      <c r="DA18" s="806"/>
      <c r="DB18" s="804"/>
      <c r="DC18" s="805"/>
      <c r="DD18" s="805"/>
      <c r="DE18" s="805"/>
      <c r="DF18" s="806"/>
      <c r="DG18" s="804"/>
      <c r="DH18" s="805"/>
      <c r="DI18" s="805"/>
      <c r="DJ18" s="805"/>
      <c r="DK18" s="806"/>
      <c r="DL18" s="804"/>
      <c r="DM18" s="805"/>
      <c r="DN18" s="805"/>
      <c r="DO18" s="805"/>
      <c r="DP18" s="806"/>
      <c r="DQ18" s="804"/>
      <c r="DR18" s="805"/>
      <c r="DS18" s="805"/>
      <c r="DT18" s="805"/>
      <c r="DU18" s="806"/>
      <c r="DV18" s="801"/>
      <c r="DW18" s="802"/>
      <c r="DX18" s="802"/>
      <c r="DY18" s="802"/>
      <c r="DZ18" s="807"/>
      <c r="EA18" s="237"/>
    </row>
    <row r="19" spans="1:131" s="238" customFormat="1" ht="26.25" customHeight="1" x14ac:dyDescent="0.15">
      <c r="A19" s="241">
        <v>13</v>
      </c>
      <c r="B19" s="808"/>
      <c r="C19" s="809"/>
      <c r="D19" s="809"/>
      <c r="E19" s="809"/>
      <c r="F19" s="809"/>
      <c r="G19" s="809"/>
      <c r="H19" s="809"/>
      <c r="I19" s="809"/>
      <c r="J19" s="809"/>
      <c r="K19" s="809"/>
      <c r="L19" s="809"/>
      <c r="M19" s="809"/>
      <c r="N19" s="809"/>
      <c r="O19" s="809"/>
      <c r="P19" s="810"/>
      <c r="Q19" s="811"/>
      <c r="R19" s="812"/>
      <c r="S19" s="812"/>
      <c r="T19" s="812"/>
      <c r="U19" s="812"/>
      <c r="V19" s="812"/>
      <c r="W19" s="812"/>
      <c r="X19" s="812"/>
      <c r="Y19" s="812"/>
      <c r="Z19" s="812"/>
      <c r="AA19" s="812"/>
      <c r="AB19" s="812"/>
      <c r="AC19" s="812"/>
      <c r="AD19" s="812"/>
      <c r="AE19" s="813"/>
      <c r="AF19" s="814"/>
      <c r="AG19" s="815"/>
      <c r="AH19" s="815"/>
      <c r="AI19" s="815"/>
      <c r="AJ19" s="816"/>
      <c r="AK19" s="797"/>
      <c r="AL19" s="798"/>
      <c r="AM19" s="798"/>
      <c r="AN19" s="798"/>
      <c r="AO19" s="798"/>
      <c r="AP19" s="798"/>
      <c r="AQ19" s="798"/>
      <c r="AR19" s="798"/>
      <c r="AS19" s="798"/>
      <c r="AT19" s="798"/>
      <c r="AU19" s="799"/>
      <c r="AV19" s="799"/>
      <c r="AW19" s="799"/>
      <c r="AX19" s="799"/>
      <c r="AY19" s="800"/>
      <c r="AZ19" s="235"/>
      <c r="BA19" s="235"/>
      <c r="BB19" s="235"/>
      <c r="BC19" s="235"/>
      <c r="BD19" s="235"/>
      <c r="BE19" s="236"/>
      <c r="BF19" s="236"/>
      <c r="BG19" s="236"/>
      <c r="BH19" s="236"/>
      <c r="BI19" s="236"/>
      <c r="BJ19" s="236"/>
      <c r="BK19" s="236"/>
      <c r="BL19" s="236"/>
      <c r="BM19" s="236"/>
      <c r="BN19" s="236"/>
      <c r="BO19" s="236"/>
      <c r="BP19" s="236"/>
      <c r="BQ19" s="241">
        <v>13</v>
      </c>
      <c r="BR19" s="242"/>
      <c r="BS19" s="801"/>
      <c r="BT19" s="802"/>
      <c r="BU19" s="802"/>
      <c r="BV19" s="802"/>
      <c r="BW19" s="802"/>
      <c r="BX19" s="802"/>
      <c r="BY19" s="802"/>
      <c r="BZ19" s="802"/>
      <c r="CA19" s="802"/>
      <c r="CB19" s="802"/>
      <c r="CC19" s="802"/>
      <c r="CD19" s="802"/>
      <c r="CE19" s="802"/>
      <c r="CF19" s="802"/>
      <c r="CG19" s="803"/>
      <c r="CH19" s="804"/>
      <c r="CI19" s="805"/>
      <c r="CJ19" s="805"/>
      <c r="CK19" s="805"/>
      <c r="CL19" s="806"/>
      <c r="CM19" s="804"/>
      <c r="CN19" s="805"/>
      <c r="CO19" s="805"/>
      <c r="CP19" s="805"/>
      <c r="CQ19" s="806"/>
      <c r="CR19" s="804"/>
      <c r="CS19" s="805"/>
      <c r="CT19" s="805"/>
      <c r="CU19" s="805"/>
      <c r="CV19" s="806"/>
      <c r="CW19" s="804"/>
      <c r="CX19" s="805"/>
      <c r="CY19" s="805"/>
      <c r="CZ19" s="805"/>
      <c r="DA19" s="806"/>
      <c r="DB19" s="804"/>
      <c r="DC19" s="805"/>
      <c r="DD19" s="805"/>
      <c r="DE19" s="805"/>
      <c r="DF19" s="806"/>
      <c r="DG19" s="804"/>
      <c r="DH19" s="805"/>
      <c r="DI19" s="805"/>
      <c r="DJ19" s="805"/>
      <c r="DK19" s="806"/>
      <c r="DL19" s="804"/>
      <c r="DM19" s="805"/>
      <c r="DN19" s="805"/>
      <c r="DO19" s="805"/>
      <c r="DP19" s="806"/>
      <c r="DQ19" s="804"/>
      <c r="DR19" s="805"/>
      <c r="DS19" s="805"/>
      <c r="DT19" s="805"/>
      <c r="DU19" s="806"/>
      <c r="DV19" s="801"/>
      <c r="DW19" s="802"/>
      <c r="DX19" s="802"/>
      <c r="DY19" s="802"/>
      <c r="DZ19" s="807"/>
      <c r="EA19" s="237"/>
    </row>
    <row r="20" spans="1:131" s="238" customFormat="1" ht="26.25" customHeight="1" x14ac:dyDescent="0.15">
      <c r="A20" s="241">
        <v>14</v>
      </c>
      <c r="B20" s="808"/>
      <c r="C20" s="809"/>
      <c r="D20" s="809"/>
      <c r="E20" s="809"/>
      <c r="F20" s="809"/>
      <c r="G20" s="809"/>
      <c r="H20" s="809"/>
      <c r="I20" s="809"/>
      <c r="J20" s="809"/>
      <c r="K20" s="809"/>
      <c r="L20" s="809"/>
      <c r="M20" s="809"/>
      <c r="N20" s="809"/>
      <c r="O20" s="809"/>
      <c r="P20" s="810"/>
      <c r="Q20" s="811"/>
      <c r="R20" s="812"/>
      <c r="S20" s="812"/>
      <c r="T20" s="812"/>
      <c r="U20" s="812"/>
      <c r="V20" s="812"/>
      <c r="W20" s="812"/>
      <c r="X20" s="812"/>
      <c r="Y20" s="812"/>
      <c r="Z20" s="812"/>
      <c r="AA20" s="812"/>
      <c r="AB20" s="812"/>
      <c r="AC20" s="812"/>
      <c r="AD20" s="812"/>
      <c r="AE20" s="813"/>
      <c r="AF20" s="814"/>
      <c r="AG20" s="815"/>
      <c r="AH20" s="815"/>
      <c r="AI20" s="815"/>
      <c r="AJ20" s="816"/>
      <c r="AK20" s="797"/>
      <c r="AL20" s="798"/>
      <c r="AM20" s="798"/>
      <c r="AN20" s="798"/>
      <c r="AO20" s="798"/>
      <c r="AP20" s="798"/>
      <c r="AQ20" s="798"/>
      <c r="AR20" s="798"/>
      <c r="AS20" s="798"/>
      <c r="AT20" s="798"/>
      <c r="AU20" s="799"/>
      <c r="AV20" s="799"/>
      <c r="AW20" s="799"/>
      <c r="AX20" s="799"/>
      <c r="AY20" s="800"/>
      <c r="AZ20" s="235"/>
      <c r="BA20" s="235"/>
      <c r="BB20" s="235"/>
      <c r="BC20" s="235"/>
      <c r="BD20" s="235"/>
      <c r="BE20" s="236"/>
      <c r="BF20" s="236"/>
      <c r="BG20" s="236"/>
      <c r="BH20" s="236"/>
      <c r="BI20" s="236"/>
      <c r="BJ20" s="236"/>
      <c r="BK20" s="236"/>
      <c r="BL20" s="236"/>
      <c r="BM20" s="236"/>
      <c r="BN20" s="236"/>
      <c r="BO20" s="236"/>
      <c r="BP20" s="236"/>
      <c r="BQ20" s="241">
        <v>14</v>
      </c>
      <c r="BR20" s="242"/>
      <c r="BS20" s="801"/>
      <c r="BT20" s="802"/>
      <c r="BU20" s="802"/>
      <c r="BV20" s="802"/>
      <c r="BW20" s="802"/>
      <c r="BX20" s="802"/>
      <c r="BY20" s="802"/>
      <c r="BZ20" s="802"/>
      <c r="CA20" s="802"/>
      <c r="CB20" s="802"/>
      <c r="CC20" s="802"/>
      <c r="CD20" s="802"/>
      <c r="CE20" s="802"/>
      <c r="CF20" s="802"/>
      <c r="CG20" s="803"/>
      <c r="CH20" s="804"/>
      <c r="CI20" s="805"/>
      <c r="CJ20" s="805"/>
      <c r="CK20" s="805"/>
      <c r="CL20" s="806"/>
      <c r="CM20" s="804"/>
      <c r="CN20" s="805"/>
      <c r="CO20" s="805"/>
      <c r="CP20" s="805"/>
      <c r="CQ20" s="806"/>
      <c r="CR20" s="804"/>
      <c r="CS20" s="805"/>
      <c r="CT20" s="805"/>
      <c r="CU20" s="805"/>
      <c r="CV20" s="806"/>
      <c r="CW20" s="804"/>
      <c r="CX20" s="805"/>
      <c r="CY20" s="805"/>
      <c r="CZ20" s="805"/>
      <c r="DA20" s="806"/>
      <c r="DB20" s="804"/>
      <c r="DC20" s="805"/>
      <c r="DD20" s="805"/>
      <c r="DE20" s="805"/>
      <c r="DF20" s="806"/>
      <c r="DG20" s="804"/>
      <c r="DH20" s="805"/>
      <c r="DI20" s="805"/>
      <c r="DJ20" s="805"/>
      <c r="DK20" s="806"/>
      <c r="DL20" s="804"/>
      <c r="DM20" s="805"/>
      <c r="DN20" s="805"/>
      <c r="DO20" s="805"/>
      <c r="DP20" s="806"/>
      <c r="DQ20" s="804"/>
      <c r="DR20" s="805"/>
      <c r="DS20" s="805"/>
      <c r="DT20" s="805"/>
      <c r="DU20" s="806"/>
      <c r="DV20" s="801"/>
      <c r="DW20" s="802"/>
      <c r="DX20" s="802"/>
      <c r="DY20" s="802"/>
      <c r="DZ20" s="807"/>
      <c r="EA20" s="237"/>
    </row>
    <row r="21" spans="1:131" s="238" customFormat="1" ht="26.25" customHeight="1" thickBot="1" x14ac:dyDescent="0.2">
      <c r="A21" s="241">
        <v>15</v>
      </c>
      <c r="B21" s="808"/>
      <c r="C21" s="809"/>
      <c r="D21" s="809"/>
      <c r="E21" s="809"/>
      <c r="F21" s="809"/>
      <c r="G21" s="809"/>
      <c r="H21" s="809"/>
      <c r="I21" s="809"/>
      <c r="J21" s="809"/>
      <c r="K21" s="809"/>
      <c r="L21" s="809"/>
      <c r="M21" s="809"/>
      <c r="N21" s="809"/>
      <c r="O21" s="809"/>
      <c r="P21" s="810"/>
      <c r="Q21" s="811"/>
      <c r="R21" s="812"/>
      <c r="S21" s="812"/>
      <c r="T21" s="812"/>
      <c r="U21" s="812"/>
      <c r="V21" s="812"/>
      <c r="W21" s="812"/>
      <c r="X21" s="812"/>
      <c r="Y21" s="812"/>
      <c r="Z21" s="812"/>
      <c r="AA21" s="812"/>
      <c r="AB21" s="812"/>
      <c r="AC21" s="812"/>
      <c r="AD21" s="812"/>
      <c r="AE21" s="813"/>
      <c r="AF21" s="814"/>
      <c r="AG21" s="815"/>
      <c r="AH21" s="815"/>
      <c r="AI21" s="815"/>
      <c r="AJ21" s="816"/>
      <c r="AK21" s="797"/>
      <c r="AL21" s="798"/>
      <c r="AM21" s="798"/>
      <c r="AN21" s="798"/>
      <c r="AO21" s="798"/>
      <c r="AP21" s="798"/>
      <c r="AQ21" s="798"/>
      <c r="AR21" s="798"/>
      <c r="AS21" s="798"/>
      <c r="AT21" s="798"/>
      <c r="AU21" s="799"/>
      <c r="AV21" s="799"/>
      <c r="AW21" s="799"/>
      <c r="AX21" s="799"/>
      <c r="AY21" s="800"/>
      <c r="AZ21" s="235"/>
      <c r="BA21" s="235"/>
      <c r="BB21" s="235"/>
      <c r="BC21" s="235"/>
      <c r="BD21" s="235"/>
      <c r="BE21" s="236"/>
      <c r="BF21" s="236"/>
      <c r="BG21" s="236"/>
      <c r="BH21" s="236"/>
      <c r="BI21" s="236"/>
      <c r="BJ21" s="236"/>
      <c r="BK21" s="236"/>
      <c r="BL21" s="236"/>
      <c r="BM21" s="236"/>
      <c r="BN21" s="236"/>
      <c r="BO21" s="236"/>
      <c r="BP21" s="236"/>
      <c r="BQ21" s="241">
        <v>15</v>
      </c>
      <c r="BR21" s="242"/>
      <c r="BS21" s="801"/>
      <c r="BT21" s="802"/>
      <c r="BU21" s="802"/>
      <c r="BV21" s="802"/>
      <c r="BW21" s="802"/>
      <c r="BX21" s="802"/>
      <c r="BY21" s="802"/>
      <c r="BZ21" s="802"/>
      <c r="CA21" s="802"/>
      <c r="CB21" s="802"/>
      <c r="CC21" s="802"/>
      <c r="CD21" s="802"/>
      <c r="CE21" s="802"/>
      <c r="CF21" s="802"/>
      <c r="CG21" s="803"/>
      <c r="CH21" s="804"/>
      <c r="CI21" s="805"/>
      <c r="CJ21" s="805"/>
      <c r="CK21" s="805"/>
      <c r="CL21" s="806"/>
      <c r="CM21" s="804"/>
      <c r="CN21" s="805"/>
      <c r="CO21" s="805"/>
      <c r="CP21" s="805"/>
      <c r="CQ21" s="806"/>
      <c r="CR21" s="804"/>
      <c r="CS21" s="805"/>
      <c r="CT21" s="805"/>
      <c r="CU21" s="805"/>
      <c r="CV21" s="806"/>
      <c r="CW21" s="804"/>
      <c r="CX21" s="805"/>
      <c r="CY21" s="805"/>
      <c r="CZ21" s="805"/>
      <c r="DA21" s="806"/>
      <c r="DB21" s="804"/>
      <c r="DC21" s="805"/>
      <c r="DD21" s="805"/>
      <c r="DE21" s="805"/>
      <c r="DF21" s="806"/>
      <c r="DG21" s="804"/>
      <c r="DH21" s="805"/>
      <c r="DI21" s="805"/>
      <c r="DJ21" s="805"/>
      <c r="DK21" s="806"/>
      <c r="DL21" s="804"/>
      <c r="DM21" s="805"/>
      <c r="DN21" s="805"/>
      <c r="DO21" s="805"/>
      <c r="DP21" s="806"/>
      <c r="DQ21" s="804"/>
      <c r="DR21" s="805"/>
      <c r="DS21" s="805"/>
      <c r="DT21" s="805"/>
      <c r="DU21" s="806"/>
      <c r="DV21" s="801"/>
      <c r="DW21" s="802"/>
      <c r="DX21" s="802"/>
      <c r="DY21" s="802"/>
      <c r="DZ21" s="807"/>
      <c r="EA21" s="237"/>
    </row>
    <row r="22" spans="1:131" s="238" customFormat="1" ht="26.25" customHeight="1" x14ac:dyDescent="0.15">
      <c r="A22" s="241">
        <v>16</v>
      </c>
      <c r="B22" s="808"/>
      <c r="C22" s="809"/>
      <c r="D22" s="809"/>
      <c r="E22" s="809"/>
      <c r="F22" s="809"/>
      <c r="G22" s="809"/>
      <c r="H22" s="809"/>
      <c r="I22" s="809"/>
      <c r="J22" s="809"/>
      <c r="K22" s="809"/>
      <c r="L22" s="809"/>
      <c r="M22" s="809"/>
      <c r="N22" s="809"/>
      <c r="O22" s="809"/>
      <c r="P22" s="810"/>
      <c r="Q22" s="827"/>
      <c r="R22" s="828"/>
      <c r="S22" s="828"/>
      <c r="T22" s="828"/>
      <c r="U22" s="828"/>
      <c r="V22" s="828"/>
      <c r="W22" s="828"/>
      <c r="X22" s="828"/>
      <c r="Y22" s="828"/>
      <c r="Z22" s="828"/>
      <c r="AA22" s="828"/>
      <c r="AB22" s="828"/>
      <c r="AC22" s="828"/>
      <c r="AD22" s="828"/>
      <c r="AE22" s="829"/>
      <c r="AF22" s="814"/>
      <c r="AG22" s="815"/>
      <c r="AH22" s="815"/>
      <c r="AI22" s="815"/>
      <c r="AJ22" s="816"/>
      <c r="AK22" s="830"/>
      <c r="AL22" s="831"/>
      <c r="AM22" s="831"/>
      <c r="AN22" s="831"/>
      <c r="AO22" s="831"/>
      <c r="AP22" s="831"/>
      <c r="AQ22" s="831"/>
      <c r="AR22" s="831"/>
      <c r="AS22" s="831"/>
      <c r="AT22" s="831"/>
      <c r="AU22" s="832"/>
      <c r="AV22" s="832"/>
      <c r="AW22" s="832"/>
      <c r="AX22" s="832"/>
      <c r="AY22" s="833"/>
      <c r="AZ22" s="834" t="s">
        <v>401</v>
      </c>
      <c r="BA22" s="834"/>
      <c r="BB22" s="834"/>
      <c r="BC22" s="834"/>
      <c r="BD22" s="835"/>
      <c r="BE22" s="236"/>
      <c r="BF22" s="236"/>
      <c r="BG22" s="236"/>
      <c r="BH22" s="236"/>
      <c r="BI22" s="236"/>
      <c r="BJ22" s="236"/>
      <c r="BK22" s="236"/>
      <c r="BL22" s="236"/>
      <c r="BM22" s="236"/>
      <c r="BN22" s="236"/>
      <c r="BO22" s="236"/>
      <c r="BP22" s="236"/>
      <c r="BQ22" s="241">
        <v>16</v>
      </c>
      <c r="BR22" s="242"/>
      <c r="BS22" s="801"/>
      <c r="BT22" s="802"/>
      <c r="BU22" s="802"/>
      <c r="BV22" s="802"/>
      <c r="BW22" s="802"/>
      <c r="BX22" s="802"/>
      <c r="BY22" s="802"/>
      <c r="BZ22" s="802"/>
      <c r="CA22" s="802"/>
      <c r="CB22" s="802"/>
      <c r="CC22" s="802"/>
      <c r="CD22" s="802"/>
      <c r="CE22" s="802"/>
      <c r="CF22" s="802"/>
      <c r="CG22" s="803"/>
      <c r="CH22" s="804"/>
      <c r="CI22" s="805"/>
      <c r="CJ22" s="805"/>
      <c r="CK22" s="805"/>
      <c r="CL22" s="806"/>
      <c r="CM22" s="804"/>
      <c r="CN22" s="805"/>
      <c r="CO22" s="805"/>
      <c r="CP22" s="805"/>
      <c r="CQ22" s="806"/>
      <c r="CR22" s="804"/>
      <c r="CS22" s="805"/>
      <c r="CT22" s="805"/>
      <c r="CU22" s="805"/>
      <c r="CV22" s="806"/>
      <c r="CW22" s="804"/>
      <c r="CX22" s="805"/>
      <c r="CY22" s="805"/>
      <c r="CZ22" s="805"/>
      <c r="DA22" s="806"/>
      <c r="DB22" s="804"/>
      <c r="DC22" s="805"/>
      <c r="DD22" s="805"/>
      <c r="DE22" s="805"/>
      <c r="DF22" s="806"/>
      <c r="DG22" s="804"/>
      <c r="DH22" s="805"/>
      <c r="DI22" s="805"/>
      <c r="DJ22" s="805"/>
      <c r="DK22" s="806"/>
      <c r="DL22" s="804"/>
      <c r="DM22" s="805"/>
      <c r="DN22" s="805"/>
      <c r="DO22" s="805"/>
      <c r="DP22" s="806"/>
      <c r="DQ22" s="804"/>
      <c r="DR22" s="805"/>
      <c r="DS22" s="805"/>
      <c r="DT22" s="805"/>
      <c r="DU22" s="806"/>
      <c r="DV22" s="801"/>
      <c r="DW22" s="802"/>
      <c r="DX22" s="802"/>
      <c r="DY22" s="802"/>
      <c r="DZ22" s="807"/>
      <c r="EA22" s="237"/>
    </row>
    <row r="23" spans="1:131" s="238" customFormat="1" ht="26.25" customHeight="1" thickBot="1" x14ac:dyDescent="0.2">
      <c r="A23" s="243" t="s">
        <v>402</v>
      </c>
      <c r="B23" s="817" t="s">
        <v>403</v>
      </c>
      <c r="C23" s="818"/>
      <c r="D23" s="818"/>
      <c r="E23" s="818"/>
      <c r="F23" s="818"/>
      <c r="G23" s="818"/>
      <c r="H23" s="818"/>
      <c r="I23" s="818"/>
      <c r="J23" s="818"/>
      <c r="K23" s="818"/>
      <c r="L23" s="818"/>
      <c r="M23" s="818"/>
      <c r="N23" s="818"/>
      <c r="O23" s="818"/>
      <c r="P23" s="819"/>
      <c r="Q23" s="820">
        <v>6604</v>
      </c>
      <c r="R23" s="821"/>
      <c r="S23" s="821"/>
      <c r="T23" s="821"/>
      <c r="U23" s="821"/>
      <c r="V23" s="821">
        <v>6160</v>
      </c>
      <c r="W23" s="821"/>
      <c r="X23" s="821"/>
      <c r="Y23" s="821"/>
      <c r="Z23" s="821"/>
      <c r="AA23" s="821">
        <v>444</v>
      </c>
      <c r="AB23" s="821"/>
      <c r="AC23" s="821"/>
      <c r="AD23" s="821"/>
      <c r="AE23" s="822"/>
      <c r="AF23" s="823">
        <v>436</v>
      </c>
      <c r="AG23" s="821"/>
      <c r="AH23" s="821"/>
      <c r="AI23" s="821"/>
      <c r="AJ23" s="824"/>
      <c r="AK23" s="825"/>
      <c r="AL23" s="826"/>
      <c r="AM23" s="826"/>
      <c r="AN23" s="826"/>
      <c r="AO23" s="826"/>
      <c r="AP23" s="821">
        <v>6248</v>
      </c>
      <c r="AQ23" s="821"/>
      <c r="AR23" s="821"/>
      <c r="AS23" s="821"/>
      <c r="AT23" s="821"/>
      <c r="AU23" s="837"/>
      <c r="AV23" s="837"/>
      <c r="AW23" s="837"/>
      <c r="AX23" s="837"/>
      <c r="AY23" s="838"/>
      <c r="AZ23" s="839" t="s">
        <v>235</v>
      </c>
      <c r="BA23" s="840"/>
      <c r="BB23" s="840"/>
      <c r="BC23" s="840"/>
      <c r="BD23" s="841"/>
      <c r="BE23" s="236"/>
      <c r="BF23" s="236"/>
      <c r="BG23" s="236"/>
      <c r="BH23" s="236"/>
      <c r="BI23" s="236"/>
      <c r="BJ23" s="236"/>
      <c r="BK23" s="236"/>
      <c r="BL23" s="236"/>
      <c r="BM23" s="236"/>
      <c r="BN23" s="236"/>
      <c r="BO23" s="236"/>
      <c r="BP23" s="236"/>
      <c r="BQ23" s="241">
        <v>17</v>
      </c>
      <c r="BR23" s="242"/>
      <c r="BS23" s="801"/>
      <c r="BT23" s="802"/>
      <c r="BU23" s="802"/>
      <c r="BV23" s="802"/>
      <c r="BW23" s="802"/>
      <c r="BX23" s="802"/>
      <c r="BY23" s="802"/>
      <c r="BZ23" s="802"/>
      <c r="CA23" s="802"/>
      <c r="CB23" s="802"/>
      <c r="CC23" s="802"/>
      <c r="CD23" s="802"/>
      <c r="CE23" s="802"/>
      <c r="CF23" s="802"/>
      <c r="CG23" s="803"/>
      <c r="CH23" s="804"/>
      <c r="CI23" s="805"/>
      <c r="CJ23" s="805"/>
      <c r="CK23" s="805"/>
      <c r="CL23" s="806"/>
      <c r="CM23" s="804"/>
      <c r="CN23" s="805"/>
      <c r="CO23" s="805"/>
      <c r="CP23" s="805"/>
      <c r="CQ23" s="806"/>
      <c r="CR23" s="804"/>
      <c r="CS23" s="805"/>
      <c r="CT23" s="805"/>
      <c r="CU23" s="805"/>
      <c r="CV23" s="806"/>
      <c r="CW23" s="804"/>
      <c r="CX23" s="805"/>
      <c r="CY23" s="805"/>
      <c r="CZ23" s="805"/>
      <c r="DA23" s="806"/>
      <c r="DB23" s="804"/>
      <c r="DC23" s="805"/>
      <c r="DD23" s="805"/>
      <c r="DE23" s="805"/>
      <c r="DF23" s="806"/>
      <c r="DG23" s="804"/>
      <c r="DH23" s="805"/>
      <c r="DI23" s="805"/>
      <c r="DJ23" s="805"/>
      <c r="DK23" s="806"/>
      <c r="DL23" s="804"/>
      <c r="DM23" s="805"/>
      <c r="DN23" s="805"/>
      <c r="DO23" s="805"/>
      <c r="DP23" s="806"/>
      <c r="DQ23" s="804"/>
      <c r="DR23" s="805"/>
      <c r="DS23" s="805"/>
      <c r="DT23" s="805"/>
      <c r="DU23" s="806"/>
      <c r="DV23" s="801"/>
      <c r="DW23" s="802"/>
      <c r="DX23" s="802"/>
      <c r="DY23" s="802"/>
      <c r="DZ23" s="807"/>
      <c r="EA23" s="237"/>
    </row>
    <row r="24" spans="1:131" s="238" customFormat="1" ht="26.25" customHeight="1" x14ac:dyDescent="0.15">
      <c r="A24" s="836" t="s">
        <v>404</v>
      </c>
      <c r="B24" s="836"/>
      <c r="C24" s="836"/>
      <c r="D24" s="836"/>
      <c r="E24" s="836"/>
      <c r="F24" s="836"/>
      <c r="G24" s="836"/>
      <c r="H24" s="836"/>
      <c r="I24" s="836"/>
      <c r="J24" s="836"/>
      <c r="K24" s="836"/>
      <c r="L24" s="836"/>
      <c r="M24" s="836"/>
      <c r="N24" s="836"/>
      <c r="O24" s="836"/>
      <c r="P24" s="836"/>
      <c r="Q24" s="836"/>
      <c r="R24" s="836"/>
      <c r="S24" s="836"/>
      <c r="T24" s="836"/>
      <c r="U24" s="836"/>
      <c r="V24" s="836"/>
      <c r="W24" s="836"/>
      <c r="X24" s="836"/>
      <c r="Y24" s="836"/>
      <c r="Z24" s="836"/>
      <c r="AA24" s="836"/>
      <c r="AB24" s="836"/>
      <c r="AC24" s="836"/>
      <c r="AD24" s="836"/>
      <c r="AE24" s="836"/>
      <c r="AF24" s="836"/>
      <c r="AG24" s="836"/>
      <c r="AH24" s="836"/>
      <c r="AI24" s="836"/>
      <c r="AJ24" s="836"/>
      <c r="AK24" s="836"/>
      <c r="AL24" s="836"/>
      <c r="AM24" s="836"/>
      <c r="AN24" s="836"/>
      <c r="AO24" s="836"/>
      <c r="AP24" s="836"/>
      <c r="AQ24" s="836"/>
      <c r="AR24" s="836"/>
      <c r="AS24" s="836"/>
      <c r="AT24" s="836"/>
      <c r="AU24" s="836"/>
      <c r="AV24" s="836"/>
      <c r="AW24" s="836"/>
      <c r="AX24" s="836"/>
      <c r="AY24" s="836"/>
      <c r="AZ24" s="235"/>
      <c r="BA24" s="235"/>
      <c r="BB24" s="235"/>
      <c r="BC24" s="235"/>
      <c r="BD24" s="235"/>
      <c r="BE24" s="236"/>
      <c r="BF24" s="236"/>
      <c r="BG24" s="236"/>
      <c r="BH24" s="236"/>
      <c r="BI24" s="236"/>
      <c r="BJ24" s="236"/>
      <c r="BK24" s="236"/>
      <c r="BL24" s="236"/>
      <c r="BM24" s="236"/>
      <c r="BN24" s="236"/>
      <c r="BO24" s="236"/>
      <c r="BP24" s="236"/>
      <c r="BQ24" s="241">
        <v>18</v>
      </c>
      <c r="BR24" s="242"/>
      <c r="BS24" s="801"/>
      <c r="BT24" s="802"/>
      <c r="BU24" s="802"/>
      <c r="BV24" s="802"/>
      <c r="BW24" s="802"/>
      <c r="BX24" s="802"/>
      <c r="BY24" s="802"/>
      <c r="BZ24" s="802"/>
      <c r="CA24" s="802"/>
      <c r="CB24" s="802"/>
      <c r="CC24" s="802"/>
      <c r="CD24" s="802"/>
      <c r="CE24" s="802"/>
      <c r="CF24" s="802"/>
      <c r="CG24" s="803"/>
      <c r="CH24" s="804"/>
      <c r="CI24" s="805"/>
      <c r="CJ24" s="805"/>
      <c r="CK24" s="805"/>
      <c r="CL24" s="806"/>
      <c r="CM24" s="804"/>
      <c r="CN24" s="805"/>
      <c r="CO24" s="805"/>
      <c r="CP24" s="805"/>
      <c r="CQ24" s="806"/>
      <c r="CR24" s="804"/>
      <c r="CS24" s="805"/>
      <c r="CT24" s="805"/>
      <c r="CU24" s="805"/>
      <c r="CV24" s="806"/>
      <c r="CW24" s="804"/>
      <c r="CX24" s="805"/>
      <c r="CY24" s="805"/>
      <c r="CZ24" s="805"/>
      <c r="DA24" s="806"/>
      <c r="DB24" s="804"/>
      <c r="DC24" s="805"/>
      <c r="DD24" s="805"/>
      <c r="DE24" s="805"/>
      <c r="DF24" s="806"/>
      <c r="DG24" s="804"/>
      <c r="DH24" s="805"/>
      <c r="DI24" s="805"/>
      <c r="DJ24" s="805"/>
      <c r="DK24" s="806"/>
      <c r="DL24" s="804"/>
      <c r="DM24" s="805"/>
      <c r="DN24" s="805"/>
      <c r="DO24" s="805"/>
      <c r="DP24" s="806"/>
      <c r="DQ24" s="804"/>
      <c r="DR24" s="805"/>
      <c r="DS24" s="805"/>
      <c r="DT24" s="805"/>
      <c r="DU24" s="806"/>
      <c r="DV24" s="801"/>
      <c r="DW24" s="802"/>
      <c r="DX24" s="802"/>
      <c r="DY24" s="802"/>
      <c r="DZ24" s="807"/>
      <c r="EA24" s="237"/>
    </row>
    <row r="25" spans="1:131" ht="26.25" customHeight="1" thickBot="1" x14ac:dyDescent="0.2">
      <c r="A25" s="753" t="s">
        <v>405</v>
      </c>
      <c r="B25" s="753"/>
      <c r="C25" s="753"/>
      <c r="D25" s="753"/>
      <c r="E25" s="753"/>
      <c r="F25" s="753"/>
      <c r="G25" s="753"/>
      <c r="H25" s="753"/>
      <c r="I25" s="753"/>
      <c r="J25" s="753"/>
      <c r="K25" s="753"/>
      <c r="L25" s="753"/>
      <c r="M25" s="753"/>
      <c r="N25" s="753"/>
      <c r="O25" s="753"/>
      <c r="P25" s="753"/>
      <c r="Q25" s="753"/>
      <c r="R25" s="753"/>
      <c r="S25" s="753"/>
      <c r="T25" s="753"/>
      <c r="U25" s="753"/>
      <c r="V25" s="753"/>
      <c r="W25" s="753"/>
      <c r="X25" s="753"/>
      <c r="Y25" s="753"/>
      <c r="Z25" s="753"/>
      <c r="AA25" s="753"/>
      <c r="AB25" s="753"/>
      <c r="AC25" s="753"/>
      <c r="AD25" s="753"/>
      <c r="AE25" s="753"/>
      <c r="AF25" s="753"/>
      <c r="AG25" s="753"/>
      <c r="AH25" s="753"/>
      <c r="AI25" s="753"/>
      <c r="AJ25" s="753"/>
      <c r="AK25" s="753"/>
      <c r="AL25" s="753"/>
      <c r="AM25" s="753"/>
      <c r="AN25" s="753"/>
      <c r="AO25" s="753"/>
      <c r="AP25" s="753"/>
      <c r="AQ25" s="753"/>
      <c r="AR25" s="753"/>
      <c r="AS25" s="753"/>
      <c r="AT25" s="753"/>
      <c r="AU25" s="753"/>
      <c r="AV25" s="753"/>
      <c r="AW25" s="753"/>
      <c r="AX25" s="753"/>
      <c r="AY25" s="753"/>
      <c r="AZ25" s="753"/>
      <c r="BA25" s="753"/>
      <c r="BB25" s="753"/>
      <c r="BC25" s="753"/>
      <c r="BD25" s="753"/>
      <c r="BE25" s="753"/>
      <c r="BF25" s="753"/>
      <c r="BG25" s="753"/>
      <c r="BH25" s="753"/>
      <c r="BI25" s="753"/>
      <c r="BJ25" s="235"/>
      <c r="BK25" s="235"/>
      <c r="BL25" s="235"/>
      <c r="BM25" s="235"/>
      <c r="BN25" s="235"/>
      <c r="BO25" s="244"/>
      <c r="BP25" s="244"/>
      <c r="BQ25" s="241">
        <v>19</v>
      </c>
      <c r="BR25" s="242"/>
      <c r="BS25" s="801"/>
      <c r="BT25" s="802"/>
      <c r="BU25" s="802"/>
      <c r="BV25" s="802"/>
      <c r="BW25" s="802"/>
      <c r="BX25" s="802"/>
      <c r="BY25" s="802"/>
      <c r="BZ25" s="802"/>
      <c r="CA25" s="802"/>
      <c r="CB25" s="802"/>
      <c r="CC25" s="802"/>
      <c r="CD25" s="802"/>
      <c r="CE25" s="802"/>
      <c r="CF25" s="802"/>
      <c r="CG25" s="803"/>
      <c r="CH25" s="804"/>
      <c r="CI25" s="805"/>
      <c r="CJ25" s="805"/>
      <c r="CK25" s="805"/>
      <c r="CL25" s="806"/>
      <c r="CM25" s="804"/>
      <c r="CN25" s="805"/>
      <c r="CO25" s="805"/>
      <c r="CP25" s="805"/>
      <c r="CQ25" s="806"/>
      <c r="CR25" s="804"/>
      <c r="CS25" s="805"/>
      <c r="CT25" s="805"/>
      <c r="CU25" s="805"/>
      <c r="CV25" s="806"/>
      <c r="CW25" s="804"/>
      <c r="CX25" s="805"/>
      <c r="CY25" s="805"/>
      <c r="CZ25" s="805"/>
      <c r="DA25" s="806"/>
      <c r="DB25" s="804"/>
      <c r="DC25" s="805"/>
      <c r="DD25" s="805"/>
      <c r="DE25" s="805"/>
      <c r="DF25" s="806"/>
      <c r="DG25" s="804"/>
      <c r="DH25" s="805"/>
      <c r="DI25" s="805"/>
      <c r="DJ25" s="805"/>
      <c r="DK25" s="806"/>
      <c r="DL25" s="804"/>
      <c r="DM25" s="805"/>
      <c r="DN25" s="805"/>
      <c r="DO25" s="805"/>
      <c r="DP25" s="806"/>
      <c r="DQ25" s="804"/>
      <c r="DR25" s="805"/>
      <c r="DS25" s="805"/>
      <c r="DT25" s="805"/>
      <c r="DU25" s="806"/>
      <c r="DV25" s="801"/>
      <c r="DW25" s="802"/>
      <c r="DX25" s="802"/>
      <c r="DY25" s="802"/>
      <c r="DZ25" s="807"/>
      <c r="EA25" s="233"/>
    </row>
    <row r="26" spans="1:131" ht="26.25" customHeight="1" x14ac:dyDescent="0.15">
      <c r="A26" s="755" t="s">
        <v>382</v>
      </c>
      <c r="B26" s="756"/>
      <c r="C26" s="756"/>
      <c r="D26" s="756"/>
      <c r="E26" s="756"/>
      <c r="F26" s="756"/>
      <c r="G26" s="756"/>
      <c r="H26" s="756"/>
      <c r="I26" s="756"/>
      <c r="J26" s="756"/>
      <c r="K26" s="756"/>
      <c r="L26" s="756"/>
      <c r="M26" s="756"/>
      <c r="N26" s="756"/>
      <c r="O26" s="756"/>
      <c r="P26" s="757"/>
      <c r="Q26" s="761" t="s">
        <v>406</v>
      </c>
      <c r="R26" s="762"/>
      <c r="S26" s="762"/>
      <c r="T26" s="762"/>
      <c r="U26" s="763"/>
      <c r="V26" s="761" t="s">
        <v>407</v>
      </c>
      <c r="W26" s="762"/>
      <c r="X26" s="762"/>
      <c r="Y26" s="762"/>
      <c r="Z26" s="763"/>
      <c r="AA26" s="761" t="s">
        <v>408</v>
      </c>
      <c r="AB26" s="762"/>
      <c r="AC26" s="762"/>
      <c r="AD26" s="762"/>
      <c r="AE26" s="762"/>
      <c r="AF26" s="842" t="s">
        <v>409</v>
      </c>
      <c r="AG26" s="843"/>
      <c r="AH26" s="843"/>
      <c r="AI26" s="843"/>
      <c r="AJ26" s="844"/>
      <c r="AK26" s="762" t="s">
        <v>410</v>
      </c>
      <c r="AL26" s="762"/>
      <c r="AM26" s="762"/>
      <c r="AN26" s="762"/>
      <c r="AO26" s="763"/>
      <c r="AP26" s="761" t="s">
        <v>411</v>
      </c>
      <c r="AQ26" s="762"/>
      <c r="AR26" s="762"/>
      <c r="AS26" s="762"/>
      <c r="AT26" s="763"/>
      <c r="AU26" s="761" t="s">
        <v>412</v>
      </c>
      <c r="AV26" s="762"/>
      <c r="AW26" s="762"/>
      <c r="AX26" s="762"/>
      <c r="AY26" s="763"/>
      <c r="AZ26" s="761" t="s">
        <v>413</v>
      </c>
      <c r="BA26" s="762"/>
      <c r="BB26" s="762"/>
      <c r="BC26" s="762"/>
      <c r="BD26" s="763"/>
      <c r="BE26" s="761" t="s">
        <v>389</v>
      </c>
      <c r="BF26" s="762"/>
      <c r="BG26" s="762"/>
      <c r="BH26" s="762"/>
      <c r="BI26" s="768"/>
      <c r="BJ26" s="235"/>
      <c r="BK26" s="235"/>
      <c r="BL26" s="235"/>
      <c r="BM26" s="235"/>
      <c r="BN26" s="235"/>
      <c r="BO26" s="244"/>
      <c r="BP26" s="244"/>
      <c r="BQ26" s="241">
        <v>20</v>
      </c>
      <c r="BR26" s="242"/>
      <c r="BS26" s="801"/>
      <c r="BT26" s="802"/>
      <c r="BU26" s="802"/>
      <c r="BV26" s="802"/>
      <c r="BW26" s="802"/>
      <c r="BX26" s="802"/>
      <c r="BY26" s="802"/>
      <c r="BZ26" s="802"/>
      <c r="CA26" s="802"/>
      <c r="CB26" s="802"/>
      <c r="CC26" s="802"/>
      <c r="CD26" s="802"/>
      <c r="CE26" s="802"/>
      <c r="CF26" s="802"/>
      <c r="CG26" s="803"/>
      <c r="CH26" s="804"/>
      <c r="CI26" s="805"/>
      <c r="CJ26" s="805"/>
      <c r="CK26" s="805"/>
      <c r="CL26" s="806"/>
      <c r="CM26" s="804"/>
      <c r="CN26" s="805"/>
      <c r="CO26" s="805"/>
      <c r="CP26" s="805"/>
      <c r="CQ26" s="806"/>
      <c r="CR26" s="804"/>
      <c r="CS26" s="805"/>
      <c r="CT26" s="805"/>
      <c r="CU26" s="805"/>
      <c r="CV26" s="806"/>
      <c r="CW26" s="804"/>
      <c r="CX26" s="805"/>
      <c r="CY26" s="805"/>
      <c r="CZ26" s="805"/>
      <c r="DA26" s="806"/>
      <c r="DB26" s="804"/>
      <c r="DC26" s="805"/>
      <c r="DD26" s="805"/>
      <c r="DE26" s="805"/>
      <c r="DF26" s="806"/>
      <c r="DG26" s="804"/>
      <c r="DH26" s="805"/>
      <c r="DI26" s="805"/>
      <c r="DJ26" s="805"/>
      <c r="DK26" s="806"/>
      <c r="DL26" s="804"/>
      <c r="DM26" s="805"/>
      <c r="DN26" s="805"/>
      <c r="DO26" s="805"/>
      <c r="DP26" s="806"/>
      <c r="DQ26" s="804"/>
      <c r="DR26" s="805"/>
      <c r="DS26" s="805"/>
      <c r="DT26" s="805"/>
      <c r="DU26" s="806"/>
      <c r="DV26" s="801"/>
      <c r="DW26" s="802"/>
      <c r="DX26" s="802"/>
      <c r="DY26" s="802"/>
      <c r="DZ26" s="807"/>
      <c r="EA26" s="233"/>
    </row>
    <row r="27" spans="1:131" ht="26.25" customHeight="1" thickBot="1" x14ac:dyDescent="0.2">
      <c r="A27" s="758"/>
      <c r="B27" s="759"/>
      <c r="C27" s="759"/>
      <c r="D27" s="759"/>
      <c r="E27" s="759"/>
      <c r="F27" s="759"/>
      <c r="G27" s="759"/>
      <c r="H27" s="759"/>
      <c r="I27" s="759"/>
      <c r="J27" s="759"/>
      <c r="K27" s="759"/>
      <c r="L27" s="759"/>
      <c r="M27" s="759"/>
      <c r="N27" s="759"/>
      <c r="O27" s="759"/>
      <c r="P27" s="760"/>
      <c r="Q27" s="764"/>
      <c r="R27" s="765"/>
      <c r="S27" s="765"/>
      <c r="T27" s="765"/>
      <c r="U27" s="766"/>
      <c r="V27" s="764"/>
      <c r="W27" s="765"/>
      <c r="X27" s="765"/>
      <c r="Y27" s="765"/>
      <c r="Z27" s="766"/>
      <c r="AA27" s="764"/>
      <c r="AB27" s="765"/>
      <c r="AC27" s="765"/>
      <c r="AD27" s="765"/>
      <c r="AE27" s="765"/>
      <c r="AF27" s="845"/>
      <c r="AG27" s="846"/>
      <c r="AH27" s="846"/>
      <c r="AI27" s="846"/>
      <c r="AJ27" s="847"/>
      <c r="AK27" s="765"/>
      <c r="AL27" s="765"/>
      <c r="AM27" s="765"/>
      <c r="AN27" s="765"/>
      <c r="AO27" s="766"/>
      <c r="AP27" s="764"/>
      <c r="AQ27" s="765"/>
      <c r="AR27" s="765"/>
      <c r="AS27" s="765"/>
      <c r="AT27" s="766"/>
      <c r="AU27" s="764"/>
      <c r="AV27" s="765"/>
      <c r="AW27" s="765"/>
      <c r="AX27" s="765"/>
      <c r="AY27" s="766"/>
      <c r="AZ27" s="764"/>
      <c r="BA27" s="765"/>
      <c r="BB27" s="765"/>
      <c r="BC27" s="765"/>
      <c r="BD27" s="766"/>
      <c r="BE27" s="764"/>
      <c r="BF27" s="765"/>
      <c r="BG27" s="765"/>
      <c r="BH27" s="765"/>
      <c r="BI27" s="770"/>
      <c r="BJ27" s="235"/>
      <c r="BK27" s="235"/>
      <c r="BL27" s="235"/>
      <c r="BM27" s="235"/>
      <c r="BN27" s="235"/>
      <c r="BO27" s="244"/>
      <c r="BP27" s="244"/>
      <c r="BQ27" s="241">
        <v>21</v>
      </c>
      <c r="BR27" s="242"/>
      <c r="BS27" s="801"/>
      <c r="BT27" s="802"/>
      <c r="BU27" s="802"/>
      <c r="BV27" s="802"/>
      <c r="BW27" s="802"/>
      <c r="BX27" s="802"/>
      <c r="BY27" s="802"/>
      <c r="BZ27" s="802"/>
      <c r="CA27" s="802"/>
      <c r="CB27" s="802"/>
      <c r="CC27" s="802"/>
      <c r="CD27" s="802"/>
      <c r="CE27" s="802"/>
      <c r="CF27" s="802"/>
      <c r="CG27" s="803"/>
      <c r="CH27" s="804"/>
      <c r="CI27" s="805"/>
      <c r="CJ27" s="805"/>
      <c r="CK27" s="805"/>
      <c r="CL27" s="806"/>
      <c r="CM27" s="804"/>
      <c r="CN27" s="805"/>
      <c r="CO27" s="805"/>
      <c r="CP27" s="805"/>
      <c r="CQ27" s="806"/>
      <c r="CR27" s="804"/>
      <c r="CS27" s="805"/>
      <c r="CT27" s="805"/>
      <c r="CU27" s="805"/>
      <c r="CV27" s="806"/>
      <c r="CW27" s="804"/>
      <c r="CX27" s="805"/>
      <c r="CY27" s="805"/>
      <c r="CZ27" s="805"/>
      <c r="DA27" s="806"/>
      <c r="DB27" s="804"/>
      <c r="DC27" s="805"/>
      <c r="DD27" s="805"/>
      <c r="DE27" s="805"/>
      <c r="DF27" s="806"/>
      <c r="DG27" s="804"/>
      <c r="DH27" s="805"/>
      <c r="DI27" s="805"/>
      <c r="DJ27" s="805"/>
      <c r="DK27" s="806"/>
      <c r="DL27" s="804"/>
      <c r="DM27" s="805"/>
      <c r="DN27" s="805"/>
      <c r="DO27" s="805"/>
      <c r="DP27" s="806"/>
      <c r="DQ27" s="804"/>
      <c r="DR27" s="805"/>
      <c r="DS27" s="805"/>
      <c r="DT27" s="805"/>
      <c r="DU27" s="806"/>
      <c r="DV27" s="801"/>
      <c r="DW27" s="802"/>
      <c r="DX27" s="802"/>
      <c r="DY27" s="802"/>
      <c r="DZ27" s="807"/>
      <c r="EA27" s="233"/>
    </row>
    <row r="28" spans="1:131" ht="26.25" customHeight="1" thickTop="1" x14ac:dyDescent="0.15">
      <c r="A28" s="245">
        <v>1</v>
      </c>
      <c r="B28" s="777" t="s">
        <v>414</v>
      </c>
      <c r="C28" s="778"/>
      <c r="D28" s="778"/>
      <c r="E28" s="778"/>
      <c r="F28" s="778"/>
      <c r="G28" s="778"/>
      <c r="H28" s="778"/>
      <c r="I28" s="778"/>
      <c r="J28" s="778"/>
      <c r="K28" s="778"/>
      <c r="L28" s="778"/>
      <c r="M28" s="778"/>
      <c r="N28" s="778"/>
      <c r="O28" s="778"/>
      <c r="P28" s="779"/>
      <c r="Q28" s="850">
        <v>1182</v>
      </c>
      <c r="R28" s="851"/>
      <c r="S28" s="851"/>
      <c r="T28" s="851"/>
      <c r="U28" s="851"/>
      <c r="V28" s="851">
        <v>1155</v>
      </c>
      <c r="W28" s="851"/>
      <c r="X28" s="851"/>
      <c r="Y28" s="851"/>
      <c r="Z28" s="851"/>
      <c r="AA28" s="851">
        <v>27</v>
      </c>
      <c r="AB28" s="851"/>
      <c r="AC28" s="851"/>
      <c r="AD28" s="851"/>
      <c r="AE28" s="852"/>
      <c r="AF28" s="853">
        <v>27</v>
      </c>
      <c r="AG28" s="851"/>
      <c r="AH28" s="851"/>
      <c r="AI28" s="851"/>
      <c r="AJ28" s="854"/>
      <c r="AK28" s="855">
        <v>106</v>
      </c>
      <c r="AL28" s="856"/>
      <c r="AM28" s="856"/>
      <c r="AN28" s="856"/>
      <c r="AO28" s="856"/>
      <c r="AP28" s="856" t="s">
        <v>522</v>
      </c>
      <c r="AQ28" s="856"/>
      <c r="AR28" s="856"/>
      <c r="AS28" s="856"/>
      <c r="AT28" s="856"/>
      <c r="AU28" s="856" t="s">
        <v>522</v>
      </c>
      <c r="AV28" s="856"/>
      <c r="AW28" s="856"/>
      <c r="AX28" s="856"/>
      <c r="AY28" s="856"/>
      <c r="AZ28" s="857" t="s">
        <v>522</v>
      </c>
      <c r="BA28" s="857"/>
      <c r="BB28" s="857"/>
      <c r="BC28" s="857"/>
      <c r="BD28" s="857"/>
      <c r="BE28" s="848"/>
      <c r="BF28" s="848"/>
      <c r="BG28" s="848"/>
      <c r="BH28" s="848"/>
      <c r="BI28" s="849"/>
      <c r="BJ28" s="235"/>
      <c r="BK28" s="235"/>
      <c r="BL28" s="235"/>
      <c r="BM28" s="235"/>
      <c r="BN28" s="235"/>
      <c r="BO28" s="244"/>
      <c r="BP28" s="244"/>
      <c r="BQ28" s="241">
        <v>22</v>
      </c>
      <c r="BR28" s="242"/>
      <c r="BS28" s="801"/>
      <c r="BT28" s="802"/>
      <c r="BU28" s="802"/>
      <c r="BV28" s="802"/>
      <c r="BW28" s="802"/>
      <c r="BX28" s="802"/>
      <c r="BY28" s="802"/>
      <c r="BZ28" s="802"/>
      <c r="CA28" s="802"/>
      <c r="CB28" s="802"/>
      <c r="CC28" s="802"/>
      <c r="CD28" s="802"/>
      <c r="CE28" s="802"/>
      <c r="CF28" s="802"/>
      <c r="CG28" s="803"/>
      <c r="CH28" s="804"/>
      <c r="CI28" s="805"/>
      <c r="CJ28" s="805"/>
      <c r="CK28" s="805"/>
      <c r="CL28" s="806"/>
      <c r="CM28" s="804"/>
      <c r="CN28" s="805"/>
      <c r="CO28" s="805"/>
      <c r="CP28" s="805"/>
      <c r="CQ28" s="806"/>
      <c r="CR28" s="804"/>
      <c r="CS28" s="805"/>
      <c r="CT28" s="805"/>
      <c r="CU28" s="805"/>
      <c r="CV28" s="806"/>
      <c r="CW28" s="804"/>
      <c r="CX28" s="805"/>
      <c r="CY28" s="805"/>
      <c r="CZ28" s="805"/>
      <c r="DA28" s="806"/>
      <c r="DB28" s="804"/>
      <c r="DC28" s="805"/>
      <c r="DD28" s="805"/>
      <c r="DE28" s="805"/>
      <c r="DF28" s="806"/>
      <c r="DG28" s="804"/>
      <c r="DH28" s="805"/>
      <c r="DI28" s="805"/>
      <c r="DJ28" s="805"/>
      <c r="DK28" s="806"/>
      <c r="DL28" s="804"/>
      <c r="DM28" s="805"/>
      <c r="DN28" s="805"/>
      <c r="DO28" s="805"/>
      <c r="DP28" s="806"/>
      <c r="DQ28" s="804"/>
      <c r="DR28" s="805"/>
      <c r="DS28" s="805"/>
      <c r="DT28" s="805"/>
      <c r="DU28" s="806"/>
      <c r="DV28" s="801"/>
      <c r="DW28" s="802"/>
      <c r="DX28" s="802"/>
      <c r="DY28" s="802"/>
      <c r="DZ28" s="807"/>
      <c r="EA28" s="233"/>
    </row>
    <row r="29" spans="1:131" ht="26.25" customHeight="1" x14ac:dyDescent="0.15">
      <c r="A29" s="245">
        <v>2</v>
      </c>
      <c r="B29" s="808" t="s">
        <v>415</v>
      </c>
      <c r="C29" s="809"/>
      <c r="D29" s="809"/>
      <c r="E29" s="809"/>
      <c r="F29" s="809"/>
      <c r="G29" s="809"/>
      <c r="H29" s="809"/>
      <c r="I29" s="809"/>
      <c r="J29" s="809"/>
      <c r="K29" s="809"/>
      <c r="L29" s="809"/>
      <c r="M29" s="809"/>
      <c r="N29" s="809"/>
      <c r="O29" s="809"/>
      <c r="P29" s="810"/>
      <c r="Q29" s="811">
        <v>2059</v>
      </c>
      <c r="R29" s="812"/>
      <c r="S29" s="812"/>
      <c r="T29" s="812"/>
      <c r="U29" s="812"/>
      <c r="V29" s="812">
        <v>1914</v>
      </c>
      <c r="W29" s="812"/>
      <c r="X29" s="812"/>
      <c r="Y29" s="812"/>
      <c r="Z29" s="812"/>
      <c r="AA29" s="812">
        <v>145</v>
      </c>
      <c r="AB29" s="812"/>
      <c r="AC29" s="812"/>
      <c r="AD29" s="812"/>
      <c r="AE29" s="813"/>
      <c r="AF29" s="814">
        <v>145</v>
      </c>
      <c r="AG29" s="815"/>
      <c r="AH29" s="815"/>
      <c r="AI29" s="815"/>
      <c r="AJ29" s="816"/>
      <c r="AK29" s="862">
        <v>301</v>
      </c>
      <c r="AL29" s="858"/>
      <c r="AM29" s="858"/>
      <c r="AN29" s="858"/>
      <c r="AO29" s="858"/>
      <c r="AP29" s="858" t="s">
        <v>522</v>
      </c>
      <c r="AQ29" s="858"/>
      <c r="AR29" s="858"/>
      <c r="AS29" s="858"/>
      <c r="AT29" s="858"/>
      <c r="AU29" s="858" t="s">
        <v>522</v>
      </c>
      <c r="AV29" s="858"/>
      <c r="AW29" s="858"/>
      <c r="AX29" s="858"/>
      <c r="AY29" s="858"/>
      <c r="AZ29" s="859" t="s">
        <v>522</v>
      </c>
      <c r="BA29" s="859"/>
      <c r="BB29" s="859"/>
      <c r="BC29" s="859"/>
      <c r="BD29" s="859"/>
      <c r="BE29" s="860"/>
      <c r="BF29" s="860"/>
      <c r="BG29" s="860"/>
      <c r="BH29" s="860"/>
      <c r="BI29" s="861"/>
      <c r="BJ29" s="235"/>
      <c r="BK29" s="235"/>
      <c r="BL29" s="235"/>
      <c r="BM29" s="235"/>
      <c r="BN29" s="235"/>
      <c r="BO29" s="244"/>
      <c r="BP29" s="244"/>
      <c r="BQ29" s="241">
        <v>23</v>
      </c>
      <c r="BR29" s="242"/>
      <c r="BS29" s="801"/>
      <c r="BT29" s="802"/>
      <c r="BU29" s="802"/>
      <c r="BV29" s="802"/>
      <c r="BW29" s="802"/>
      <c r="BX29" s="802"/>
      <c r="BY29" s="802"/>
      <c r="BZ29" s="802"/>
      <c r="CA29" s="802"/>
      <c r="CB29" s="802"/>
      <c r="CC29" s="802"/>
      <c r="CD29" s="802"/>
      <c r="CE29" s="802"/>
      <c r="CF29" s="802"/>
      <c r="CG29" s="803"/>
      <c r="CH29" s="804"/>
      <c r="CI29" s="805"/>
      <c r="CJ29" s="805"/>
      <c r="CK29" s="805"/>
      <c r="CL29" s="806"/>
      <c r="CM29" s="804"/>
      <c r="CN29" s="805"/>
      <c r="CO29" s="805"/>
      <c r="CP29" s="805"/>
      <c r="CQ29" s="806"/>
      <c r="CR29" s="804"/>
      <c r="CS29" s="805"/>
      <c r="CT29" s="805"/>
      <c r="CU29" s="805"/>
      <c r="CV29" s="806"/>
      <c r="CW29" s="804"/>
      <c r="CX29" s="805"/>
      <c r="CY29" s="805"/>
      <c r="CZ29" s="805"/>
      <c r="DA29" s="806"/>
      <c r="DB29" s="804"/>
      <c r="DC29" s="805"/>
      <c r="DD29" s="805"/>
      <c r="DE29" s="805"/>
      <c r="DF29" s="806"/>
      <c r="DG29" s="804"/>
      <c r="DH29" s="805"/>
      <c r="DI29" s="805"/>
      <c r="DJ29" s="805"/>
      <c r="DK29" s="806"/>
      <c r="DL29" s="804"/>
      <c r="DM29" s="805"/>
      <c r="DN29" s="805"/>
      <c r="DO29" s="805"/>
      <c r="DP29" s="806"/>
      <c r="DQ29" s="804"/>
      <c r="DR29" s="805"/>
      <c r="DS29" s="805"/>
      <c r="DT29" s="805"/>
      <c r="DU29" s="806"/>
      <c r="DV29" s="801"/>
      <c r="DW29" s="802"/>
      <c r="DX29" s="802"/>
      <c r="DY29" s="802"/>
      <c r="DZ29" s="807"/>
      <c r="EA29" s="233"/>
    </row>
    <row r="30" spans="1:131" ht="26.25" customHeight="1" x14ac:dyDescent="0.15">
      <c r="A30" s="245">
        <v>3</v>
      </c>
      <c r="B30" s="808" t="s">
        <v>416</v>
      </c>
      <c r="C30" s="809"/>
      <c r="D30" s="809"/>
      <c r="E30" s="809"/>
      <c r="F30" s="809"/>
      <c r="G30" s="809"/>
      <c r="H30" s="809"/>
      <c r="I30" s="809"/>
      <c r="J30" s="809"/>
      <c r="K30" s="809"/>
      <c r="L30" s="809"/>
      <c r="M30" s="809"/>
      <c r="N30" s="809"/>
      <c r="O30" s="809"/>
      <c r="P30" s="810"/>
      <c r="Q30" s="811">
        <v>146</v>
      </c>
      <c r="R30" s="812"/>
      <c r="S30" s="812"/>
      <c r="T30" s="812"/>
      <c r="U30" s="812"/>
      <c r="V30" s="812">
        <v>146</v>
      </c>
      <c r="W30" s="812"/>
      <c r="X30" s="812"/>
      <c r="Y30" s="812"/>
      <c r="Z30" s="812"/>
      <c r="AA30" s="812">
        <v>0</v>
      </c>
      <c r="AB30" s="812"/>
      <c r="AC30" s="812"/>
      <c r="AD30" s="812"/>
      <c r="AE30" s="813"/>
      <c r="AF30" s="814">
        <v>0</v>
      </c>
      <c r="AG30" s="815"/>
      <c r="AH30" s="815"/>
      <c r="AI30" s="815"/>
      <c r="AJ30" s="816"/>
      <c r="AK30" s="862">
        <v>53</v>
      </c>
      <c r="AL30" s="858"/>
      <c r="AM30" s="858"/>
      <c r="AN30" s="858"/>
      <c r="AO30" s="858"/>
      <c r="AP30" s="858" t="s">
        <v>522</v>
      </c>
      <c r="AQ30" s="858"/>
      <c r="AR30" s="858"/>
      <c r="AS30" s="858"/>
      <c r="AT30" s="858"/>
      <c r="AU30" s="858" t="s">
        <v>522</v>
      </c>
      <c r="AV30" s="858"/>
      <c r="AW30" s="858"/>
      <c r="AX30" s="858"/>
      <c r="AY30" s="858"/>
      <c r="AZ30" s="859" t="s">
        <v>522</v>
      </c>
      <c r="BA30" s="859"/>
      <c r="BB30" s="859"/>
      <c r="BC30" s="859"/>
      <c r="BD30" s="859"/>
      <c r="BE30" s="860"/>
      <c r="BF30" s="860"/>
      <c r="BG30" s="860"/>
      <c r="BH30" s="860"/>
      <c r="BI30" s="861"/>
      <c r="BJ30" s="235"/>
      <c r="BK30" s="235"/>
      <c r="BL30" s="235"/>
      <c r="BM30" s="235"/>
      <c r="BN30" s="235"/>
      <c r="BO30" s="244"/>
      <c r="BP30" s="244"/>
      <c r="BQ30" s="241">
        <v>24</v>
      </c>
      <c r="BR30" s="242"/>
      <c r="BS30" s="801"/>
      <c r="BT30" s="802"/>
      <c r="BU30" s="802"/>
      <c r="BV30" s="802"/>
      <c r="BW30" s="802"/>
      <c r="BX30" s="802"/>
      <c r="BY30" s="802"/>
      <c r="BZ30" s="802"/>
      <c r="CA30" s="802"/>
      <c r="CB30" s="802"/>
      <c r="CC30" s="802"/>
      <c r="CD30" s="802"/>
      <c r="CE30" s="802"/>
      <c r="CF30" s="802"/>
      <c r="CG30" s="803"/>
      <c r="CH30" s="804"/>
      <c r="CI30" s="805"/>
      <c r="CJ30" s="805"/>
      <c r="CK30" s="805"/>
      <c r="CL30" s="806"/>
      <c r="CM30" s="804"/>
      <c r="CN30" s="805"/>
      <c r="CO30" s="805"/>
      <c r="CP30" s="805"/>
      <c r="CQ30" s="806"/>
      <c r="CR30" s="804"/>
      <c r="CS30" s="805"/>
      <c r="CT30" s="805"/>
      <c r="CU30" s="805"/>
      <c r="CV30" s="806"/>
      <c r="CW30" s="804"/>
      <c r="CX30" s="805"/>
      <c r="CY30" s="805"/>
      <c r="CZ30" s="805"/>
      <c r="DA30" s="806"/>
      <c r="DB30" s="804"/>
      <c r="DC30" s="805"/>
      <c r="DD30" s="805"/>
      <c r="DE30" s="805"/>
      <c r="DF30" s="806"/>
      <c r="DG30" s="804"/>
      <c r="DH30" s="805"/>
      <c r="DI30" s="805"/>
      <c r="DJ30" s="805"/>
      <c r="DK30" s="806"/>
      <c r="DL30" s="804"/>
      <c r="DM30" s="805"/>
      <c r="DN30" s="805"/>
      <c r="DO30" s="805"/>
      <c r="DP30" s="806"/>
      <c r="DQ30" s="804"/>
      <c r="DR30" s="805"/>
      <c r="DS30" s="805"/>
      <c r="DT30" s="805"/>
      <c r="DU30" s="806"/>
      <c r="DV30" s="801"/>
      <c r="DW30" s="802"/>
      <c r="DX30" s="802"/>
      <c r="DY30" s="802"/>
      <c r="DZ30" s="807"/>
      <c r="EA30" s="233"/>
    </row>
    <row r="31" spans="1:131" ht="26.25" customHeight="1" x14ac:dyDescent="0.15">
      <c r="A31" s="245">
        <v>4</v>
      </c>
      <c r="B31" s="808" t="s">
        <v>417</v>
      </c>
      <c r="C31" s="809"/>
      <c r="D31" s="809"/>
      <c r="E31" s="809"/>
      <c r="F31" s="809"/>
      <c r="G31" s="809"/>
      <c r="H31" s="809"/>
      <c r="I31" s="809"/>
      <c r="J31" s="809"/>
      <c r="K31" s="809"/>
      <c r="L31" s="809"/>
      <c r="M31" s="809"/>
      <c r="N31" s="809"/>
      <c r="O31" s="809"/>
      <c r="P31" s="810"/>
      <c r="Q31" s="811">
        <v>5</v>
      </c>
      <c r="R31" s="812"/>
      <c r="S31" s="812"/>
      <c r="T31" s="812"/>
      <c r="U31" s="812"/>
      <c r="V31" s="812">
        <v>5</v>
      </c>
      <c r="W31" s="812"/>
      <c r="X31" s="812"/>
      <c r="Y31" s="812"/>
      <c r="Z31" s="812"/>
      <c r="AA31" s="812">
        <v>0</v>
      </c>
      <c r="AB31" s="812"/>
      <c r="AC31" s="812"/>
      <c r="AD31" s="812"/>
      <c r="AE31" s="813"/>
      <c r="AF31" s="814" t="s">
        <v>235</v>
      </c>
      <c r="AG31" s="815"/>
      <c r="AH31" s="815"/>
      <c r="AI31" s="815"/>
      <c r="AJ31" s="816"/>
      <c r="AK31" s="862" t="s">
        <v>522</v>
      </c>
      <c r="AL31" s="858"/>
      <c r="AM31" s="858"/>
      <c r="AN31" s="858"/>
      <c r="AO31" s="858"/>
      <c r="AP31" s="858" t="s">
        <v>522</v>
      </c>
      <c r="AQ31" s="858"/>
      <c r="AR31" s="858"/>
      <c r="AS31" s="858"/>
      <c r="AT31" s="858"/>
      <c r="AU31" s="858" t="s">
        <v>522</v>
      </c>
      <c r="AV31" s="858"/>
      <c r="AW31" s="858"/>
      <c r="AX31" s="858"/>
      <c r="AY31" s="858"/>
      <c r="AZ31" s="859" t="s">
        <v>522</v>
      </c>
      <c r="BA31" s="859"/>
      <c r="BB31" s="859"/>
      <c r="BC31" s="859"/>
      <c r="BD31" s="859"/>
      <c r="BE31" s="860"/>
      <c r="BF31" s="860"/>
      <c r="BG31" s="860"/>
      <c r="BH31" s="860"/>
      <c r="BI31" s="861"/>
      <c r="BJ31" s="235"/>
      <c r="BK31" s="235"/>
      <c r="BL31" s="235"/>
      <c r="BM31" s="235"/>
      <c r="BN31" s="235"/>
      <c r="BO31" s="244"/>
      <c r="BP31" s="244"/>
      <c r="BQ31" s="241">
        <v>25</v>
      </c>
      <c r="BR31" s="242"/>
      <c r="BS31" s="801"/>
      <c r="BT31" s="802"/>
      <c r="BU31" s="802"/>
      <c r="BV31" s="802"/>
      <c r="BW31" s="802"/>
      <c r="BX31" s="802"/>
      <c r="BY31" s="802"/>
      <c r="BZ31" s="802"/>
      <c r="CA31" s="802"/>
      <c r="CB31" s="802"/>
      <c r="CC31" s="802"/>
      <c r="CD31" s="802"/>
      <c r="CE31" s="802"/>
      <c r="CF31" s="802"/>
      <c r="CG31" s="803"/>
      <c r="CH31" s="804"/>
      <c r="CI31" s="805"/>
      <c r="CJ31" s="805"/>
      <c r="CK31" s="805"/>
      <c r="CL31" s="806"/>
      <c r="CM31" s="804"/>
      <c r="CN31" s="805"/>
      <c r="CO31" s="805"/>
      <c r="CP31" s="805"/>
      <c r="CQ31" s="806"/>
      <c r="CR31" s="804"/>
      <c r="CS31" s="805"/>
      <c r="CT31" s="805"/>
      <c r="CU31" s="805"/>
      <c r="CV31" s="806"/>
      <c r="CW31" s="804"/>
      <c r="CX31" s="805"/>
      <c r="CY31" s="805"/>
      <c r="CZ31" s="805"/>
      <c r="DA31" s="806"/>
      <c r="DB31" s="804"/>
      <c r="DC31" s="805"/>
      <c r="DD31" s="805"/>
      <c r="DE31" s="805"/>
      <c r="DF31" s="806"/>
      <c r="DG31" s="804"/>
      <c r="DH31" s="805"/>
      <c r="DI31" s="805"/>
      <c r="DJ31" s="805"/>
      <c r="DK31" s="806"/>
      <c r="DL31" s="804"/>
      <c r="DM31" s="805"/>
      <c r="DN31" s="805"/>
      <c r="DO31" s="805"/>
      <c r="DP31" s="806"/>
      <c r="DQ31" s="804"/>
      <c r="DR31" s="805"/>
      <c r="DS31" s="805"/>
      <c r="DT31" s="805"/>
      <c r="DU31" s="806"/>
      <c r="DV31" s="801"/>
      <c r="DW31" s="802"/>
      <c r="DX31" s="802"/>
      <c r="DY31" s="802"/>
      <c r="DZ31" s="807"/>
      <c r="EA31" s="233"/>
    </row>
    <row r="32" spans="1:131" ht="26.25" customHeight="1" x14ac:dyDescent="0.15">
      <c r="A32" s="245">
        <v>5</v>
      </c>
      <c r="B32" s="808" t="s">
        <v>418</v>
      </c>
      <c r="C32" s="809"/>
      <c r="D32" s="809"/>
      <c r="E32" s="809"/>
      <c r="F32" s="809"/>
      <c r="G32" s="809"/>
      <c r="H32" s="809"/>
      <c r="I32" s="809"/>
      <c r="J32" s="809"/>
      <c r="K32" s="809"/>
      <c r="L32" s="809"/>
      <c r="M32" s="809"/>
      <c r="N32" s="809"/>
      <c r="O32" s="809"/>
      <c r="P32" s="810"/>
      <c r="Q32" s="811">
        <v>201</v>
      </c>
      <c r="R32" s="812"/>
      <c r="S32" s="812"/>
      <c r="T32" s="812"/>
      <c r="U32" s="812"/>
      <c r="V32" s="812">
        <v>224</v>
      </c>
      <c r="W32" s="812"/>
      <c r="X32" s="812"/>
      <c r="Y32" s="812"/>
      <c r="Z32" s="812"/>
      <c r="AA32" s="812" t="s">
        <v>586</v>
      </c>
      <c r="AB32" s="812"/>
      <c r="AC32" s="812"/>
      <c r="AD32" s="812"/>
      <c r="AE32" s="813"/>
      <c r="AF32" s="814">
        <v>587</v>
      </c>
      <c r="AG32" s="815"/>
      <c r="AH32" s="815"/>
      <c r="AI32" s="815"/>
      <c r="AJ32" s="816"/>
      <c r="AK32" s="862">
        <v>30</v>
      </c>
      <c r="AL32" s="858"/>
      <c r="AM32" s="858"/>
      <c r="AN32" s="858"/>
      <c r="AO32" s="858"/>
      <c r="AP32" s="858">
        <v>916</v>
      </c>
      <c r="AQ32" s="858"/>
      <c r="AR32" s="858"/>
      <c r="AS32" s="858"/>
      <c r="AT32" s="858"/>
      <c r="AU32" s="858">
        <v>243</v>
      </c>
      <c r="AV32" s="858"/>
      <c r="AW32" s="858"/>
      <c r="AX32" s="858"/>
      <c r="AY32" s="858"/>
      <c r="AZ32" s="859" t="s">
        <v>522</v>
      </c>
      <c r="BA32" s="859"/>
      <c r="BB32" s="859"/>
      <c r="BC32" s="859"/>
      <c r="BD32" s="859"/>
      <c r="BE32" s="860" t="s">
        <v>419</v>
      </c>
      <c r="BF32" s="860"/>
      <c r="BG32" s="860"/>
      <c r="BH32" s="860"/>
      <c r="BI32" s="861"/>
      <c r="BJ32" s="235"/>
      <c r="BK32" s="235"/>
      <c r="BL32" s="235"/>
      <c r="BM32" s="235"/>
      <c r="BN32" s="235"/>
      <c r="BO32" s="244"/>
      <c r="BP32" s="244"/>
      <c r="BQ32" s="241">
        <v>26</v>
      </c>
      <c r="BR32" s="242"/>
      <c r="BS32" s="801"/>
      <c r="BT32" s="802"/>
      <c r="BU32" s="802"/>
      <c r="BV32" s="802"/>
      <c r="BW32" s="802"/>
      <c r="BX32" s="802"/>
      <c r="BY32" s="802"/>
      <c r="BZ32" s="802"/>
      <c r="CA32" s="802"/>
      <c r="CB32" s="802"/>
      <c r="CC32" s="802"/>
      <c r="CD32" s="802"/>
      <c r="CE32" s="802"/>
      <c r="CF32" s="802"/>
      <c r="CG32" s="803"/>
      <c r="CH32" s="804"/>
      <c r="CI32" s="805"/>
      <c r="CJ32" s="805"/>
      <c r="CK32" s="805"/>
      <c r="CL32" s="806"/>
      <c r="CM32" s="804"/>
      <c r="CN32" s="805"/>
      <c r="CO32" s="805"/>
      <c r="CP32" s="805"/>
      <c r="CQ32" s="806"/>
      <c r="CR32" s="804"/>
      <c r="CS32" s="805"/>
      <c r="CT32" s="805"/>
      <c r="CU32" s="805"/>
      <c r="CV32" s="806"/>
      <c r="CW32" s="804"/>
      <c r="CX32" s="805"/>
      <c r="CY32" s="805"/>
      <c r="CZ32" s="805"/>
      <c r="DA32" s="806"/>
      <c r="DB32" s="804"/>
      <c r="DC32" s="805"/>
      <c r="DD32" s="805"/>
      <c r="DE32" s="805"/>
      <c r="DF32" s="806"/>
      <c r="DG32" s="804"/>
      <c r="DH32" s="805"/>
      <c r="DI32" s="805"/>
      <c r="DJ32" s="805"/>
      <c r="DK32" s="806"/>
      <c r="DL32" s="804"/>
      <c r="DM32" s="805"/>
      <c r="DN32" s="805"/>
      <c r="DO32" s="805"/>
      <c r="DP32" s="806"/>
      <c r="DQ32" s="804"/>
      <c r="DR32" s="805"/>
      <c r="DS32" s="805"/>
      <c r="DT32" s="805"/>
      <c r="DU32" s="806"/>
      <c r="DV32" s="801"/>
      <c r="DW32" s="802"/>
      <c r="DX32" s="802"/>
      <c r="DY32" s="802"/>
      <c r="DZ32" s="807"/>
      <c r="EA32" s="233"/>
    </row>
    <row r="33" spans="1:131" ht="26.25" customHeight="1" x14ac:dyDescent="0.15">
      <c r="A33" s="245">
        <v>6</v>
      </c>
      <c r="B33" s="808" t="s">
        <v>420</v>
      </c>
      <c r="C33" s="809"/>
      <c r="D33" s="809"/>
      <c r="E33" s="809"/>
      <c r="F33" s="809"/>
      <c r="G33" s="809"/>
      <c r="H33" s="809"/>
      <c r="I33" s="809"/>
      <c r="J33" s="809"/>
      <c r="K33" s="809"/>
      <c r="L33" s="809"/>
      <c r="M33" s="809"/>
      <c r="N33" s="809"/>
      <c r="O33" s="809"/>
      <c r="P33" s="810"/>
      <c r="Q33" s="811">
        <v>295</v>
      </c>
      <c r="R33" s="812"/>
      <c r="S33" s="812"/>
      <c r="T33" s="812"/>
      <c r="U33" s="812"/>
      <c r="V33" s="812">
        <v>286</v>
      </c>
      <c r="W33" s="812"/>
      <c r="X33" s="812"/>
      <c r="Y33" s="812"/>
      <c r="Z33" s="812"/>
      <c r="AA33" s="812">
        <v>9</v>
      </c>
      <c r="AB33" s="812"/>
      <c r="AC33" s="812"/>
      <c r="AD33" s="812"/>
      <c r="AE33" s="813"/>
      <c r="AF33" s="814">
        <v>51</v>
      </c>
      <c r="AG33" s="815"/>
      <c r="AH33" s="815"/>
      <c r="AI33" s="815"/>
      <c r="AJ33" s="816"/>
      <c r="AK33" s="862">
        <v>190</v>
      </c>
      <c r="AL33" s="858"/>
      <c r="AM33" s="858"/>
      <c r="AN33" s="858"/>
      <c r="AO33" s="858"/>
      <c r="AP33" s="858">
        <v>2424</v>
      </c>
      <c r="AQ33" s="858"/>
      <c r="AR33" s="858"/>
      <c r="AS33" s="858"/>
      <c r="AT33" s="858"/>
      <c r="AU33" s="858">
        <v>2371</v>
      </c>
      <c r="AV33" s="858"/>
      <c r="AW33" s="858"/>
      <c r="AX33" s="858"/>
      <c r="AY33" s="858"/>
      <c r="AZ33" s="859" t="s">
        <v>522</v>
      </c>
      <c r="BA33" s="859"/>
      <c r="BB33" s="859"/>
      <c r="BC33" s="859"/>
      <c r="BD33" s="859"/>
      <c r="BE33" s="860" t="s">
        <v>419</v>
      </c>
      <c r="BF33" s="860"/>
      <c r="BG33" s="860"/>
      <c r="BH33" s="860"/>
      <c r="BI33" s="861"/>
      <c r="BJ33" s="235"/>
      <c r="BK33" s="235"/>
      <c r="BL33" s="235"/>
      <c r="BM33" s="235"/>
      <c r="BN33" s="235"/>
      <c r="BO33" s="244"/>
      <c r="BP33" s="244"/>
      <c r="BQ33" s="241">
        <v>27</v>
      </c>
      <c r="BR33" s="242"/>
      <c r="BS33" s="801"/>
      <c r="BT33" s="802"/>
      <c r="BU33" s="802"/>
      <c r="BV33" s="802"/>
      <c r="BW33" s="802"/>
      <c r="BX33" s="802"/>
      <c r="BY33" s="802"/>
      <c r="BZ33" s="802"/>
      <c r="CA33" s="802"/>
      <c r="CB33" s="802"/>
      <c r="CC33" s="802"/>
      <c r="CD33" s="802"/>
      <c r="CE33" s="802"/>
      <c r="CF33" s="802"/>
      <c r="CG33" s="803"/>
      <c r="CH33" s="804"/>
      <c r="CI33" s="805"/>
      <c r="CJ33" s="805"/>
      <c r="CK33" s="805"/>
      <c r="CL33" s="806"/>
      <c r="CM33" s="804"/>
      <c r="CN33" s="805"/>
      <c r="CO33" s="805"/>
      <c r="CP33" s="805"/>
      <c r="CQ33" s="806"/>
      <c r="CR33" s="804"/>
      <c r="CS33" s="805"/>
      <c r="CT33" s="805"/>
      <c r="CU33" s="805"/>
      <c r="CV33" s="806"/>
      <c r="CW33" s="804"/>
      <c r="CX33" s="805"/>
      <c r="CY33" s="805"/>
      <c r="CZ33" s="805"/>
      <c r="DA33" s="806"/>
      <c r="DB33" s="804"/>
      <c r="DC33" s="805"/>
      <c r="DD33" s="805"/>
      <c r="DE33" s="805"/>
      <c r="DF33" s="806"/>
      <c r="DG33" s="804"/>
      <c r="DH33" s="805"/>
      <c r="DI33" s="805"/>
      <c r="DJ33" s="805"/>
      <c r="DK33" s="806"/>
      <c r="DL33" s="804"/>
      <c r="DM33" s="805"/>
      <c r="DN33" s="805"/>
      <c r="DO33" s="805"/>
      <c r="DP33" s="806"/>
      <c r="DQ33" s="804"/>
      <c r="DR33" s="805"/>
      <c r="DS33" s="805"/>
      <c r="DT33" s="805"/>
      <c r="DU33" s="806"/>
      <c r="DV33" s="801"/>
      <c r="DW33" s="802"/>
      <c r="DX33" s="802"/>
      <c r="DY33" s="802"/>
      <c r="DZ33" s="807"/>
      <c r="EA33" s="233"/>
    </row>
    <row r="34" spans="1:131" ht="26.25" customHeight="1" x14ac:dyDescent="0.15">
      <c r="A34" s="245">
        <v>7</v>
      </c>
      <c r="B34" s="808"/>
      <c r="C34" s="809"/>
      <c r="D34" s="809"/>
      <c r="E34" s="809"/>
      <c r="F34" s="809"/>
      <c r="G34" s="809"/>
      <c r="H34" s="809"/>
      <c r="I34" s="809"/>
      <c r="J34" s="809"/>
      <c r="K34" s="809"/>
      <c r="L34" s="809"/>
      <c r="M34" s="809"/>
      <c r="N34" s="809"/>
      <c r="O34" s="809"/>
      <c r="P34" s="810"/>
      <c r="Q34" s="811"/>
      <c r="R34" s="812"/>
      <c r="S34" s="812"/>
      <c r="T34" s="812"/>
      <c r="U34" s="812"/>
      <c r="V34" s="812"/>
      <c r="W34" s="812"/>
      <c r="X34" s="812"/>
      <c r="Y34" s="812"/>
      <c r="Z34" s="812"/>
      <c r="AA34" s="812"/>
      <c r="AB34" s="812"/>
      <c r="AC34" s="812"/>
      <c r="AD34" s="812"/>
      <c r="AE34" s="813"/>
      <c r="AF34" s="814"/>
      <c r="AG34" s="815"/>
      <c r="AH34" s="815"/>
      <c r="AI34" s="815"/>
      <c r="AJ34" s="816"/>
      <c r="AK34" s="862"/>
      <c r="AL34" s="858"/>
      <c r="AM34" s="858"/>
      <c r="AN34" s="858"/>
      <c r="AO34" s="858"/>
      <c r="AP34" s="858"/>
      <c r="AQ34" s="858"/>
      <c r="AR34" s="858"/>
      <c r="AS34" s="858"/>
      <c r="AT34" s="858"/>
      <c r="AU34" s="858"/>
      <c r="AV34" s="858"/>
      <c r="AW34" s="858"/>
      <c r="AX34" s="858"/>
      <c r="AY34" s="858"/>
      <c r="AZ34" s="859"/>
      <c r="BA34" s="859"/>
      <c r="BB34" s="859"/>
      <c r="BC34" s="859"/>
      <c r="BD34" s="859"/>
      <c r="BE34" s="860"/>
      <c r="BF34" s="860"/>
      <c r="BG34" s="860"/>
      <c r="BH34" s="860"/>
      <c r="BI34" s="861"/>
      <c r="BJ34" s="235"/>
      <c r="BK34" s="235"/>
      <c r="BL34" s="235"/>
      <c r="BM34" s="235"/>
      <c r="BN34" s="235"/>
      <c r="BO34" s="244"/>
      <c r="BP34" s="244"/>
      <c r="BQ34" s="241">
        <v>28</v>
      </c>
      <c r="BR34" s="242"/>
      <c r="BS34" s="801"/>
      <c r="BT34" s="802"/>
      <c r="BU34" s="802"/>
      <c r="BV34" s="802"/>
      <c r="BW34" s="802"/>
      <c r="BX34" s="802"/>
      <c r="BY34" s="802"/>
      <c r="BZ34" s="802"/>
      <c r="CA34" s="802"/>
      <c r="CB34" s="802"/>
      <c r="CC34" s="802"/>
      <c r="CD34" s="802"/>
      <c r="CE34" s="802"/>
      <c r="CF34" s="802"/>
      <c r="CG34" s="803"/>
      <c r="CH34" s="804"/>
      <c r="CI34" s="805"/>
      <c r="CJ34" s="805"/>
      <c r="CK34" s="805"/>
      <c r="CL34" s="806"/>
      <c r="CM34" s="804"/>
      <c r="CN34" s="805"/>
      <c r="CO34" s="805"/>
      <c r="CP34" s="805"/>
      <c r="CQ34" s="806"/>
      <c r="CR34" s="804"/>
      <c r="CS34" s="805"/>
      <c r="CT34" s="805"/>
      <c r="CU34" s="805"/>
      <c r="CV34" s="806"/>
      <c r="CW34" s="804"/>
      <c r="CX34" s="805"/>
      <c r="CY34" s="805"/>
      <c r="CZ34" s="805"/>
      <c r="DA34" s="806"/>
      <c r="DB34" s="804"/>
      <c r="DC34" s="805"/>
      <c r="DD34" s="805"/>
      <c r="DE34" s="805"/>
      <c r="DF34" s="806"/>
      <c r="DG34" s="804"/>
      <c r="DH34" s="805"/>
      <c r="DI34" s="805"/>
      <c r="DJ34" s="805"/>
      <c r="DK34" s="806"/>
      <c r="DL34" s="804"/>
      <c r="DM34" s="805"/>
      <c r="DN34" s="805"/>
      <c r="DO34" s="805"/>
      <c r="DP34" s="806"/>
      <c r="DQ34" s="804"/>
      <c r="DR34" s="805"/>
      <c r="DS34" s="805"/>
      <c r="DT34" s="805"/>
      <c r="DU34" s="806"/>
      <c r="DV34" s="801"/>
      <c r="DW34" s="802"/>
      <c r="DX34" s="802"/>
      <c r="DY34" s="802"/>
      <c r="DZ34" s="807"/>
      <c r="EA34" s="233"/>
    </row>
    <row r="35" spans="1:131" ht="26.25" customHeight="1" x14ac:dyDescent="0.15">
      <c r="A35" s="245">
        <v>8</v>
      </c>
      <c r="B35" s="808"/>
      <c r="C35" s="809"/>
      <c r="D35" s="809"/>
      <c r="E35" s="809"/>
      <c r="F35" s="809"/>
      <c r="G35" s="809"/>
      <c r="H35" s="809"/>
      <c r="I35" s="809"/>
      <c r="J35" s="809"/>
      <c r="K35" s="809"/>
      <c r="L35" s="809"/>
      <c r="M35" s="809"/>
      <c r="N35" s="809"/>
      <c r="O35" s="809"/>
      <c r="P35" s="810"/>
      <c r="Q35" s="811"/>
      <c r="R35" s="812"/>
      <c r="S35" s="812"/>
      <c r="T35" s="812"/>
      <c r="U35" s="812"/>
      <c r="V35" s="812"/>
      <c r="W35" s="812"/>
      <c r="X35" s="812"/>
      <c r="Y35" s="812"/>
      <c r="Z35" s="812"/>
      <c r="AA35" s="812"/>
      <c r="AB35" s="812"/>
      <c r="AC35" s="812"/>
      <c r="AD35" s="812"/>
      <c r="AE35" s="813"/>
      <c r="AF35" s="814"/>
      <c r="AG35" s="815"/>
      <c r="AH35" s="815"/>
      <c r="AI35" s="815"/>
      <c r="AJ35" s="816"/>
      <c r="AK35" s="862"/>
      <c r="AL35" s="858"/>
      <c r="AM35" s="858"/>
      <c r="AN35" s="858"/>
      <c r="AO35" s="858"/>
      <c r="AP35" s="858"/>
      <c r="AQ35" s="858"/>
      <c r="AR35" s="858"/>
      <c r="AS35" s="858"/>
      <c r="AT35" s="858"/>
      <c r="AU35" s="858"/>
      <c r="AV35" s="858"/>
      <c r="AW35" s="858"/>
      <c r="AX35" s="858"/>
      <c r="AY35" s="858"/>
      <c r="AZ35" s="859"/>
      <c r="BA35" s="859"/>
      <c r="BB35" s="859"/>
      <c r="BC35" s="859"/>
      <c r="BD35" s="859"/>
      <c r="BE35" s="860"/>
      <c r="BF35" s="860"/>
      <c r="BG35" s="860"/>
      <c r="BH35" s="860"/>
      <c r="BI35" s="861"/>
      <c r="BJ35" s="235"/>
      <c r="BK35" s="235"/>
      <c r="BL35" s="235"/>
      <c r="BM35" s="235"/>
      <c r="BN35" s="235"/>
      <c r="BO35" s="244"/>
      <c r="BP35" s="244"/>
      <c r="BQ35" s="241">
        <v>29</v>
      </c>
      <c r="BR35" s="242"/>
      <c r="BS35" s="801"/>
      <c r="BT35" s="802"/>
      <c r="BU35" s="802"/>
      <c r="BV35" s="802"/>
      <c r="BW35" s="802"/>
      <c r="BX35" s="802"/>
      <c r="BY35" s="802"/>
      <c r="BZ35" s="802"/>
      <c r="CA35" s="802"/>
      <c r="CB35" s="802"/>
      <c r="CC35" s="802"/>
      <c r="CD35" s="802"/>
      <c r="CE35" s="802"/>
      <c r="CF35" s="802"/>
      <c r="CG35" s="803"/>
      <c r="CH35" s="804"/>
      <c r="CI35" s="805"/>
      <c r="CJ35" s="805"/>
      <c r="CK35" s="805"/>
      <c r="CL35" s="806"/>
      <c r="CM35" s="804"/>
      <c r="CN35" s="805"/>
      <c r="CO35" s="805"/>
      <c r="CP35" s="805"/>
      <c r="CQ35" s="806"/>
      <c r="CR35" s="804"/>
      <c r="CS35" s="805"/>
      <c r="CT35" s="805"/>
      <c r="CU35" s="805"/>
      <c r="CV35" s="806"/>
      <c r="CW35" s="804"/>
      <c r="CX35" s="805"/>
      <c r="CY35" s="805"/>
      <c r="CZ35" s="805"/>
      <c r="DA35" s="806"/>
      <c r="DB35" s="804"/>
      <c r="DC35" s="805"/>
      <c r="DD35" s="805"/>
      <c r="DE35" s="805"/>
      <c r="DF35" s="806"/>
      <c r="DG35" s="804"/>
      <c r="DH35" s="805"/>
      <c r="DI35" s="805"/>
      <c r="DJ35" s="805"/>
      <c r="DK35" s="806"/>
      <c r="DL35" s="804"/>
      <c r="DM35" s="805"/>
      <c r="DN35" s="805"/>
      <c r="DO35" s="805"/>
      <c r="DP35" s="806"/>
      <c r="DQ35" s="804"/>
      <c r="DR35" s="805"/>
      <c r="DS35" s="805"/>
      <c r="DT35" s="805"/>
      <c r="DU35" s="806"/>
      <c r="DV35" s="801"/>
      <c r="DW35" s="802"/>
      <c r="DX35" s="802"/>
      <c r="DY35" s="802"/>
      <c r="DZ35" s="807"/>
      <c r="EA35" s="233"/>
    </row>
    <row r="36" spans="1:131" ht="26.25" customHeight="1" x14ac:dyDescent="0.15">
      <c r="A36" s="245">
        <v>9</v>
      </c>
      <c r="B36" s="808"/>
      <c r="C36" s="809"/>
      <c r="D36" s="809"/>
      <c r="E36" s="809"/>
      <c r="F36" s="809"/>
      <c r="G36" s="809"/>
      <c r="H36" s="809"/>
      <c r="I36" s="809"/>
      <c r="J36" s="809"/>
      <c r="K36" s="809"/>
      <c r="L36" s="809"/>
      <c r="M36" s="809"/>
      <c r="N36" s="809"/>
      <c r="O36" s="809"/>
      <c r="P36" s="810"/>
      <c r="Q36" s="811"/>
      <c r="R36" s="812"/>
      <c r="S36" s="812"/>
      <c r="T36" s="812"/>
      <c r="U36" s="812"/>
      <c r="V36" s="812"/>
      <c r="W36" s="812"/>
      <c r="X36" s="812"/>
      <c r="Y36" s="812"/>
      <c r="Z36" s="812"/>
      <c r="AA36" s="812"/>
      <c r="AB36" s="812"/>
      <c r="AC36" s="812"/>
      <c r="AD36" s="812"/>
      <c r="AE36" s="813"/>
      <c r="AF36" s="814"/>
      <c r="AG36" s="815"/>
      <c r="AH36" s="815"/>
      <c r="AI36" s="815"/>
      <c r="AJ36" s="816"/>
      <c r="AK36" s="862"/>
      <c r="AL36" s="858"/>
      <c r="AM36" s="858"/>
      <c r="AN36" s="858"/>
      <c r="AO36" s="858"/>
      <c r="AP36" s="858"/>
      <c r="AQ36" s="858"/>
      <c r="AR36" s="858"/>
      <c r="AS36" s="858"/>
      <c r="AT36" s="858"/>
      <c r="AU36" s="858"/>
      <c r="AV36" s="858"/>
      <c r="AW36" s="858"/>
      <c r="AX36" s="858"/>
      <c r="AY36" s="858"/>
      <c r="AZ36" s="859"/>
      <c r="BA36" s="859"/>
      <c r="BB36" s="859"/>
      <c r="BC36" s="859"/>
      <c r="BD36" s="859"/>
      <c r="BE36" s="860"/>
      <c r="BF36" s="860"/>
      <c r="BG36" s="860"/>
      <c r="BH36" s="860"/>
      <c r="BI36" s="861"/>
      <c r="BJ36" s="235"/>
      <c r="BK36" s="235"/>
      <c r="BL36" s="235"/>
      <c r="BM36" s="235"/>
      <c r="BN36" s="235"/>
      <c r="BO36" s="244"/>
      <c r="BP36" s="244"/>
      <c r="BQ36" s="241">
        <v>30</v>
      </c>
      <c r="BR36" s="242"/>
      <c r="BS36" s="801"/>
      <c r="BT36" s="802"/>
      <c r="BU36" s="802"/>
      <c r="BV36" s="802"/>
      <c r="BW36" s="802"/>
      <c r="BX36" s="802"/>
      <c r="BY36" s="802"/>
      <c r="BZ36" s="802"/>
      <c r="CA36" s="802"/>
      <c r="CB36" s="802"/>
      <c r="CC36" s="802"/>
      <c r="CD36" s="802"/>
      <c r="CE36" s="802"/>
      <c r="CF36" s="802"/>
      <c r="CG36" s="803"/>
      <c r="CH36" s="804"/>
      <c r="CI36" s="805"/>
      <c r="CJ36" s="805"/>
      <c r="CK36" s="805"/>
      <c r="CL36" s="806"/>
      <c r="CM36" s="804"/>
      <c r="CN36" s="805"/>
      <c r="CO36" s="805"/>
      <c r="CP36" s="805"/>
      <c r="CQ36" s="806"/>
      <c r="CR36" s="804"/>
      <c r="CS36" s="805"/>
      <c r="CT36" s="805"/>
      <c r="CU36" s="805"/>
      <c r="CV36" s="806"/>
      <c r="CW36" s="804"/>
      <c r="CX36" s="805"/>
      <c r="CY36" s="805"/>
      <c r="CZ36" s="805"/>
      <c r="DA36" s="806"/>
      <c r="DB36" s="804"/>
      <c r="DC36" s="805"/>
      <c r="DD36" s="805"/>
      <c r="DE36" s="805"/>
      <c r="DF36" s="806"/>
      <c r="DG36" s="804"/>
      <c r="DH36" s="805"/>
      <c r="DI36" s="805"/>
      <c r="DJ36" s="805"/>
      <c r="DK36" s="806"/>
      <c r="DL36" s="804"/>
      <c r="DM36" s="805"/>
      <c r="DN36" s="805"/>
      <c r="DO36" s="805"/>
      <c r="DP36" s="806"/>
      <c r="DQ36" s="804"/>
      <c r="DR36" s="805"/>
      <c r="DS36" s="805"/>
      <c r="DT36" s="805"/>
      <c r="DU36" s="806"/>
      <c r="DV36" s="801"/>
      <c r="DW36" s="802"/>
      <c r="DX36" s="802"/>
      <c r="DY36" s="802"/>
      <c r="DZ36" s="807"/>
      <c r="EA36" s="233"/>
    </row>
    <row r="37" spans="1:131" ht="26.25" customHeight="1" x14ac:dyDescent="0.15">
      <c r="A37" s="245">
        <v>10</v>
      </c>
      <c r="B37" s="808"/>
      <c r="C37" s="809"/>
      <c r="D37" s="809"/>
      <c r="E37" s="809"/>
      <c r="F37" s="809"/>
      <c r="G37" s="809"/>
      <c r="H37" s="809"/>
      <c r="I37" s="809"/>
      <c r="J37" s="809"/>
      <c r="K37" s="809"/>
      <c r="L37" s="809"/>
      <c r="M37" s="809"/>
      <c r="N37" s="809"/>
      <c r="O37" s="809"/>
      <c r="P37" s="810"/>
      <c r="Q37" s="811"/>
      <c r="R37" s="812"/>
      <c r="S37" s="812"/>
      <c r="T37" s="812"/>
      <c r="U37" s="812"/>
      <c r="V37" s="812"/>
      <c r="W37" s="812"/>
      <c r="X37" s="812"/>
      <c r="Y37" s="812"/>
      <c r="Z37" s="812"/>
      <c r="AA37" s="812"/>
      <c r="AB37" s="812"/>
      <c r="AC37" s="812"/>
      <c r="AD37" s="812"/>
      <c r="AE37" s="813"/>
      <c r="AF37" s="814"/>
      <c r="AG37" s="815"/>
      <c r="AH37" s="815"/>
      <c r="AI37" s="815"/>
      <c r="AJ37" s="816"/>
      <c r="AK37" s="862"/>
      <c r="AL37" s="858"/>
      <c r="AM37" s="858"/>
      <c r="AN37" s="858"/>
      <c r="AO37" s="858"/>
      <c r="AP37" s="858"/>
      <c r="AQ37" s="858"/>
      <c r="AR37" s="858"/>
      <c r="AS37" s="858"/>
      <c r="AT37" s="858"/>
      <c r="AU37" s="858"/>
      <c r="AV37" s="858"/>
      <c r="AW37" s="858"/>
      <c r="AX37" s="858"/>
      <c r="AY37" s="858"/>
      <c r="AZ37" s="859"/>
      <c r="BA37" s="859"/>
      <c r="BB37" s="859"/>
      <c r="BC37" s="859"/>
      <c r="BD37" s="859"/>
      <c r="BE37" s="860"/>
      <c r="BF37" s="860"/>
      <c r="BG37" s="860"/>
      <c r="BH37" s="860"/>
      <c r="BI37" s="861"/>
      <c r="BJ37" s="235"/>
      <c r="BK37" s="235"/>
      <c r="BL37" s="235"/>
      <c r="BM37" s="235"/>
      <c r="BN37" s="235"/>
      <c r="BO37" s="244"/>
      <c r="BP37" s="244"/>
      <c r="BQ37" s="241">
        <v>31</v>
      </c>
      <c r="BR37" s="242"/>
      <c r="BS37" s="801"/>
      <c r="BT37" s="802"/>
      <c r="BU37" s="802"/>
      <c r="BV37" s="802"/>
      <c r="BW37" s="802"/>
      <c r="BX37" s="802"/>
      <c r="BY37" s="802"/>
      <c r="BZ37" s="802"/>
      <c r="CA37" s="802"/>
      <c r="CB37" s="802"/>
      <c r="CC37" s="802"/>
      <c r="CD37" s="802"/>
      <c r="CE37" s="802"/>
      <c r="CF37" s="802"/>
      <c r="CG37" s="803"/>
      <c r="CH37" s="804"/>
      <c r="CI37" s="805"/>
      <c r="CJ37" s="805"/>
      <c r="CK37" s="805"/>
      <c r="CL37" s="806"/>
      <c r="CM37" s="804"/>
      <c r="CN37" s="805"/>
      <c r="CO37" s="805"/>
      <c r="CP37" s="805"/>
      <c r="CQ37" s="806"/>
      <c r="CR37" s="804"/>
      <c r="CS37" s="805"/>
      <c r="CT37" s="805"/>
      <c r="CU37" s="805"/>
      <c r="CV37" s="806"/>
      <c r="CW37" s="804"/>
      <c r="CX37" s="805"/>
      <c r="CY37" s="805"/>
      <c r="CZ37" s="805"/>
      <c r="DA37" s="806"/>
      <c r="DB37" s="804"/>
      <c r="DC37" s="805"/>
      <c r="DD37" s="805"/>
      <c r="DE37" s="805"/>
      <c r="DF37" s="806"/>
      <c r="DG37" s="804"/>
      <c r="DH37" s="805"/>
      <c r="DI37" s="805"/>
      <c r="DJ37" s="805"/>
      <c r="DK37" s="806"/>
      <c r="DL37" s="804"/>
      <c r="DM37" s="805"/>
      <c r="DN37" s="805"/>
      <c r="DO37" s="805"/>
      <c r="DP37" s="806"/>
      <c r="DQ37" s="804"/>
      <c r="DR37" s="805"/>
      <c r="DS37" s="805"/>
      <c r="DT37" s="805"/>
      <c r="DU37" s="806"/>
      <c r="DV37" s="801"/>
      <c r="DW37" s="802"/>
      <c r="DX37" s="802"/>
      <c r="DY37" s="802"/>
      <c r="DZ37" s="807"/>
      <c r="EA37" s="233"/>
    </row>
    <row r="38" spans="1:131" ht="26.25" customHeight="1" x14ac:dyDescent="0.15">
      <c r="A38" s="245">
        <v>11</v>
      </c>
      <c r="B38" s="808"/>
      <c r="C38" s="809"/>
      <c r="D38" s="809"/>
      <c r="E38" s="809"/>
      <c r="F38" s="809"/>
      <c r="G38" s="809"/>
      <c r="H38" s="809"/>
      <c r="I38" s="809"/>
      <c r="J38" s="809"/>
      <c r="K38" s="809"/>
      <c r="L38" s="809"/>
      <c r="M38" s="809"/>
      <c r="N38" s="809"/>
      <c r="O38" s="809"/>
      <c r="P38" s="810"/>
      <c r="Q38" s="811"/>
      <c r="R38" s="812"/>
      <c r="S38" s="812"/>
      <c r="T38" s="812"/>
      <c r="U38" s="812"/>
      <c r="V38" s="812"/>
      <c r="W38" s="812"/>
      <c r="X38" s="812"/>
      <c r="Y38" s="812"/>
      <c r="Z38" s="812"/>
      <c r="AA38" s="812"/>
      <c r="AB38" s="812"/>
      <c r="AC38" s="812"/>
      <c r="AD38" s="812"/>
      <c r="AE38" s="813"/>
      <c r="AF38" s="814"/>
      <c r="AG38" s="815"/>
      <c r="AH38" s="815"/>
      <c r="AI38" s="815"/>
      <c r="AJ38" s="816"/>
      <c r="AK38" s="862"/>
      <c r="AL38" s="858"/>
      <c r="AM38" s="858"/>
      <c r="AN38" s="858"/>
      <c r="AO38" s="858"/>
      <c r="AP38" s="858"/>
      <c r="AQ38" s="858"/>
      <c r="AR38" s="858"/>
      <c r="AS38" s="858"/>
      <c r="AT38" s="858"/>
      <c r="AU38" s="858"/>
      <c r="AV38" s="858"/>
      <c r="AW38" s="858"/>
      <c r="AX38" s="858"/>
      <c r="AY38" s="858"/>
      <c r="AZ38" s="859"/>
      <c r="BA38" s="859"/>
      <c r="BB38" s="859"/>
      <c r="BC38" s="859"/>
      <c r="BD38" s="859"/>
      <c r="BE38" s="860"/>
      <c r="BF38" s="860"/>
      <c r="BG38" s="860"/>
      <c r="BH38" s="860"/>
      <c r="BI38" s="861"/>
      <c r="BJ38" s="235"/>
      <c r="BK38" s="235"/>
      <c r="BL38" s="235"/>
      <c r="BM38" s="235"/>
      <c r="BN38" s="235"/>
      <c r="BO38" s="244"/>
      <c r="BP38" s="244"/>
      <c r="BQ38" s="241">
        <v>32</v>
      </c>
      <c r="BR38" s="242"/>
      <c r="BS38" s="801"/>
      <c r="BT38" s="802"/>
      <c r="BU38" s="802"/>
      <c r="BV38" s="802"/>
      <c r="BW38" s="802"/>
      <c r="BX38" s="802"/>
      <c r="BY38" s="802"/>
      <c r="BZ38" s="802"/>
      <c r="CA38" s="802"/>
      <c r="CB38" s="802"/>
      <c r="CC38" s="802"/>
      <c r="CD38" s="802"/>
      <c r="CE38" s="802"/>
      <c r="CF38" s="802"/>
      <c r="CG38" s="803"/>
      <c r="CH38" s="804"/>
      <c r="CI38" s="805"/>
      <c r="CJ38" s="805"/>
      <c r="CK38" s="805"/>
      <c r="CL38" s="806"/>
      <c r="CM38" s="804"/>
      <c r="CN38" s="805"/>
      <c r="CO38" s="805"/>
      <c r="CP38" s="805"/>
      <c r="CQ38" s="806"/>
      <c r="CR38" s="804"/>
      <c r="CS38" s="805"/>
      <c r="CT38" s="805"/>
      <c r="CU38" s="805"/>
      <c r="CV38" s="806"/>
      <c r="CW38" s="804"/>
      <c r="CX38" s="805"/>
      <c r="CY38" s="805"/>
      <c r="CZ38" s="805"/>
      <c r="DA38" s="806"/>
      <c r="DB38" s="804"/>
      <c r="DC38" s="805"/>
      <c r="DD38" s="805"/>
      <c r="DE38" s="805"/>
      <c r="DF38" s="806"/>
      <c r="DG38" s="804"/>
      <c r="DH38" s="805"/>
      <c r="DI38" s="805"/>
      <c r="DJ38" s="805"/>
      <c r="DK38" s="806"/>
      <c r="DL38" s="804"/>
      <c r="DM38" s="805"/>
      <c r="DN38" s="805"/>
      <c r="DO38" s="805"/>
      <c r="DP38" s="806"/>
      <c r="DQ38" s="804"/>
      <c r="DR38" s="805"/>
      <c r="DS38" s="805"/>
      <c r="DT38" s="805"/>
      <c r="DU38" s="806"/>
      <c r="DV38" s="801"/>
      <c r="DW38" s="802"/>
      <c r="DX38" s="802"/>
      <c r="DY38" s="802"/>
      <c r="DZ38" s="807"/>
      <c r="EA38" s="233"/>
    </row>
    <row r="39" spans="1:131" ht="26.25" customHeight="1" x14ac:dyDescent="0.15">
      <c r="A39" s="245">
        <v>12</v>
      </c>
      <c r="B39" s="808"/>
      <c r="C39" s="809"/>
      <c r="D39" s="809"/>
      <c r="E39" s="809"/>
      <c r="F39" s="809"/>
      <c r="G39" s="809"/>
      <c r="H39" s="809"/>
      <c r="I39" s="809"/>
      <c r="J39" s="809"/>
      <c r="K39" s="809"/>
      <c r="L39" s="809"/>
      <c r="M39" s="809"/>
      <c r="N39" s="809"/>
      <c r="O39" s="809"/>
      <c r="P39" s="810"/>
      <c r="Q39" s="811"/>
      <c r="R39" s="812"/>
      <c r="S39" s="812"/>
      <c r="T39" s="812"/>
      <c r="U39" s="812"/>
      <c r="V39" s="812"/>
      <c r="W39" s="812"/>
      <c r="X39" s="812"/>
      <c r="Y39" s="812"/>
      <c r="Z39" s="812"/>
      <c r="AA39" s="812"/>
      <c r="AB39" s="812"/>
      <c r="AC39" s="812"/>
      <c r="AD39" s="812"/>
      <c r="AE39" s="813"/>
      <c r="AF39" s="814"/>
      <c r="AG39" s="815"/>
      <c r="AH39" s="815"/>
      <c r="AI39" s="815"/>
      <c r="AJ39" s="816"/>
      <c r="AK39" s="862"/>
      <c r="AL39" s="858"/>
      <c r="AM39" s="858"/>
      <c r="AN39" s="858"/>
      <c r="AO39" s="858"/>
      <c r="AP39" s="858"/>
      <c r="AQ39" s="858"/>
      <c r="AR39" s="858"/>
      <c r="AS39" s="858"/>
      <c r="AT39" s="858"/>
      <c r="AU39" s="858"/>
      <c r="AV39" s="858"/>
      <c r="AW39" s="858"/>
      <c r="AX39" s="858"/>
      <c r="AY39" s="858"/>
      <c r="AZ39" s="859"/>
      <c r="BA39" s="859"/>
      <c r="BB39" s="859"/>
      <c r="BC39" s="859"/>
      <c r="BD39" s="859"/>
      <c r="BE39" s="860"/>
      <c r="BF39" s="860"/>
      <c r="BG39" s="860"/>
      <c r="BH39" s="860"/>
      <c r="BI39" s="861"/>
      <c r="BJ39" s="235"/>
      <c r="BK39" s="235"/>
      <c r="BL39" s="235"/>
      <c r="BM39" s="235"/>
      <c r="BN39" s="235"/>
      <c r="BO39" s="244"/>
      <c r="BP39" s="244"/>
      <c r="BQ39" s="241">
        <v>33</v>
      </c>
      <c r="BR39" s="242"/>
      <c r="BS39" s="801"/>
      <c r="BT39" s="802"/>
      <c r="BU39" s="802"/>
      <c r="BV39" s="802"/>
      <c r="BW39" s="802"/>
      <c r="BX39" s="802"/>
      <c r="BY39" s="802"/>
      <c r="BZ39" s="802"/>
      <c r="CA39" s="802"/>
      <c r="CB39" s="802"/>
      <c r="CC39" s="802"/>
      <c r="CD39" s="802"/>
      <c r="CE39" s="802"/>
      <c r="CF39" s="802"/>
      <c r="CG39" s="803"/>
      <c r="CH39" s="804"/>
      <c r="CI39" s="805"/>
      <c r="CJ39" s="805"/>
      <c r="CK39" s="805"/>
      <c r="CL39" s="806"/>
      <c r="CM39" s="804"/>
      <c r="CN39" s="805"/>
      <c r="CO39" s="805"/>
      <c r="CP39" s="805"/>
      <c r="CQ39" s="806"/>
      <c r="CR39" s="804"/>
      <c r="CS39" s="805"/>
      <c r="CT39" s="805"/>
      <c r="CU39" s="805"/>
      <c r="CV39" s="806"/>
      <c r="CW39" s="804"/>
      <c r="CX39" s="805"/>
      <c r="CY39" s="805"/>
      <c r="CZ39" s="805"/>
      <c r="DA39" s="806"/>
      <c r="DB39" s="804"/>
      <c r="DC39" s="805"/>
      <c r="DD39" s="805"/>
      <c r="DE39" s="805"/>
      <c r="DF39" s="806"/>
      <c r="DG39" s="804"/>
      <c r="DH39" s="805"/>
      <c r="DI39" s="805"/>
      <c r="DJ39" s="805"/>
      <c r="DK39" s="806"/>
      <c r="DL39" s="804"/>
      <c r="DM39" s="805"/>
      <c r="DN39" s="805"/>
      <c r="DO39" s="805"/>
      <c r="DP39" s="806"/>
      <c r="DQ39" s="804"/>
      <c r="DR39" s="805"/>
      <c r="DS39" s="805"/>
      <c r="DT39" s="805"/>
      <c r="DU39" s="806"/>
      <c r="DV39" s="801"/>
      <c r="DW39" s="802"/>
      <c r="DX39" s="802"/>
      <c r="DY39" s="802"/>
      <c r="DZ39" s="807"/>
      <c r="EA39" s="233"/>
    </row>
    <row r="40" spans="1:131" ht="26.25" customHeight="1" x14ac:dyDescent="0.15">
      <c r="A40" s="241">
        <v>13</v>
      </c>
      <c r="B40" s="808"/>
      <c r="C40" s="809"/>
      <c r="D40" s="809"/>
      <c r="E40" s="809"/>
      <c r="F40" s="809"/>
      <c r="G40" s="809"/>
      <c r="H40" s="809"/>
      <c r="I40" s="809"/>
      <c r="J40" s="809"/>
      <c r="K40" s="809"/>
      <c r="L40" s="809"/>
      <c r="M40" s="809"/>
      <c r="N40" s="809"/>
      <c r="O40" s="809"/>
      <c r="P40" s="810"/>
      <c r="Q40" s="811"/>
      <c r="R40" s="812"/>
      <c r="S40" s="812"/>
      <c r="T40" s="812"/>
      <c r="U40" s="812"/>
      <c r="V40" s="812"/>
      <c r="W40" s="812"/>
      <c r="X40" s="812"/>
      <c r="Y40" s="812"/>
      <c r="Z40" s="812"/>
      <c r="AA40" s="812"/>
      <c r="AB40" s="812"/>
      <c r="AC40" s="812"/>
      <c r="AD40" s="812"/>
      <c r="AE40" s="813"/>
      <c r="AF40" s="814"/>
      <c r="AG40" s="815"/>
      <c r="AH40" s="815"/>
      <c r="AI40" s="815"/>
      <c r="AJ40" s="816"/>
      <c r="AK40" s="862"/>
      <c r="AL40" s="858"/>
      <c r="AM40" s="858"/>
      <c r="AN40" s="858"/>
      <c r="AO40" s="858"/>
      <c r="AP40" s="858"/>
      <c r="AQ40" s="858"/>
      <c r="AR40" s="858"/>
      <c r="AS40" s="858"/>
      <c r="AT40" s="858"/>
      <c r="AU40" s="858"/>
      <c r="AV40" s="858"/>
      <c r="AW40" s="858"/>
      <c r="AX40" s="858"/>
      <c r="AY40" s="858"/>
      <c r="AZ40" s="859"/>
      <c r="BA40" s="859"/>
      <c r="BB40" s="859"/>
      <c r="BC40" s="859"/>
      <c r="BD40" s="859"/>
      <c r="BE40" s="860"/>
      <c r="BF40" s="860"/>
      <c r="BG40" s="860"/>
      <c r="BH40" s="860"/>
      <c r="BI40" s="861"/>
      <c r="BJ40" s="235"/>
      <c r="BK40" s="235"/>
      <c r="BL40" s="235"/>
      <c r="BM40" s="235"/>
      <c r="BN40" s="235"/>
      <c r="BO40" s="244"/>
      <c r="BP40" s="244"/>
      <c r="BQ40" s="241">
        <v>34</v>
      </c>
      <c r="BR40" s="242"/>
      <c r="BS40" s="801"/>
      <c r="BT40" s="802"/>
      <c r="BU40" s="802"/>
      <c r="BV40" s="802"/>
      <c r="BW40" s="802"/>
      <c r="BX40" s="802"/>
      <c r="BY40" s="802"/>
      <c r="BZ40" s="802"/>
      <c r="CA40" s="802"/>
      <c r="CB40" s="802"/>
      <c r="CC40" s="802"/>
      <c r="CD40" s="802"/>
      <c r="CE40" s="802"/>
      <c r="CF40" s="802"/>
      <c r="CG40" s="803"/>
      <c r="CH40" s="804"/>
      <c r="CI40" s="805"/>
      <c r="CJ40" s="805"/>
      <c r="CK40" s="805"/>
      <c r="CL40" s="806"/>
      <c r="CM40" s="804"/>
      <c r="CN40" s="805"/>
      <c r="CO40" s="805"/>
      <c r="CP40" s="805"/>
      <c r="CQ40" s="806"/>
      <c r="CR40" s="804"/>
      <c r="CS40" s="805"/>
      <c r="CT40" s="805"/>
      <c r="CU40" s="805"/>
      <c r="CV40" s="806"/>
      <c r="CW40" s="804"/>
      <c r="CX40" s="805"/>
      <c r="CY40" s="805"/>
      <c r="CZ40" s="805"/>
      <c r="DA40" s="806"/>
      <c r="DB40" s="804"/>
      <c r="DC40" s="805"/>
      <c r="DD40" s="805"/>
      <c r="DE40" s="805"/>
      <c r="DF40" s="806"/>
      <c r="DG40" s="804"/>
      <c r="DH40" s="805"/>
      <c r="DI40" s="805"/>
      <c r="DJ40" s="805"/>
      <c r="DK40" s="806"/>
      <c r="DL40" s="804"/>
      <c r="DM40" s="805"/>
      <c r="DN40" s="805"/>
      <c r="DO40" s="805"/>
      <c r="DP40" s="806"/>
      <c r="DQ40" s="804"/>
      <c r="DR40" s="805"/>
      <c r="DS40" s="805"/>
      <c r="DT40" s="805"/>
      <c r="DU40" s="806"/>
      <c r="DV40" s="801"/>
      <c r="DW40" s="802"/>
      <c r="DX40" s="802"/>
      <c r="DY40" s="802"/>
      <c r="DZ40" s="807"/>
      <c r="EA40" s="233"/>
    </row>
    <row r="41" spans="1:131" ht="26.25" customHeight="1" x14ac:dyDescent="0.15">
      <c r="A41" s="241">
        <v>14</v>
      </c>
      <c r="B41" s="808"/>
      <c r="C41" s="809"/>
      <c r="D41" s="809"/>
      <c r="E41" s="809"/>
      <c r="F41" s="809"/>
      <c r="G41" s="809"/>
      <c r="H41" s="809"/>
      <c r="I41" s="809"/>
      <c r="J41" s="809"/>
      <c r="K41" s="809"/>
      <c r="L41" s="809"/>
      <c r="M41" s="809"/>
      <c r="N41" s="809"/>
      <c r="O41" s="809"/>
      <c r="P41" s="810"/>
      <c r="Q41" s="811"/>
      <c r="R41" s="812"/>
      <c r="S41" s="812"/>
      <c r="T41" s="812"/>
      <c r="U41" s="812"/>
      <c r="V41" s="812"/>
      <c r="W41" s="812"/>
      <c r="X41" s="812"/>
      <c r="Y41" s="812"/>
      <c r="Z41" s="812"/>
      <c r="AA41" s="812"/>
      <c r="AB41" s="812"/>
      <c r="AC41" s="812"/>
      <c r="AD41" s="812"/>
      <c r="AE41" s="813"/>
      <c r="AF41" s="814"/>
      <c r="AG41" s="815"/>
      <c r="AH41" s="815"/>
      <c r="AI41" s="815"/>
      <c r="AJ41" s="816"/>
      <c r="AK41" s="862"/>
      <c r="AL41" s="858"/>
      <c r="AM41" s="858"/>
      <c r="AN41" s="858"/>
      <c r="AO41" s="858"/>
      <c r="AP41" s="858"/>
      <c r="AQ41" s="858"/>
      <c r="AR41" s="858"/>
      <c r="AS41" s="858"/>
      <c r="AT41" s="858"/>
      <c r="AU41" s="858"/>
      <c r="AV41" s="858"/>
      <c r="AW41" s="858"/>
      <c r="AX41" s="858"/>
      <c r="AY41" s="858"/>
      <c r="AZ41" s="859"/>
      <c r="BA41" s="859"/>
      <c r="BB41" s="859"/>
      <c r="BC41" s="859"/>
      <c r="BD41" s="859"/>
      <c r="BE41" s="860"/>
      <c r="BF41" s="860"/>
      <c r="BG41" s="860"/>
      <c r="BH41" s="860"/>
      <c r="BI41" s="861"/>
      <c r="BJ41" s="235"/>
      <c r="BK41" s="235"/>
      <c r="BL41" s="235"/>
      <c r="BM41" s="235"/>
      <c r="BN41" s="235"/>
      <c r="BO41" s="244"/>
      <c r="BP41" s="244"/>
      <c r="BQ41" s="241">
        <v>35</v>
      </c>
      <c r="BR41" s="242"/>
      <c r="BS41" s="801"/>
      <c r="BT41" s="802"/>
      <c r="BU41" s="802"/>
      <c r="BV41" s="802"/>
      <c r="BW41" s="802"/>
      <c r="BX41" s="802"/>
      <c r="BY41" s="802"/>
      <c r="BZ41" s="802"/>
      <c r="CA41" s="802"/>
      <c r="CB41" s="802"/>
      <c r="CC41" s="802"/>
      <c r="CD41" s="802"/>
      <c r="CE41" s="802"/>
      <c r="CF41" s="802"/>
      <c r="CG41" s="803"/>
      <c r="CH41" s="804"/>
      <c r="CI41" s="805"/>
      <c r="CJ41" s="805"/>
      <c r="CK41" s="805"/>
      <c r="CL41" s="806"/>
      <c r="CM41" s="804"/>
      <c r="CN41" s="805"/>
      <c r="CO41" s="805"/>
      <c r="CP41" s="805"/>
      <c r="CQ41" s="806"/>
      <c r="CR41" s="804"/>
      <c r="CS41" s="805"/>
      <c r="CT41" s="805"/>
      <c r="CU41" s="805"/>
      <c r="CV41" s="806"/>
      <c r="CW41" s="804"/>
      <c r="CX41" s="805"/>
      <c r="CY41" s="805"/>
      <c r="CZ41" s="805"/>
      <c r="DA41" s="806"/>
      <c r="DB41" s="804"/>
      <c r="DC41" s="805"/>
      <c r="DD41" s="805"/>
      <c r="DE41" s="805"/>
      <c r="DF41" s="806"/>
      <c r="DG41" s="804"/>
      <c r="DH41" s="805"/>
      <c r="DI41" s="805"/>
      <c r="DJ41" s="805"/>
      <c r="DK41" s="806"/>
      <c r="DL41" s="804"/>
      <c r="DM41" s="805"/>
      <c r="DN41" s="805"/>
      <c r="DO41" s="805"/>
      <c r="DP41" s="806"/>
      <c r="DQ41" s="804"/>
      <c r="DR41" s="805"/>
      <c r="DS41" s="805"/>
      <c r="DT41" s="805"/>
      <c r="DU41" s="806"/>
      <c r="DV41" s="801"/>
      <c r="DW41" s="802"/>
      <c r="DX41" s="802"/>
      <c r="DY41" s="802"/>
      <c r="DZ41" s="807"/>
      <c r="EA41" s="233"/>
    </row>
    <row r="42" spans="1:131" ht="26.25" customHeight="1" x14ac:dyDescent="0.15">
      <c r="A42" s="241">
        <v>15</v>
      </c>
      <c r="B42" s="808"/>
      <c r="C42" s="809"/>
      <c r="D42" s="809"/>
      <c r="E42" s="809"/>
      <c r="F42" s="809"/>
      <c r="G42" s="809"/>
      <c r="H42" s="809"/>
      <c r="I42" s="809"/>
      <c r="J42" s="809"/>
      <c r="K42" s="809"/>
      <c r="L42" s="809"/>
      <c r="M42" s="809"/>
      <c r="N42" s="809"/>
      <c r="O42" s="809"/>
      <c r="P42" s="810"/>
      <c r="Q42" s="811"/>
      <c r="R42" s="812"/>
      <c r="S42" s="812"/>
      <c r="T42" s="812"/>
      <c r="U42" s="812"/>
      <c r="V42" s="812"/>
      <c r="W42" s="812"/>
      <c r="X42" s="812"/>
      <c r="Y42" s="812"/>
      <c r="Z42" s="812"/>
      <c r="AA42" s="812"/>
      <c r="AB42" s="812"/>
      <c r="AC42" s="812"/>
      <c r="AD42" s="812"/>
      <c r="AE42" s="813"/>
      <c r="AF42" s="814"/>
      <c r="AG42" s="815"/>
      <c r="AH42" s="815"/>
      <c r="AI42" s="815"/>
      <c r="AJ42" s="816"/>
      <c r="AK42" s="862"/>
      <c r="AL42" s="858"/>
      <c r="AM42" s="858"/>
      <c r="AN42" s="858"/>
      <c r="AO42" s="858"/>
      <c r="AP42" s="858"/>
      <c r="AQ42" s="858"/>
      <c r="AR42" s="858"/>
      <c r="AS42" s="858"/>
      <c r="AT42" s="858"/>
      <c r="AU42" s="858"/>
      <c r="AV42" s="858"/>
      <c r="AW42" s="858"/>
      <c r="AX42" s="858"/>
      <c r="AY42" s="858"/>
      <c r="AZ42" s="859"/>
      <c r="BA42" s="859"/>
      <c r="BB42" s="859"/>
      <c r="BC42" s="859"/>
      <c r="BD42" s="859"/>
      <c r="BE42" s="860"/>
      <c r="BF42" s="860"/>
      <c r="BG42" s="860"/>
      <c r="BH42" s="860"/>
      <c r="BI42" s="861"/>
      <c r="BJ42" s="235"/>
      <c r="BK42" s="235"/>
      <c r="BL42" s="235"/>
      <c r="BM42" s="235"/>
      <c r="BN42" s="235"/>
      <c r="BO42" s="244"/>
      <c r="BP42" s="244"/>
      <c r="BQ42" s="241">
        <v>36</v>
      </c>
      <c r="BR42" s="242"/>
      <c r="BS42" s="801"/>
      <c r="BT42" s="802"/>
      <c r="BU42" s="802"/>
      <c r="BV42" s="802"/>
      <c r="BW42" s="802"/>
      <c r="BX42" s="802"/>
      <c r="BY42" s="802"/>
      <c r="BZ42" s="802"/>
      <c r="CA42" s="802"/>
      <c r="CB42" s="802"/>
      <c r="CC42" s="802"/>
      <c r="CD42" s="802"/>
      <c r="CE42" s="802"/>
      <c r="CF42" s="802"/>
      <c r="CG42" s="803"/>
      <c r="CH42" s="804"/>
      <c r="CI42" s="805"/>
      <c r="CJ42" s="805"/>
      <c r="CK42" s="805"/>
      <c r="CL42" s="806"/>
      <c r="CM42" s="804"/>
      <c r="CN42" s="805"/>
      <c r="CO42" s="805"/>
      <c r="CP42" s="805"/>
      <c r="CQ42" s="806"/>
      <c r="CR42" s="804"/>
      <c r="CS42" s="805"/>
      <c r="CT42" s="805"/>
      <c r="CU42" s="805"/>
      <c r="CV42" s="806"/>
      <c r="CW42" s="804"/>
      <c r="CX42" s="805"/>
      <c r="CY42" s="805"/>
      <c r="CZ42" s="805"/>
      <c r="DA42" s="806"/>
      <c r="DB42" s="804"/>
      <c r="DC42" s="805"/>
      <c r="DD42" s="805"/>
      <c r="DE42" s="805"/>
      <c r="DF42" s="806"/>
      <c r="DG42" s="804"/>
      <c r="DH42" s="805"/>
      <c r="DI42" s="805"/>
      <c r="DJ42" s="805"/>
      <c r="DK42" s="806"/>
      <c r="DL42" s="804"/>
      <c r="DM42" s="805"/>
      <c r="DN42" s="805"/>
      <c r="DO42" s="805"/>
      <c r="DP42" s="806"/>
      <c r="DQ42" s="804"/>
      <c r="DR42" s="805"/>
      <c r="DS42" s="805"/>
      <c r="DT42" s="805"/>
      <c r="DU42" s="806"/>
      <c r="DV42" s="801"/>
      <c r="DW42" s="802"/>
      <c r="DX42" s="802"/>
      <c r="DY42" s="802"/>
      <c r="DZ42" s="807"/>
      <c r="EA42" s="233"/>
    </row>
    <row r="43" spans="1:131" ht="26.25" customHeight="1" x14ac:dyDescent="0.15">
      <c r="A43" s="241">
        <v>16</v>
      </c>
      <c r="B43" s="808"/>
      <c r="C43" s="809"/>
      <c r="D43" s="809"/>
      <c r="E43" s="809"/>
      <c r="F43" s="809"/>
      <c r="G43" s="809"/>
      <c r="H43" s="809"/>
      <c r="I43" s="809"/>
      <c r="J43" s="809"/>
      <c r="K43" s="809"/>
      <c r="L43" s="809"/>
      <c r="M43" s="809"/>
      <c r="N43" s="809"/>
      <c r="O43" s="809"/>
      <c r="P43" s="810"/>
      <c r="Q43" s="811"/>
      <c r="R43" s="812"/>
      <c r="S43" s="812"/>
      <c r="T43" s="812"/>
      <c r="U43" s="812"/>
      <c r="V43" s="812"/>
      <c r="W43" s="812"/>
      <c r="X43" s="812"/>
      <c r="Y43" s="812"/>
      <c r="Z43" s="812"/>
      <c r="AA43" s="812"/>
      <c r="AB43" s="812"/>
      <c r="AC43" s="812"/>
      <c r="AD43" s="812"/>
      <c r="AE43" s="813"/>
      <c r="AF43" s="814"/>
      <c r="AG43" s="815"/>
      <c r="AH43" s="815"/>
      <c r="AI43" s="815"/>
      <c r="AJ43" s="816"/>
      <c r="AK43" s="862"/>
      <c r="AL43" s="858"/>
      <c r="AM43" s="858"/>
      <c r="AN43" s="858"/>
      <c r="AO43" s="858"/>
      <c r="AP43" s="858"/>
      <c r="AQ43" s="858"/>
      <c r="AR43" s="858"/>
      <c r="AS43" s="858"/>
      <c r="AT43" s="858"/>
      <c r="AU43" s="858"/>
      <c r="AV43" s="858"/>
      <c r="AW43" s="858"/>
      <c r="AX43" s="858"/>
      <c r="AY43" s="858"/>
      <c r="AZ43" s="859"/>
      <c r="BA43" s="859"/>
      <c r="BB43" s="859"/>
      <c r="BC43" s="859"/>
      <c r="BD43" s="859"/>
      <c r="BE43" s="860"/>
      <c r="BF43" s="860"/>
      <c r="BG43" s="860"/>
      <c r="BH43" s="860"/>
      <c r="BI43" s="861"/>
      <c r="BJ43" s="235"/>
      <c r="BK43" s="235"/>
      <c r="BL43" s="235"/>
      <c r="BM43" s="235"/>
      <c r="BN43" s="235"/>
      <c r="BO43" s="244"/>
      <c r="BP43" s="244"/>
      <c r="BQ43" s="241">
        <v>37</v>
      </c>
      <c r="BR43" s="242"/>
      <c r="BS43" s="801"/>
      <c r="BT43" s="802"/>
      <c r="BU43" s="802"/>
      <c r="BV43" s="802"/>
      <c r="BW43" s="802"/>
      <c r="BX43" s="802"/>
      <c r="BY43" s="802"/>
      <c r="BZ43" s="802"/>
      <c r="CA43" s="802"/>
      <c r="CB43" s="802"/>
      <c r="CC43" s="802"/>
      <c r="CD43" s="802"/>
      <c r="CE43" s="802"/>
      <c r="CF43" s="802"/>
      <c r="CG43" s="803"/>
      <c r="CH43" s="804"/>
      <c r="CI43" s="805"/>
      <c r="CJ43" s="805"/>
      <c r="CK43" s="805"/>
      <c r="CL43" s="806"/>
      <c r="CM43" s="804"/>
      <c r="CN43" s="805"/>
      <c r="CO43" s="805"/>
      <c r="CP43" s="805"/>
      <c r="CQ43" s="806"/>
      <c r="CR43" s="804"/>
      <c r="CS43" s="805"/>
      <c r="CT43" s="805"/>
      <c r="CU43" s="805"/>
      <c r="CV43" s="806"/>
      <c r="CW43" s="804"/>
      <c r="CX43" s="805"/>
      <c r="CY43" s="805"/>
      <c r="CZ43" s="805"/>
      <c r="DA43" s="806"/>
      <c r="DB43" s="804"/>
      <c r="DC43" s="805"/>
      <c r="DD43" s="805"/>
      <c r="DE43" s="805"/>
      <c r="DF43" s="806"/>
      <c r="DG43" s="804"/>
      <c r="DH43" s="805"/>
      <c r="DI43" s="805"/>
      <c r="DJ43" s="805"/>
      <c r="DK43" s="806"/>
      <c r="DL43" s="804"/>
      <c r="DM43" s="805"/>
      <c r="DN43" s="805"/>
      <c r="DO43" s="805"/>
      <c r="DP43" s="806"/>
      <c r="DQ43" s="804"/>
      <c r="DR43" s="805"/>
      <c r="DS43" s="805"/>
      <c r="DT43" s="805"/>
      <c r="DU43" s="806"/>
      <c r="DV43" s="801"/>
      <c r="DW43" s="802"/>
      <c r="DX43" s="802"/>
      <c r="DY43" s="802"/>
      <c r="DZ43" s="807"/>
      <c r="EA43" s="233"/>
    </row>
    <row r="44" spans="1:131" ht="26.25" customHeight="1" x14ac:dyDescent="0.15">
      <c r="A44" s="241">
        <v>17</v>
      </c>
      <c r="B44" s="808"/>
      <c r="C44" s="809"/>
      <c r="D44" s="809"/>
      <c r="E44" s="809"/>
      <c r="F44" s="809"/>
      <c r="G44" s="809"/>
      <c r="H44" s="809"/>
      <c r="I44" s="809"/>
      <c r="J44" s="809"/>
      <c r="K44" s="809"/>
      <c r="L44" s="809"/>
      <c r="M44" s="809"/>
      <c r="N44" s="809"/>
      <c r="O44" s="809"/>
      <c r="P44" s="810"/>
      <c r="Q44" s="811"/>
      <c r="R44" s="812"/>
      <c r="S44" s="812"/>
      <c r="T44" s="812"/>
      <c r="U44" s="812"/>
      <c r="V44" s="812"/>
      <c r="W44" s="812"/>
      <c r="X44" s="812"/>
      <c r="Y44" s="812"/>
      <c r="Z44" s="812"/>
      <c r="AA44" s="812"/>
      <c r="AB44" s="812"/>
      <c r="AC44" s="812"/>
      <c r="AD44" s="812"/>
      <c r="AE44" s="813"/>
      <c r="AF44" s="814"/>
      <c r="AG44" s="815"/>
      <c r="AH44" s="815"/>
      <c r="AI44" s="815"/>
      <c r="AJ44" s="816"/>
      <c r="AK44" s="862"/>
      <c r="AL44" s="858"/>
      <c r="AM44" s="858"/>
      <c r="AN44" s="858"/>
      <c r="AO44" s="858"/>
      <c r="AP44" s="858"/>
      <c r="AQ44" s="858"/>
      <c r="AR44" s="858"/>
      <c r="AS44" s="858"/>
      <c r="AT44" s="858"/>
      <c r="AU44" s="858"/>
      <c r="AV44" s="858"/>
      <c r="AW44" s="858"/>
      <c r="AX44" s="858"/>
      <c r="AY44" s="858"/>
      <c r="AZ44" s="859"/>
      <c r="BA44" s="859"/>
      <c r="BB44" s="859"/>
      <c r="BC44" s="859"/>
      <c r="BD44" s="859"/>
      <c r="BE44" s="860"/>
      <c r="BF44" s="860"/>
      <c r="BG44" s="860"/>
      <c r="BH44" s="860"/>
      <c r="BI44" s="861"/>
      <c r="BJ44" s="235"/>
      <c r="BK44" s="235"/>
      <c r="BL44" s="235"/>
      <c r="BM44" s="235"/>
      <c r="BN44" s="235"/>
      <c r="BO44" s="244"/>
      <c r="BP44" s="244"/>
      <c r="BQ44" s="241">
        <v>38</v>
      </c>
      <c r="BR44" s="242"/>
      <c r="BS44" s="801"/>
      <c r="BT44" s="802"/>
      <c r="BU44" s="802"/>
      <c r="BV44" s="802"/>
      <c r="BW44" s="802"/>
      <c r="BX44" s="802"/>
      <c r="BY44" s="802"/>
      <c r="BZ44" s="802"/>
      <c r="CA44" s="802"/>
      <c r="CB44" s="802"/>
      <c r="CC44" s="802"/>
      <c r="CD44" s="802"/>
      <c r="CE44" s="802"/>
      <c r="CF44" s="802"/>
      <c r="CG44" s="803"/>
      <c r="CH44" s="804"/>
      <c r="CI44" s="805"/>
      <c r="CJ44" s="805"/>
      <c r="CK44" s="805"/>
      <c r="CL44" s="806"/>
      <c r="CM44" s="804"/>
      <c r="CN44" s="805"/>
      <c r="CO44" s="805"/>
      <c r="CP44" s="805"/>
      <c r="CQ44" s="806"/>
      <c r="CR44" s="804"/>
      <c r="CS44" s="805"/>
      <c r="CT44" s="805"/>
      <c r="CU44" s="805"/>
      <c r="CV44" s="806"/>
      <c r="CW44" s="804"/>
      <c r="CX44" s="805"/>
      <c r="CY44" s="805"/>
      <c r="CZ44" s="805"/>
      <c r="DA44" s="806"/>
      <c r="DB44" s="804"/>
      <c r="DC44" s="805"/>
      <c r="DD44" s="805"/>
      <c r="DE44" s="805"/>
      <c r="DF44" s="806"/>
      <c r="DG44" s="804"/>
      <c r="DH44" s="805"/>
      <c r="DI44" s="805"/>
      <c r="DJ44" s="805"/>
      <c r="DK44" s="806"/>
      <c r="DL44" s="804"/>
      <c r="DM44" s="805"/>
      <c r="DN44" s="805"/>
      <c r="DO44" s="805"/>
      <c r="DP44" s="806"/>
      <c r="DQ44" s="804"/>
      <c r="DR44" s="805"/>
      <c r="DS44" s="805"/>
      <c r="DT44" s="805"/>
      <c r="DU44" s="806"/>
      <c r="DV44" s="801"/>
      <c r="DW44" s="802"/>
      <c r="DX44" s="802"/>
      <c r="DY44" s="802"/>
      <c r="DZ44" s="807"/>
      <c r="EA44" s="233"/>
    </row>
    <row r="45" spans="1:131" ht="26.25" customHeight="1" x14ac:dyDescent="0.15">
      <c r="A45" s="241">
        <v>18</v>
      </c>
      <c r="B45" s="808"/>
      <c r="C45" s="809"/>
      <c r="D45" s="809"/>
      <c r="E45" s="809"/>
      <c r="F45" s="809"/>
      <c r="G45" s="809"/>
      <c r="H45" s="809"/>
      <c r="I45" s="809"/>
      <c r="J45" s="809"/>
      <c r="K45" s="809"/>
      <c r="L45" s="809"/>
      <c r="M45" s="809"/>
      <c r="N45" s="809"/>
      <c r="O45" s="809"/>
      <c r="P45" s="810"/>
      <c r="Q45" s="811"/>
      <c r="R45" s="812"/>
      <c r="S45" s="812"/>
      <c r="T45" s="812"/>
      <c r="U45" s="812"/>
      <c r="V45" s="812"/>
      <c r="W45" s="812"/>
      <c r="X45" s="812"/>
      <c r="Y45" s="812"/>
      <c r="Z45" s="812"/>
      <c r="AA45" s="812"/>
      <c r="AB45" s="812"/>
      <c r="AC45" s="812"/>
      <c r="AD45" s="812"/>
      <c r="AE45" s="813"/>
      <c r="AF45" s="814"/>
      <c r="AG45" s="815"/>
      <c r="AH45" s="815"/>
      <c r="AI45" s="815"/>
      <c r="AJ45" s="816"/>
      <c r="AK45" s="862"/>
      <c r="AL45" s="858"/>
      <c r="AM45" s="858"/>
      <c r="AN45" s="858"/>
      <c r="AO45" s="858"/>
      <c r="AP45" s="858"/>
      <c r="AQ45" s="858"/>
      <c r="AR45" s="858"/>
      <c r="AS45" s="858"/>
      <c r="AT45" s="858"/>
      <c r="AU45" s="858"/>
      <c r="AV45" s="858"/>
      <c r="AW45" s="858"/>
      <c r="AX45" s="858"/>
      <c r="AY45" s="858"/>
      <c r="AZ45" s="859"/>
      <c r="BA45" s="859"/>
      <c r="BB45" s="859"/>
      <c r="BC45" s="859"/>
      <c r="BD45" s="859"/>
      <c r="BE45" s="860"/>
      <c r="BF45" s="860"/>
      <c r="BG45" s="860"/>
      <c r="BH45" s="860"/>
      <c r="BI45" s="861"/>
      <c r="BJ45" s="235"/>
      <c r="BK45" s="235"/>
      <c r="BL45" s="235"/>
      <c r="BM45" s="235"/>
      <c r="BN45" s="235"/>
      <c r="BO45" s="244"/>
      <c r="BP45" s="244"/>
      <c r="BQ45" s="241">
        <v>39</v>
      </c>
      <c r="BR45" s="242"/>
      <c r="BS45" s="801"/>
      <c r="BT45" s="802"/>
      <c r="BU45" s="802"/>
      <c r="BV45" s="802"/>
      <c r="BW45" s="802"/>
      <c r="BX45" s="802"/>
      <c r="BY45" s="802"/>
      <c r="BZ45" s="802"/>
      <c r="CA45" s="802"/>
      <c r="CB45" s="802"/>
      <c r="CC45" s="802"/>
      <c r="CD45" s="802"/>
      <c r="CE45" s="802"/>
      <c r="CF45" s="802"/>
      <c r="CG45" s="803"/>
      <c r="CH45" s="804"/>
      <c r="CI45" s="805"/>
      <c r="CJ45" s="805"/>
      <c r="CK45" s="805"/>
      <c r="CL45" s="806"/>
      <c r="CM45" s="804"/>
      <c r="CN45" s="805"/>
      <c r="CO45" s="805"/>
      <c r="CP45" s="805"/>
      <c r="CQ45" s="806"/>
      <c r="CR45" s="804"/>
      <c r="CS45" s="805"/>
      <c r="CT45" s="805"/>
      <c r="CU45" s="805"/>
      <c r="CV45" s="806"/>
      <c r="CW45" s="804"/>
      <c r="CX45" s="805"/>
      <c r="CY45" s="805"/>
      <c r="CZ45" s="805"/>
      <c r="DA45" s="806"/>
      <c r="DB45" s="804"/>
      <c r="DC45" s="805"/>
      <c r="DD45" s="805"/>
      <c r="DE45" s="805"/>
      <c r="DF45" s="806"/>
      <c r="DG45" s="804"/>
      <c r="DH45" s="805"/>
      <c r="DI45" s="805"/>
      <c r="DJ45" s="805"/>
      <c r="DK45" s="806"/>
      <c r="DL45" s="804"/>
      <c r="DM45" s="805"/>
      <c r="DN45" s="805"/>
      <c r="DO45" s="805"/>
      <c r="DP45" s="806"/>
      <c r="DQ45" s="804"/>
      <c r="DR45" s="805"/>
      <c r="DS45" s="805"/>
      <c r="DT45" s="805"/>
      <c r="DU45" s="806"/>
      <c r="DV45" s="801"/>
      <c r="DW45" s="802"/>
      <c r="DX45" s="802"/>
      <c r="DY45" s="802"/>
      <c r="DZ45" s="807"/>
      <c r="EA45" s="233"/>
    </row>
    <row r="46" spans="1:131" ht="26.25" customHeight="1" x14ac:dyDescent="0.15">
      <c r="A46" s="241">
        <v>19</v>
      </c>
      <c r="B46" s="808"/>
      <c r="C46" s="809"/>
      <c r="D46" s="809"/>
      <c r="E46" s="809"/>
      <c r="F46" s="809"/>
      <c r="G46" s="809"/>
      <c r="H46" s="809"/>
      <c r="I46" s="809"/>
      <c r="J46" s="809"/>
      <c r="K46" s="809"/>
      <c r="L46" s="809"/>
      <c r="M46" s="809"/>
      <c r="N46" s="809"/>
      <c r="O46" s="809"/>
      <c r="P46" s="810"/>
      <c r="Q46" s="811"/>
      <c r="R46" s="812"/>
      <c r="S46" s="812"/>
      <c r="T46" s="812"/>
      <c r="U46" s="812"/>
      <c r="V46" s="812"/>
      <c r="W46" s="812"/>
      <c r="X46" s="812"/>
      <c r="Y46" s="812"/>
      <c r="Z46" s="812"/>
      <c r="AA46" s="812"/>
      <c r="AB46" s="812"/>
      <c r="AC46" s="812"/>
      <c r="AD46" s="812"/>
      <c r="AE46" s="813"/>
      <c r="AF46" s="814"/>
      <c r="AG46" s="815"/>
      <c r="AH46" s="815"/>
      <c r="AI46" s="815"/>
      <c r="AJ46" s="816"/>
      <c r="AK46" s="862"/>
      <c r="AL46" s="858"/>
      <c r="AM46" s="858"/>
      <c r="AN46" s="858"/>
      <c r="AO46" s="858"/>
      <c r="AP46" s="858"/>
      <c r="AQ46" s="858"/>
      <c r="AR46" s="858"/>
      <c r="AS46" s="858"/>
      <c r="AT46" s="858"/>
      <c r="AU46" s="858"/>
      <c r="AV46" s="858"/>
      <c r="AW46" s="858"/>
      <c r="AX46" s="858"/>
      <c r="AY46" s="858"/>
      <c r="AZ46" s="859"/>
      <c r="BA46" s="859"/>
      <c r="BB46" s="859"/>
      <c r="BC46" s="859"/>
      <c r="BD46" s="859"/>
      <c r="BE46" s="860"/>
      <c r="BF46" s="860"/>
      <c r="BG46" s="860"/>
      <c r="BH46" s="860"/>
      <c r="BI46" s="861"/>
      <c r="BJ46" s="235"/>
      <c r="BK46" s="235"/>
      <c r="BL46" s="235"/>
      <c r="BM46" s="235"/>
      <c r="BN46" s="235"/>
      <c r="BO46" s="244"/>
      <c r="BP46" s="244"/>
      <c r="BQ46" s="241">
        <v>40</v>
      </c>
      <c r="BR46" s="242"/>
      <c r="BS46" s="801"/>
      <c r="BT46" s="802"/>
      <c r="BU46" s="802"/>
      <c r="BV46" s="802"/>
      <c r="BW46" s="802"/>
      <c r="BX46" s="802"/>
      <c r="BY46" s="802"/>
      <c r="BZ46" s="802"/>
      <c r="CA46" s="802"/>
      <c r="CB46" s="802"/>
      <c r="CC46" s="802"/>
      <c r="CD46" s="802"/>
      <c r="CE46" s="802"/>
      <c r="CF46" s="802"/>
      <c r="CG46" s="803"/>
      <c r="CH46" s="804"/>
      <c r="CI46" s="805"/>
      <c r="CJ46" s="805"/>
      <c r="CK46" s="805"/>
      <c r="CL46" s="806"/>
      <c r="CM46" s="804"/>
      <c r="CN46" s="805"/>
      <c r="CO46" s="805"/>
      <c r="CP46" s="805"/>
      <c r="CQ46" s="806"/>
      <c r="CR46" s="804"/>
      <c r="CS46" s="805"/>
      <c r="CT46" s="805"/>
      <c r="CU46" s="805"/>
      <c r="CV46" s="806"/>
      <c r="CW46" s="804"/>
      <c r="CX46" s="805"/>
      <c r="CY46" s="805"/>
      <c r="CZ46" s="805"/>
      <c r="DA46" s="806"/>
      <c r="DB46" s="804"/>
      <c r="DC46" s="805"/>
      <c r="DD46" s="805"/>
      <c r="DE46" s="805"/>
      <c r="DF46" s="806"/>
      <c r="DG46" s="804"/>
      <c r="DH46" s="805"/>
      <c r="DI46" s="805"/>
      <c r="DJ46" s="805"/>
      <c r="DK46" s="806"/>
      <c r="DL46" s="804"/>
      <c r="DM46" s="805"/>
      <c r="DN46" s="805"/>
      <c r="DO46" s="805"/>
      <c r="DP46" s="806"/>
      <c r="DQ46" s="804"/>
      <c r="DR46" s="805"/>
      <c r="DS46" s="805"/>
      <c r="DT46" s="805"/>
      <c r="DU46" s="806"/>
      <c r="DV46" s="801"/>
      <c r="DW46" s="802"/>
      <c r="DX46" s="802"/>
      <c r="DY46" s="802"/>
      <c r="DZ46" s="807"/>
      <c r="EA46" s="233"/>
    </row>
    <row r="47" spans="1:131" ht="26.25" customHeight="1" x14ac:dyDescent="0.15">
      <c r="A47" s="241">
        <v>20</v>
      </c>
      <c r="B47" s="808"/>
      <c r="C47" s="809"/>
      <c r="D47" s="809"/>
      <c r="E47" s="809"/>
      <c r="F47" s="809"/>
      <c r="G47" s="809"/>
      <c r="H47" s="809"/>
      <c r="I47" s="809"/>
      <c r="J47" s="809"/>
      <c r="K47" s="809"/>
      <c r="L47" s="809"/>
      <c r="M47" s="809"/>
      <c r="N47" s="809"/>
      <c r="O47" s="809"/>
      <c r="P47" s="810"/>
      <c r="Q47" s="811"/>
      <c r="R47" s="812"/>
      <c r="S47" s="812"/>
      <c r="T47" s="812"/>
      <c r="U47" s="812"/>
      <c r="V47" s="812"/>
      <c r="W47" s="812"/>
      <c r="X47" s="812"/>
      <c r="Y47" s="812"/>
      <c r="Z47" s="812"/>
      <c r="AA47" s="812"/>
      <c r="AB47" s="812"/>
      <c r="AC47" s="812"/>
      <c r="AD47" s="812"/>
      <c r="AE47" s="813"/>
      <c r="AF47" s="814"/>
      <c r="AG47" s="815"/>
      <c r="AH47" s="815"/>
      <c r="AI47" s="815"/>
      <c r="AJ47" s="816"/>
      <c r="AK47" s="862"/>
      <c r="AL47" s="858"/>
      <c r="AM47" s="858"/>
      <c r="AN47" s="858"/>
      <c r="AO47" s="858"/>
      <c r="AP47" s="858"/>
      <c r="AQ47" s="858"/>
      <c r="AR47" s="858"/>
      <c r="AS47" s="858"/>
      <c r="AT47" s="858"/>
      <c r="AU47" s="858"/>
      <c r="AV47" s="858"/>
      <c r="AW47" s="858"/>
      <c r="AX47" s="858"/>
      <c r="AY47" s="858"/>
      <c r="AZ47" s="859"/>
      <c r="BA47" s="859"/>
      <c r="BB47" s="859"/>
      <c r="BC47" s="859"/>
      <c r="BD47" s="859"/>
      <c r="BE47" s="860"/>
      <c r="BF47" s="860"/>
      <c r="BG47" s="860"/>
      <c r="BH47" s="860"/>
      <c r="BI47" s="861"/>
      <c r="BJ47" s="235"/>
      <c r="BK47" s="235"/>
      <c r="BL47" s="235"/>
      <c r="BM47" s="235"/>
      <c r="BN47" s="235"/>
      <c r="BO47" s="244"/>
      <c r="BP47" s="244"/>
      <c r="BQ47" s="241">
        <v>41</v>
      </c>
      <c r="BR47" s="242"/>
      <c r="BS47" s="801"/>
      <c r="BT47" s="802"/>
      <c r="BU47" s="802"/>
      <c r="BV47" s="802"/>
      <c r="BW47" s="802"/>
      <c r="BX47" s="802"/>
      <c r="BY47" s="802"/>
      <c r="BZ47" s="802"/>
      <c r="CA47" s="802"/>
      <c r="CB47" s="802"/>
      <c r="CC47" s="802"/>
      <c r="CD47" s="802"/>
      <c r="CE47" s="802"/>
      <c r="CF47" s="802"/>
      <c r="CG47" s="803"/>
      <c r="CH47" s="804"/>
      <c r="CI47" s="805"/>
      <c r="CJ47" s="805"/>
      <c r="CK47" s="805"/>
      <c r="CL47" s="806"/>
      <c r="CM47" s="804"/>
      <c r="CN47" s="805"/>
      <c r="CO47" s="805"/>
      <c r="CP47" s="805"/>
      <c r="CQ47" s="806"/>
      <c r="CR47" s="804"/>
      <c r="CS47" s="805"/>
      <c r="CT47" s="805"/>
      <c r="CU47" s="805"/>
      <c r="CV47" s="806"/>
      <c r="CW47" s="804"/>
      <c r="CX47" s="805"/>
      <c r="CY47" s="805"/>
      <c r="CZ47" s="805"/>
      <c r="DA47" s="806"/>
      <c r="DB47" s="804"/>
      <c r="DC47" s="805"/>
      <c r="DD47" s="805"/>
      <c r="DE47" s="805"/>
      <c r="DF47" s="806"/>
      <c r="DG47" s="804"/>
      <c r="DH47" s="805"/>
      <c r="DI47" s="805"/>
      <c r="DJ47" s="805"/>
      <c r="DK47" s="806"/>
      <c r="DL47" s="804"/>
      <c r="DM47" s="805"/>
      <c r="DN47" s="805"/>
      <c r="DO47" s="805"/>
      <c r="DP47" s="806"/>
      <c r="DQ47" s="804"/>
      <c r="DR47" s="805"/>
      <c r="DS47" s="805"/>
      <c r="DT47" s="805"/>
      <c r="DU47" s="806"/>
      <c r="DV47" s="801"/>
      <c r="DW47" s="802"/>
      <c r="DX47" s="802"/>
      <c r="DY47" s="802"/>
      <c r="DZ47" s="807"/>
      <c r="EA47" s="233"/>
    </row>
    <row r="48" spans="1:131" ht="26.25" customHeight="1" x14ac:dyDescent="0.15">
      <c r="A48" s="241">
        <v>21</v>
      </c>
      <c r="B48" s="808"/>
      <c r="C48" s="809"/>
      <c r="D48" s="809"/>
      <c r="E48" s="809"/>
      <c r="F48" s="809"/>
      <c r="G48" s="809"/>
      <c r="H48" s="809"/>
      <c r="I48" s="809"/>
      <c r="J48" s="809"/>
      <c r="K48" s="809"/>
      <c r="L48" s="809"/>
      <c r="M48" s="809"/>
      <c r="N48" s="809"/>
      <c r="O48" s="809"/>
      <c r="P48" s="810"/>
      <c r="Q48" s="811"/>
      <c r="R48" s="812"/>
      <c r="S48" s="812"/>
      <c r="T48" s="812"/>
      <c r="U48" s="812"/>
      <c r="V48" s="812"/>
      <c r="W48" s="812"/>
      <c r="X48" s="812"/>
      <c r="Y48" s="812"/>
      <c r="Z48" s="812"/>
      <c r="AA48" s="812"/>
      <c r="AB48" s="812"/>
      <c r="AC48" s="812"/>
      <c r="AD48" s="812"/>
      <c r="AE48" s="813"/>
      <c r="AF48" s="814"/>
      <c r="AG48" s="815"/>
      <c r="AH48" s="815"/>
      <c r="AI48" s="815"/>
      <c r="AJ48" s="816"/>
      <c r="AK48" s="862"/>
      <c r="AL48" s="858"/>
      <c r="AM48" s="858"/>
      <c r="AN48" s="858"/>
      <c r="AO48" s="858"/>
      <c r="AP48" s="858"/>
      <c r="AQ48" s="858"/>
      <c r="AR48" s="858"/>
      <c r="AS48" s="858"/>
      <c r="AT48" s="858"/>
      <c r="AU48" s="858"/>
      <c r="AV48" s="858"/>
      <c r="AW48" s="858"/>
      <c r="AX48" s="858"/>
      <c r="AY48" s="858"/>
      <c r="AZ48" s="859"/>
      <c r="BA48" s="859"/>
      <c r="BB48" s="859"/>
      <c r="BC48" s="859"/>
      <c r="BD48" s="859"/>
      <c r="BE48" s="860"/>
      <c r="BF48" s="860"/>
      <c r="BG48" s="860"/>
      <c r="BH48" s="860"/>
      <c r="BI48" s="861"/>
      <c r="BJ48" s="235"/>
      <c r="BK48" s="235"/>
      <c r="BL48" s="235"/>
      <c r="BM48" s="235"/>
      <c r="BN48" s="235"/>
      <c r="BO48" s="244"/>
      <c r="BP48" s="244"/>
      <c r="BQ48" s="241">
        <v>42</v>
      </c>
      <c r="BR48" s="242"/>
      <c r="BS48" s="801"/>
      <c r="BT48" s="802"/>
      <c r="BU48" s="802"/>
      <c r="BV48" s="802"/>
      <c r="BW48" s="802"/>
      <c r="BX48" s="802"/>
      <c r="BY48" s="802"/>
      <c r="BZ48" s="802"/>
      <c r="CA48" s="802"/>
      <c r="CB48" s="802"/>
      <c r="CC48" s="802"/>
      <c r="CD48" s="802"/>
      <c r="CE48" s="802"/>
      <c r="CF48" s="802"/>
      <c r="CG48" s="803"/>
      <c r="CH48" s="804"/>
      <c r="CI48" s="805"/>
      <c r="CJ48" s="805"/>
      <c r="CK48" s="805"/>
      <c r="CL48" s="806"/>
      <c r="CM48" s="804"/>
      <c r="CN48" s="805"/>
      <c r="CO48" s="805"/>
      <c r="CP48" s="805"/>
      <c r="CQ48" s="806"/>
      <c r="CR48" s="804"/>
      <c r="CS48" s="805"/>
      <c r="CT48" s="805"/>
      <c r="CU48" s="805"/>
      <c r="CV48" s="806"/>
      <c r="CW48" s="804"/>
      <c r="CX48" s="805"/>
      <c r="CY48" s="805"/>
      <c r="CZ48" s="805"/>
      <c r="DA48" s="806"/>
      <c r="DB48" s="804"/>
      <c r="DC48" s="805"/>
      <c r="DD48" s="805"/>
      <c r="DE48" s="805"/>
      <c r="DF48" s="806"/>
      <c r="DG48" s="804"/>
      <c r="DH48" s="805"/>
      <c r="DI48" s="805"/>
      <c r="DJ48" s="805"/>
      <c r="DK48" s="806"/>
      <c r="DL48" s="804"/>
      <c r="DM48" s="805"/>
      <c r="DN48" s="805"/>
      <c r="DO48" s="805"/>
      <c r="DP48" s="806"/>
      <c r="DQ48" s="804"/>
      <c r="DR48" s="805"/>
      <c r="DS48" s="805"/>
      <c r="DT48" s="805"/>
      <c r="DU48" s="806"/>
      <c r="DV48" s="801"/>
      <c r="DW48" s="802"/>
      <c r="DX48" s="802"/>
      <c r="DY48" s="802"/>
      <c r="DZ48" s="807"/>
      <c r="EA48" s="233"/>
    </row>
    <row r="49" spans="1:131" ht="26.25" customHeight="1" x14ac:dyDescent="0.15">
      <c r="A49" s="241">
        <v>22</v>
      </c>
      <c r="B49" s="808"/>
      <c r="C49" s="809"/>
      <c r="D49" s="809"/>
      <c r="E49" s="809"/>
      <c r="F49" s="809"/>
      <c r="G49" s="809"/>
      <c r="H49" s="809"/>
      <c r="I49" s="809"/>
      <c r="J49" s="809"/>
      <c r="K49" s="809"/>
      <c r="L49" s="809"/>
      <c r="M49" s="809"/>
      <c r="N49" s="809"/>
      <c r="O49" s="809"/>
      <c r="P49" s="810"/>
      <c r="Q49" s="811"/>
      <c r="R49" s="812"/>
      <c r="S49" s="812"/>
      <c r="T49" s="812"/>
      <c r="U49" s="812"/>
      <c r="V49" s="812"/>
      <c r="W49" s="812"/>
      <c r="X49" s="812"/>
      <c r="Y49" s="812"/>
      <c r="Z49" s="812"/>
      <c r="AA49" s="812"/>
      <c r="AB49" s="812"/>
      <c r="AC49" s="812"/>
      <c r="AD49" s="812"/>
      <c r="AE49" s="813"/>
      <c r="AF49" s="814"/>
      <c r="AG49" s="815"/>
      <c r="AH49" s="815"/>
      <c r="AI49" s="815"/>
      <c r="AJ49" s="816"/>
      <c r="AK49" s="862"/>
      <c r="AL49" s="858"/>
      <c r="AM49" s="858"/>
      <c r="AN49" s="858"/>
      <c r="AO49" s="858"/>
      <c r="AP49" s="858"/>
      <c r="AQ49" s="858"/>
      <c r="AR49" s="858"/>
      <c r="AS49" s="858"/>
      <c r="AT49" s="858"/>
      <c r="AU49" s="858"/>
      <c r="AV49" s="858"/>
      <c r="AW49" s="858"/>
      <c r="AX49" s="858"/>
      <c r="AY49" s="858"/>
      <c r="AZ49" s="859"/>
      <c r="BA49" s="859"/>
      <c r="BB49" s="859"/>
      <c r="BC49" s="859"/>
      <c r="BD49" s="859"/>
      <c r="BE49" s="860"/>
      <c r="BF49" s="860"/>
      <c r="BG49" s="860"/>
      <c r="BH49" s="860"/>
      <c r="BI49" s="861"/>
      <c r="BJ49" s="235"/>
      <c r="BK49" s="235"/>
      <c r="BL49" s="235"/>
      <c r="BM49" s="235"/>
      <c r="BN49" s="235"/>
      <c r="BO49" s="244"/>
      <c r="BP49" s="244"/>
      <c r="BQ49" s="241">
        <v>43</v>
      </c>
      <c r="BR49" s="242"/>
      <c r="BS49" s="801"/>
      <c r="BT49" s="802"/>
      <c r="BU49" s="802"/>
      <c r="BV49" s="802"/>
      <c r="BW49" s="802"/>
      <c r="BX49" s="802"/>
      <c r="BY49" s="802"/>
      <c r="BZ49" s="802"/>
      <c r="CA49" s="802"/>
      <c r="CB49" s="802"/>
      <c r="CC49" s="802"/>
      <c r="CD49" s="802"/>
      <c r="CE49" s="802"/>
      <c r="CF49" s="802"/>
      <c r="CG49" s="803"/>
      <c r="CH49" s="804"/>
      <c r="CI49" s="805"/>
      <c r="CJ49" s="805"/>
      <c r="CK49" s="805"/>
      <c r="CL49" s="806"/>
      <c r="CM49" s="804"/>
      <c r="CN49" s="805"/>
      <c r="CO49" s="805"/>
      <c r="CP49" s="805"/>
      <c r="CQ49" s="806"/>
      <c r="CR49" s="804"/>
      <c r="CS49" s="805"/>
      <c r="CT49" s="805"/>
      <c r="CU49" s="805"/>
      <c r="CV49" s="806"/>
      <c r="CW49" s="804"/>
      <c r="CX49" s="805"/>
      <c r="CY49" s="805"/>
      <c r="CZ49" s="805"/>
      <c r="DA49" s="806"/>
      <c r="DB49" s="804"/>
      <c r="DC49" s="805"/>
      <c r="DD49" s="805"/>
      <c r="DE49" s="805"/>
      <c r="DF49" s="806"/>
      <c r="DG49" s="804"/>
      <c r="DH49" s="805"/>
      <c r="DI49" s="805"/>
      <c r="DJ49" s="805"/>
      <c r="DK49" s="806"/>
      <c r="DL49" s="804"/>
      <c r="DM49" s="805"/>
      <c r="DN49" s="805"/>
      <c r="DO49" s="805"/>
      <c r="DP49" s="806"/>
      <c r="DQ49" s="804"/>
      <c r="DR49" s="805"/>
      <c r="DS49" s="805"/>
      <c r="DT49" s="805"/>
      <c r="DU49" s="806"/>
      <c r="DV49" s="801"/>
      <c r="DW49" s="802"/>
      <c r="DX49" s="802"/>
      <c r="DY49" s="802"/>
      <c r="DZ49" s="807"/>
      <c r="EA49" s="233"/>
    </row>
    <row r="50" spans="1:131" ht="26.25" customHeight="1" x14ac:dyDescent="0.15">
      <c r="A50" s="241">
        <v>23</v>
      </c>
      <c r="B50" s="808"/>
      <c r="C50" s="809"/>
      <c r="D50" s="809"/>
      <c r="E50" s="809"/>
      <c r="F50" s="809"/>
      <c r="G50" s="809"/>
      <c r="H50" s="809"/>
      <c r="I50" s="809"/>
      <c r="J50" s="809"/>
      <c r="K50" s="809"/>
      <c r="L50" s="809"/>
      <c r="M50" s="809"/>
      <c r="N50" s="809"/>
      <c r="O50" s="809"/>
      <c r="P50" s="810"/>
      <c r="Q50" s="863"/>
      <c r="R50" s="864"/>
      <c r="S50" s="864"/>
      <c r="T50" s="864"/>
      <c r="U50" s="864"/>
      <c r="V50" s="864"/>
      <c r="W50" s="864"/>
      <c r="X50" s="864"/>
      <c r="Y50" s="864"/>
      <c r="Z50" s="864"/>
      <c r="AA50" s="864"/>
      <c r="AB50" s="864"/>
      <c r="AC50" s="864"/>
      <c r="AD50" s="864"/>
      <c r="AE50" s="865"/>
      <c r="AF50" s="814"/>
      <c r="AG50" s="815"/>
      <c r="AH50" s="815"/>
      <c r="AI50" s="815"/>
      <c r="AJ50" s="816"/>
      <c r="AK50" s="867"/>
      <c r="AL50" s="864"/>
      <c r="AM50" s="864"/>
      <c r="AN50" s="864"/>
      <c r="AO50" s="864"/>
      <c r="AP50" s="864"/>
      <c r="AQ50" s="864"/>
      <c r="AR50" s="864"/>
      <c r="AS50" s="864"/>
      <c r="AT50" s="864"/>
      <c r="AU50" s="864"/>
      <c r="AV50" s="864"/>
      <c r="AW50" s="864"/>
      <c r="AX50" s="864"/>
      <c r="AY50" s="864"/>
      <c r="AZ50" s="866"/>
      <c r="BA50" s="866"/>
      <c r="BB50" s="866"/>
      <c r="BC50" s="866"/>
      <c r="BD50" s="866"/>
      <c r="BE50" s="860"/>
      <c r="BF50" s="860"/>
      <c r="BG50" s="860"/>
      <c r="BH50" s="860"/>
      <c r="BI50" s="861"/>
      <c r="BJ50" s="235"/>
      <c r="BK50" s="235"/>
      <c r="BL50" s="235"/>
      <c r="BM50" s="235"/>
      <c r="BN50" s="235"/>
      <c r="BO50" s="244"/>
      <c r="BP50" s="244"/>
      <c r="BQ50" s="241">
        <v>44</v>
      </c>
      <c r="BR50" s="242"/>
      <c r="BS50" s="801"/>
      <c r="BT50" s="802"/>
      <c r="BU50" s="802"/>
      <c r="BV50" s="802"/>
      <c r="BW50" s="802"/>
      <c r="BX50" s="802"/>
      <c r="BY50" s="802"/>
      <c r="BZ50" s="802"/>
      <c r="CA50" s="802"/>
      <c r="CB50" s="802"/>
      <c r="CC50" s="802"/>
      <c r="CD50" s="802"/>
      <c r="CE50" s="802"/>
      <c r="CF50" s="802"/>
      <c r="CG50" s="803"/>
      <c r="CH50" s="804"/>
      <c r="CI50" s="805"/>
      <c r="CJ50" s="805"/>
      <c r="CK50" s="805"/>
      <c r="CL50" s="806"/>
      <c r="CM50" s="804"/>
      <c r="CN50" s="805"/>
      <c r="CO50" s="805"/>
      <c r="CP50" s="805"/>
      <c r="CQ50" s="806"/>
      <c r="CR50" s="804"/>
      <c r="CS50" s="805"/>
      <c r="CT50" s="805"/>
      <c r="CU50" s="805"/>
      <c r="CV50" s="806"/>
      <c r="CW50" s="804"/>
      <c r="CX50" s="805"/>
      <c r="CY50" s="805"/>
      <c r="CZ50" s="805"/>
      <c r="DA50" s="806"/>
      <c r="DB50" s="804"/>
      <c r="DC50" s="805"/>
      <c r="DD50" s="805"/>
      <c r="DE50" s="805"/>
      <c r="DF50" s="806"/>
      <c r="DG50" s="804"/>
      <c r="DH50" s="805"/>
      <c r="DI50" s="805"/>
      <c r="DJ50" s="805"/>
      <c r="DK50" s="806"/>
      <c r="DL50" s="804"/>
      <c r="DM50" s="805"/>
      <c r="DN50" s="805"/>
      <c r="DO50" s="805"/>
      <c r="DP50" s="806"/>
      <c r="DQ50" s="804"/>
      <c r="DR50" s="805"/>
      <c r="DS50" s="805"/>
      <c r="DT50" s="805"/>
      <c r="DU50" s="806"/>
      <c r="DV50" s="801"/>
      <c r="DW50" s="802"/>
      <c r="DX50" s="802"/>
      <c r="DY50" s="802"/>
      <c r="DZ50" s="807"/>
      <c r="EA50" s="233"/>
    </row>
    <row r="51" spans="1:131" ht="26.25" customHeight="1" x14ac:dyDescent="0.15">
      <c r="A51" s="241">
        <v>24</v>
      </c>
      <c r="B51" s="808"/>
      <c r="C51" s="809"/>
      <c r="D51" s="809"/>
      <c r="E51" s="809"/>
      <c r="F51" s="809"/>
      <c r="G51" s="809"/>
      <c r="H51" s="809"/>
      <c r="I51" s="809"/>
      <c r="J51" s="809"/>
      <c r="K51" s="809"/>
      <c r="L51" s="809"/>
      <c r="M51" s="809"/>
      <c r="N51" s="809"/>
      <c r="O51" s="809"/>
      <c r="P51" s="810"/>
      <c r="Q51" s="863"/>
      <c r="R51" s="864"/>
      <c r="S51" s="864"/>
      <c r="T51" s="864"/>
      <c r="U51" s="864"/>
      <c r="V51" s="864"/>
      <c r="W51" s="864"/>
      <c r="X51" s="864"/>
      <c r="Y51" s="864"/>
      <c r="Z51" s="864"/>
      <c r="AA51" s="864"/>
      <c r="AB51" s="864"/>
      <c r="AC51" s="864"/>
      <c r="AD51" s="864"/>
      <c r="AE51" s="865"/>
      <c r="AF51" s="814"/>
      <c r="AG51" s="815"/>
      <c r="AH51" s="815"/>
      <c r="AI51" s="815"/>
      <c r="AJ51" s="816"/>
      <c r="AK51" s="867"/>
      <c r="AL51" s="864"/>
      <c r="AM51" s="864"/>
      <c r="AN51" s="864"/>
      <c r="AO51" s="864"/>
      <c r="AP51" s="864"/>
      <c r="AQ51" s="864"/>
      <c r="AR51" s="864"/>
      <c r="AS51" s="864"/>
      <c r="AT51" s="864"/>
      <c r="AU51" s="864"/>
      <c r="AV51" s="864"/>
      <c r="AW51" s="864"/>
      <c r="AX51" s="864"/>
      <c r="AY51" s="864"/>
      <c r="AZ51" s="866"/>
      <c r="BA51" s="866"/>
      <c r="BB51" s="866"/>
      <c r="BC51" s="866"/>
      <c r="BD51" s="866"/>
      <c r="BE51" s="860"/>
      <c r="BF51" s="860"/>
      <c r="BG51" s="860"/>
      <c r="BH51" s="860"/>
      <c r="BI51" s="861"/>
      <c r="BJ51" s="235"/>
      <c r="BK51" s="235"/>
      <c r="BL51" s="235"/>
      <c r="BM51" s="235"/>
      <c r="BN51" s="235"/>
      <c r="BO51" s="244"/>
      <c r="BP51" s="244"/>
      <c r="BQ51" s="241">
        <v>45</v>
      </c>
      <c r="BR51" s="242"/>
      <c r="BS51" s="801"/>
      <c r="BT51" s="802"/>
      <c r="BU51" s="802"/>
      <c r="BV51" s="802"/>
      <c r="BW51" s="802"/>
      <c r="BX51" s="802"/>
      <c r="BY51" s="802"/>
      <c r="BZ51" s="802"/>
      <c r="CA51" s="802"/>
      <c r="CB51" s="802"/>
      <c r="CC51" s="802"/>
      <c r="CD51" s="802"/>
      <c r="CE51" s="802"/>
      <c r="CF51" s="802"/>
      <c r="CG51" s="803"/>
      <c r="CH51" s="804"/>
      <c r="CI51" s="805"/>
      <c r="CJ51" s="805"/>
      <c r="CK51" s="805"/>
      <c r="CL51" s="806"/>
      <c r="CM51" s="804"/>
      <c r="CN51" s="805"/>
      <c r="CO51" s="805"/>
      <c r="CP51" s="805"/>
      <c r="CQ51" s="806"/>
      <c r="CR51" s="804"/>
      <c r="CS51" s="805"/>
      <c r="CT51" s="805"/>
      <c r="CU51" s="805"/>
      <c r="CV51" s="806"/>
      <c r="CW51" s="804"/>
      <c r="CX51" s="805"/>
      <c r="CY51" s="805"/>
      <c r="CZ51" s="805"/>
      <c r="DA51" s="806"/>
      <c r="DB51" s="804"/>
      <c r="DC51" s="805"/>
      <c r="DD51" s="805"/>
      <c r="DE51" s="805"/>
      <c r="DF51" s="806"/>
      <c r="DG51" s="804"/>
      <c r="DH51" s="805"/>
      <c r="DI51" s="805"/>
      <c r="DJ51" s="805"/>
      <c r="DK51" s="806"/>
      <c r="DL51" s="804"/>
      <c r="DM51" s="805"/>
      <c r="DN51" s="805"/>
      <c r="DO51" s="805"/>
      <c r="DP51" s="806"/>
      <c r="DQ51" s="804"/>
      <c r="DR51" s="805"/>
      <c r="DS51" s="805"/>
      <c r="DT51" s="805"/>
      <c r="DU51" s="806"/>
      <c r="DV51" s="801"/>
      <c r="DW51" s="802"/>
      <c r="DX51" s="802"/>
      <c r="DY51" s="802"/>
      <c r="DZ51" s="807"/>
      <c r="EA51" s="233"/>
    </row>
    <row r="52" spans="1:131" ht="26.25" customHeight="1" x14ac:dyDescent="0.15">
      <c r="A52" s="241">
        <v>25</v>
      </c>
      <c r="B52" s="808"/>
      <c r="C52" s="809"/>
      <c r="D52" s="809"/>
      <c r="E52" s="809"/>
      <c r="F52" s="809"/>
      <c r="G52" s="809"/>
      <c r="H52" s="809"/>
      <c r="I52" s="809"/>
      <c r="J52" s="809"/>
      <c r="K52" s="809"/>
      <c r="L52" s="809"/>
      <c r="M52" s="809"/>
      <c r="N52" s="809"/>
      <c r="O52" s="809"/>
      <c r="P52" s="810"/>
      <c r="Q52" s="863"/>
      <c r="R52" s="864"/>
      <c r="S52" s="864"/>
      <c r="T52" s="864"/>
      <c r="U52" s="864"/>
      <c r="V52" s="864"/>
      <c r="W52" s="864"/>
      <c r="X52" s="864"/>
      <c r="Y52" s="864"/>
      <c r="Z52" s="864"/>
      <c r="AA52" s="864"/>
      <c r="AB52" s="864"/>
      <c r="AC52" s="864"/>
      <c r="AD52" s="864"/>
      <c r="AE52" s="865"/>
      <c r="AF52" s="814"/>
      <c r="AG52" s="815"/>
      <c r="AH52" s="815"/>
      <c r="AI52" s="815"/>
      <c r="AJ52" s="816"/>
      <c r="AK52" s="867"/>
      <c r="AL52" s="864"/>
      <c r="AM52" s="864"/>
      <c r="AN52" s="864"/>
      <c r="AO52" s="864"/>
      <c r="AP52" s="864"/>
      <c r="AQ52" s="864"/>
      <c r="AR52" s="864"/>
      <c r="AS52" s="864"/>
      <c r="AT52" s="864"/>
      <c r="AU52" s="864"/>
      <c r="AV52" s="864"/>
      <c r="AW52" s="864"/>
      <c r="AX52" s="864"/>
      <c r="AY52" s="864"/>
      <c r="AZ52" s="866"/>
      <c r="BA52" s="866"/>
      <c r="BB52" s="866"/>
      <c r="BC52" s="866"/>
      <c r="BD52" s="866"/>
      <c r="BE52" s="860"/>
      <c r="BF52" s="860"/>
      <c r="BG52" s="860"/>
      <c r="BH52" s="860"/>
      <c r="BI52" s="861"/>
      <c r="BJ52" s="235"/>
      <c r="BK52" s="235"/>
      <c r="BL52" s="235"/>
      <c r="BM52" s="235"/>
      <c r="BN52" s="235"/>
      <c r="BO52" s="244"/>
      <c r="BP52" s="244"/>
      <c r="BQ52" s="241">
        <v>46</v>
      </c>
      <c r="BR52" s="242"/>
      <c r="BS52" s="801"/>
      <c r="BT52" s="802"/>
      <c r="BU52" s="802"/>
      <c r="BV52" s="802"/>
      <c r="BW52" s="802"/>
      <c r="BX52" s="802"/>
      <c r="BY52" s="802"/>
      <c r="BZ52" s="802"/>
      <c r="CA52" s="802"/>
      <c r="CB52" s="802"/>
      <c r="CC52" s="802"/>
      <c r="CD52" s="802"/>
      <c r="CE52" s="802"/>
      <c r="CF52" s="802"/>
      <c r="CG52" s="803"/>
      <c r="CH52" s="804"/>
      <c r="CI52" s="805"/>
      <c r="CJ52" s="805"/>
      <c r="CK52" s="805"/>
      <c r="CL52" s="806"/>
      <c r="CM52" s="804"/>
      <c r="CN52" s="805"/>
      <c r="CO52" s="805"/>
      <c r="CP52" s="805"/>
      <c r="CQ52" s="806"/>
      <c r="CR52" s="804"/>
      <c r="CS52" s="805"/>
      <c r="CT52" s="805"/>
      <c r="CU52" s="805"/>
      <c r="CV52" s="806"/>
      <c r="CW52" s="804"/>
      <c r="CX52" s="805"/>
      <c r="CY52" s="805"/>
      <c r="CZ52" s="805"/>
      <c r="DA52" s="806"/>
      <c r="DB52" s="804"/>
      <c r="DC52" s="805"/>
      <c r="DD52" s="805"/>
      <c r="DE52" s="805"/>
      <c r="DF52" s="806"/>
      <c r="DG52" s="804"/>
      <c r="DH52" s="805"/>
      <c r="DI52" s="805"/>
      <c r="DJ52" s="805"/>
      <c r="DK52" s="806"/>
      <c r="DL52" s="804"/>
      <c r="DM52" s="805"/>
      <c r="DN52" s="805"/>
      <c r="DO52" s="805"/>
      <c r="DP52" s="806"/>
      <c r="DQ52" s="804"/>
      <c r="DR52" s="805"/>
      <c r="DS52" s="805"/>
      <c r="DT52" s="805"/>
      <c r="DU52" s="806"/>
      <c r="DV52" s="801"/>
      <c r="DW52" s="802"/>
      <c r="DX52" s="802"/>
      <c r="DY52" s="802"/>
      <c r="DZ52" s="807"/>
      <c r="EA52" s="233"/>
    </row>
    <row r="53" spans="1:131" ht="26.25" customHeight="1" x14ac:dyDescent="0.15">
      <c r="A53" s="241">
        <v>26</v>
      </c>
      <c r="B53" s="808"/>
      <c r="C53" s="809"/>
      <c r="D53" s="809"/>
      <c r="E53" s="809"/>
      <c r="F53" s="809"/>
      <c r="G53" s="809"/>
      <c r="H53" s="809"/>
      <c r="I53" s="809"/>
      <c r="J53" s="809"/>
      <c r="K53" s="809"/>
      <c r="L53" s="809"/>
      <c r="M53" s="809"/>
      <c r="N53" s="809"/>
      <c r="O53" s="809"/>
      <c r="P53" s="810"/>
      <c r="Q53" s="863"/>
      <c r="R53" s="864"/>
      <c r="S53" s="864"/>
      <c r="T53" s="864"/>
      <c r="U53" s="864"/>
      <c r="V53" s="864"/>
      <c r="W53" s="864"/>
      <c r="X53" s="864"/>
      <c r="Y53" s="864"/>
      <c r="Z53" s="864"/>
      <c r="AA53" s="864"/>
      <c r="AB53" s="864"/>
      <c r="AC53" s="864"/>
      <c r="AD53" s="864"/>
      <c r="AE53" s="865"/>
      <c r="AF53" s="814"/>
      <c r="AG53" s="815"/>
      <c r="AH53" s="815"/>
      <c r="AI53" s="815"/>
      <c r="AJ53" s="816"/>
      <c r="AK53" s="867"/>
      <c r="AL53" s="864"/>
      <c r="AM53" s="864"/>
      <c r="AN53" s="864"/>
      <c r="AO53" s="864"/>
      <c r="AP53" s="864"/>
      <c r="AQ53" s="864"/>
      <c r="AR53" s="864"/>
      <c r="AS53" s="864"/>
      <c r="AT53" s="864"/>
      <c r="AU53" s="864"/>
      <c r="AV53" s="864"/>
      <c r="AW53" s="864"/>
      <c r="AX53" s="864"/>
      <c r="AY53" s="864"/>
      <c r="AZ53" s="866"/>
      <c r="BA53" s="866"/>
      <c r="BB53" s="866"/>
      <c r="BC53" s="866"/>
      <c r="BD53" s="866"/>
      <c r="BE53" s="860"/>
      <c r="BF53" s="860"/>
      <c r="BG53" s="860"/>
      <c r="BH53" s="860"/>
      <c r="BI53" s="861"/>
      <c r="BJ53" s="235"/>
      <c r="BK53" s="235"/>
      <c r="BL53" s="235"/>
      <c r="BM53" s="235"/>
      <c r="BN53" s="235"/>
      <c r="BO53" s="244"/>
      <c r="BP53" s="244"/>
      <c r="BQ53" s="241">
        <v>47</v>
      </c>
      <c r="BR53" s="242"/>
      <c r="BS53" s="801"/>
      <c r="BT53" s="802"/>
      <c r="BU53" s="802"/>
      <c r="BV53" s="802"/>
      <c r="BW53" s="802"/>
      <c r="BX53" s="802"/>
      <c r="BY53" s="802"/>
      <c r="BZ53" s="802"/>
      <c r="CA53" s="802"/>
      <c r="CB53" s="802"/>
      <c r="CC53" s="802"/>
      <c r="CD53" s="802"/>
      <c r="CE53" s="802"/>
      <c r="CF53" s="802"/>
      <c r="CG53" s="803"/>
      <c r="CH53" s="804"/>
      <c r="CI53" s="805"/>
      <c r="CJ53" s="805"/>
      <c r="CK53" s="805"/>
      <c r="CL53" s="806"/>
      <c r="CM53" s="804"/>
      <c r="CN53" s="805"/>
      <c r="CO53" s="805"/>
      <c r="CP53" s="805"/>
      <c r="CQ53" s="806"/>
      <c r="CR53" s="804"/>
      <c r="CS53" s="805"/>
      <c r="CT53" s="805"/>
      <c r="CU53" s="805"/>
      <c r="CV53" s="806"/>
      <c r="CW53" s="804"/>
      <c r="CX53" s="805"/>
      <c r="CY53" s="805"/>
      <c r="CZ53" s="805"/>
      <c r="DA53" s="806"/>
      <c r="DB53" s="804"/>
      <c r="DC53" s="805"/>
      <c r="DD53" s="805"/>
      <c r="DE53" s="805"/>
      <c r="DF53" s="806"/>
      <c r="DG53" s="804"/>
      <c r="DH53" s="805"/>
      <c r="DI53" s="805"/>
      <c r="DJ53" s="805"/>
      <c r="DK53" s="806"/>
      <c r="DL53" s="804"/>
      <c r="DM53" s="805"/>
      <c r="DN53" s="805"/>
      <c r="DO53" s="805"/>
      <c r="DP53" s="806"/>
      <c r="DQ53" s="804"/>
      <c r="DR53" s="805"/>
      <c r="DS53" s="805"/>
      <c r="DT53" s="805"/>
      <c r="DU53" s="806"/>
      <c r="DV53" s="801"/>
      <c r="DW53" s="802"/>
      <c r="DX53" s="802"/>
      <c r="DY53" s="802"/>
      <c r="DZ53" s="807"/>
      <c r="EA53" s="233"/>
    </row>
    <row r="54" spans="1:131" ht="26.25" customHeight="1" x14ac:dyDescent="0.15">
      <c r="A54" s="241">
        <v>27</v>
      </c>
      <c r="B54" s="808"/>
      <c r="C54" s="809"/>
      <c r="D54" s="809"/>
      <c r="E54" s="809"/>
      <c r="F54" s="809"/>
      <c r="G54" s="809"/>
      <c r="H54" s="809"/>
      <c r="I54" s="809"/>
      <c r="J54" s="809"/>
      <c r="K54" s="809"/>
      <c r="L54" s="809"/>
      <c r="M54" s="809"/>
      <c r="N54" s="809"/>
      <c r="O54" s="809"/>
      <c r="P54" s="810"/>
      <c r="Q54" s="863"/>
      <c r="R54" s="864"/>
      <c r="S54" s="864"/>
      <c r="T54" s="864"/>
      <c r="U54" s="864"/>
      <c r="V54" s="864"/>
      <c r="W54" s="864"/>
      <c r="X54" s="864"/>
      <c r="Y54" s="864"/>
      <c r="Z54" s="864"/>
      <c r="AA54" s="864"/>
      <c r="AB54" s="864"/>
      <c r="AC54" s="864"/>
      <c r="AD54" s="864"/>
      <c r="AE54" s="865"/>
      <c r="AF54" s="814"/>
      <c r="AG54" s="815"/>
      <c r="AH54" s="815"/>
      <c r="AI54" s="815"/>
      <c r="AJ54" s="816"/>
      <c r="AK54" s="867"/>
      <c r="AL54" s="864"/>
      <c r="AM54" s="864"/>
      <c r="AN54" s="864"/>
      <c r="AO54" s="864"/>
      <c r="AP54" s="864"/>
      <c r="AQ54" s="864"/>
      <c r="AR54" s="864"/>
      <c r="AS54" s="864"/>
      <c r="AT54" s="864"/>
      <c r="AU54" s="864"/>
      <c r="AV54" s="864"/>
      <c r="AW54" s="864"/>
      <c r="AX54" s="864"/>
      <c r="AY54" s="864"/>
      <c r="AZ54" s="866"/>
      <c r="BA54" s="866"/>
      <c r="BB54" s="866"/>
      <c r="BC54" s="866"/>
      <c r="BD54" s="866"/>
      <c r="BE54" s="860"/>
      <c r="BF54" s="860"/>
      <c r="BG54" s="860"/>
      <c r="BH54" s="860"/>
      <c r="BI54" s="861"/>
      <c r="BJ54" s="235"/>
      <c r="BK54" s="235"/>
      <c r="BL54" s="235"/>
      <c r="BM54" s="235"/>
      <c r="BN54" s="235"/>
      <c r="BO54" s="244"/>
      <c r="BP54" s="244"/>
      <c r="BQ54" s="241">
        <v>48</v>
      </c>
      <c r="BR54" s="242"/>
      <c r="BS54" s="801"/>
      <c r="BT54" s="802"/>
      <c r="BU54" s="802"/>
      <c r="BV54" s="802"/>
      <c r="BW54" s="802"/>
      <c r="BX54" s="802"/>
      <c r="BY54" s="802"/>
      <c r="BZ54" s="802"/>
      <c r="CA54" s="802"/>
      <c r="CB54" s="802"/>
      <c r="CC54" s="802"/>
      <c r="CD54" s="802"/>
      <c r="CE54" s="802"/>
      <c r="CF54" s="802"/>
      <c r="CG54" s="803"/>
      <c r="CH54" s="804"/>
      <c r="CI54" s="805"/>
      <c r="CJ54" s="805"/>
      <c r="CK54" s="805"/>
      <c r="CL54" s="806"/>
      <c r="CM54" s="804"/>
      <c r="CN54" s="805"/>
      <c r="CO54" s="805"/>
      <c r="CP54" s="805"/>
      <c r="CQ54" s="806"/>
      <c r="CR54" s="804"/>
      <c r="CS54" s="805"/>
      <c r="CT54" s="805"/>
      <c r="CU54" s="805"/>
      <c r="CV54" s="806"/>
      <c r="CW54" s="804"/>
      <c r="CX54" s="805"/>
      <c r="CY54" s="805"/>
      <c r="CZ54" s="805"/>
      <c r="DA54" s="806"/>
      <c r="DB54" s="804"/>
      <c r="DC54" s="805"/>
      <c r="DD54" s="805"/>
      <c r="DE54" s="805"/>
      <c r="DF54" s="806"/>
      <c r="DG54" s="804"/>
      <c r="DH54" s="805"/>
      <c r="DI54" s="805"/>
      <c r="DJ54" s="805"/>
      <c r="DK54" s="806"/>
      <c r="DL54" s="804"/>
      <c r="DM54" s="805"/>
      <c r="DN54" s="805"/>
      <c r="DO54" s="805"/>
      <c r="DP54" s="806"/>
      <c r="DQ54" s="804"/>
      <c r="DR54" s="805"/>
      <c r="DS54" s="805"/>
      <c r="DT54" s="805"/>
      <c r="DU54" s="806"/>
      <c r="DV54" s="801"/>
      <c r="DW54" s="802"/>
      <c r="DX54" s="802"/>
      <c r="DY54" s="802"/>
      <c r="DZ54" s="807"/>
      <c r="EA54" s="233"/>
    </row>
    <row r="55" spans="1:131" ht="26.25" customHeight="1" x14ac:dyDescent="0.15">
      <c r="A55" s="241">
        <v>28</v>
      </c>
      <c r="B55" s="808"/>
      <c r="C55" s="809"/>
      <c r="D55" s="809"/>
      <c r="E55" s="809"/>
      <c r="F55" s="809"/>
      <c r="G55" s="809"/>
      <c r="H55" s="809"/>
      <c r="I55" s="809"/>
      <c r="J55" s="809"/>
      <c r="K55" s="809"/>
      <c r="L55" s="809"/>
      <c r="M55" s="809"/>
      <c r="N55" s="809"/>
      <c r="O55" s="809"/>
      <c r="P55" s="810"/>
      <c r="Q55" s="863"/>
      <c r="R55" s="864"/>
      <c r="S55" s="864"/>
      <c r="T55" s="864"/>
      <c r="U55" s="864"/>
      <c r="V55" s="864"/>
      <c r="W55" s="864"/>
      <c r="X55" s="864"/>
      <c r="Y55" s="864"/>
      <c r="Z55" s="864"/>
      <c r="AA55" s="864"/>
      <c r="AB55" s="864"/>
      <c r="AC55" s="864"/>
      <c r="AD55" s="864"/>
      <c r="AE55" s="865"/>
      <c r="AF55" s="814"/>
      <c r="AG55" s="815"/>
      <c r="AH55" s="815"/>
      <c r="AI55" s="815"/>
      <c r="AJ55" s="816"/>
      <c r="AK55" s="867"/>
      <c r="AL55" s="864"/>
      <c r="AM55" s="864"/>
      <c r="AN55" s="864"/>
      <c r="AO55" s="864"/>
      <c r="AP55" s="864"/>
      <c r="AQ55" s="864"/>
      <c r="AR55" s="864"/>
      <c r="AS55" s="864"/>
      <c r="AT55" s="864"/>
      <c r="AU55" s="864"/>
      <c r="AV55" s="864"/>
      <c r="AW55" s="864"/>
      <c r="AX55" s="864"/>
      <c r="AY55" s="864"/>
      <c r="AZ55" s="866"/>
      <c r="BA55" s="866"/>
      <c r="BB55" s="866"/>
      <c r="BC55" s="866"/>
      <c r="BD55" s="866"/>
      <c r="BE55" s="860"/>
      <c r="BF55" s="860"/>
      <c r="BG55" s="860"/>
      <c r="BH55" s="860"/>
      <c r="BI55" s="861"/>
      <c r="BJ55" s="235"/>
      <c r="BK55" s="235"/>
      <c r="BL55" s="235"/>
      <c r="BM55" s="235"/>
      <c r="BN55" s="235"/>
      <c r="BO55" s="244"/>
      <c r="BP55" s="244"/>
      <c r="BQ55" s="241">
        <v>49</v>
      </c>
      <c r="BR55" s="242"/>
      <c r="BS55" s="801"/>
      <c r="BT55" s="802"/>
      <c r="BU55" s="802"/>
      <c r="BV55" s="802"/>
      <c r="BW55" s="802"/>
      <c r="BX55" s="802"/>
      <c r="BY55" s="802"/>
      <c r="BZ55" s="802"/>
      <c r="CA55" s="802"/>
      <c r="CB55" s="802"/>
      <c r="CC55" s="802"/>
      <c r="CD55" s="802"/>
      <c r="CE55" s="802"/>
      <c r="CF55" s="802"/>
      <c r="CG55" s="803"/>
      <c r="CH55" s="804"/>
      <c r="CI55" s="805"/>
      <c r="CJ55" s="805"/>
      <c r="CK55" s="805"/>
      <c r="CL55" s="806"/>
      <c r="CM55" s="804"/>
      <c r="CN55" s="805"/>
      <c r="CO55" s="805"/>
      <c r="CP55" s="805"/>
      <c r="CQ55" s="806"/>
      <c r="CR55" s="804"/>
      <c r="CS55" s="805"/>
      <c r="CT55" s="805"/>
      <c r="CU55" s="805"/>
      <c r="CV55" s="806"/>
      <c r="CW55" s="804"/>
      <c r="CX55" s="805"/>
      <c r="CY55" s="805"/>
      <c r="CZ55" s="805"/>
      <c r="DA55" s="806"/>
      <c r="DB55" s="804"/>
      <c r="DC55" s="805"/>
      <c r="DD55" s="805"/>
      <c r="DE55" s="805"/>
      <c r="DF55" s="806"/>
      <c r="DG55" s="804"/>
      <c r="DH55" s="805"/>
      <c r="DI55" s="805"/>
      <c r="DJ55" s="805"/>
      <c r="DK55" s="806"/>
      <c r="DL55" s="804"/>
      <c r="DM55" s="805"/>
      <c r="DN55" s="805"/>
      <c r="DO55" s="805"/>
      <c r="DP55" s="806"/>
      <c r="DQ55" s="804"/>
      <c r="DR55" s="805"/>
      <c r="DS55" s="805"/>
      <c r="DT55" s="805"/>
      <c r="DU55" s="806"/>
      <c r="DV55" s="801"/>
      <c r="DW55" s="802"/>
      <c r="DX55" s="802"/>
      <c r="DY55" s="802"/>
      <c r="DZ55" s="807"/>
      <c r="EA55" s="233"/>
    </row>
    <row r="56" spans="1:131" ht="26.25" customHeight="1" x14ac:dyDescent="0.15">
      <c r="A56" s="241">
        <v>29</v>
      </c>
      <c r="B56" s="808"/>
      <c r="C56" s="809"/>
      <c r="D56" s="809"/>
      <c r="E56" s="809"/>
      <c r="F56" s="809"/>
      <c r="G56" s="809"/>
      <c r="H56" s="809"/>
      <c r="I56" s="809"/>
      <c r="J56" s="809"/>
      <c r="K56" s="809"/>
      <c r="L56" s="809"/>
      <c r="M56" s="809"/>
      <c r="N56" s="809"/>
      <c r="O56" s="809"/>
      <c r="P56" s="810"/>
      <c r="Q56" s="863"/>
      <c r="R56" s="864"/>
      <c r="S56" s="864"/>
      <c r="T56" s="864"/>
      <c r="U56" s="864"/>
      <c r="V56" s="864"/>
      <c r="W56" s="864"/>
      <c r="X56" s="864"/>
      <c r="Y56" s="864"/>
      <c r="Z56" s="864"/>
      <c r="AA56" s="864"/>
      <c r="AB56" s="864"/>
      <c r="AC56" s="864"/>
      <c r="AD56" s="864"/>
      <c r="AE56" s="865"/>
      <c r="AF56" s="814"/>
      <c r="AG56" s="815"/>
      <c r="AH56" s="815"/>
      <c r="AI56" s="815"/>
      <c r="AJ56" s="816"/>
      <c r="AK56" s="867"/>
      <c r="AL56" s="864"/>
      <c r="AM56" s="864"/>
      <c r="AN56" s="864"/>
      <c r="AO56" s="864"/>
      <c r="AP56" s="864"/>
      <c r="AQ56" s="864"/>
      <c r="AR56" s="864"/>
      <c r="AS56" s="864"/>
      <c r="AT56" s="864"/>
      <c r="AU56" s="864"/>
      <c r="AV56" s="864"/>
      <c r="AW56" s="864"/>
      <c r="AX56" s="864"/>
      <c r="AY56" s="864"/>
      <c r="AZ56" s="866"/>
      <c r="BA56" s="866"/>
      <c r="BB56" s="866"/>
      <c r="BC56" s="866"/>
      <c r="BD56" s="866"/>
      <c r="BE56" s="860"/>
      <c r="BF56" s="860"/>
      <c r="BG56" s="860"/>
      <c r="BH56" s="860"/>
      <c r="BI56" s="861"/>
      <c r="BJ56" s="235"/>
      <c r="BK56" s="235"/>
      <c r="BL56" s="235"/>
      <c r="BM56" s="235"/>
      <c r="BN56" s="235"/>
      <c r="BO56" s="244"/>
      <c r="BP56" s="244"/>
      <c r="BQ56" s="241">
        <v>50</v>
      </c>
      <c r="BR56" s="242"/>
      <c r="BS56" s="801"/>
      <c r="BT56" s="802"/>
      <c r="BU56" s="802"/>
      <c r="BV56" s="802"/>
      <c r="BW56" s="802"/>
      <c r="BX56" s="802"/>
      <c r="BY56" s="802"/>
      <c r="BZ56" s="802"/>
      <c r="CA56" s="802"/>
      <c r="CB56" s="802"/>
      <c r="CC56" s="802"/>
      <c r="CD56" s="802"/>
      <c r="CE56" s="802"/>
      <c r="CF56" s="802"/>
      <c r="CG56" s="803"/>
      <c r="CH56" s="804"/>
      <c r="CI56" s="805"/>
      <c r="CJ56" s="805"/>
      <c r="CK56" s="805"/>
      <c r="CL56" s="806"/>
      <c r="CM56" s="804"/>
      <c r="CN56" s="805"/>
      <c r="CO56" s="805"/>
      <c r="CP56" s="805"/>
      <c r="CQ56" s="806"/>
      <c r="CR56" s="804"/>
      <c r="CS56" s="805"/>
      <c r="CT56" s="805"/>
      <c r="CU56" s="805"/>
      <c r="CV56" s="806"/>
      <c r="CW56" s="804"/>
      <c r="CX56" s="805"/>
      <c r="CY56" s="805"/>
      <c r="CZ56" s="805"/>
      <c r="DA56" s="806"/>
      <c r="DB56" s="804"/>
      <c r="DC56" s="805"/>
      <c r="DD56" s="805"/>
      <c r="DE56" s="805"/>
      <c r="DF56" s="806"/>
      <c r="DG56" s="804"/>
      <c r="DH56" s="805"/>
      <c r="DI56" s="805"/>
      <c r="DJ56" s="805"/>
      <c r="DK56" s="806"/>
      <c r="DL56" s="804"/>
      <c r="DM56" s="805"/>
      <c r="DN56" s="805"/>
      <c r="DO56" s="805"/>
      <c r="DP56" s="806"/>
      <c r="DQ56" s="804"/>
      <c r="DR56" s="805"/>
      <c r="DS56" s="805"/>
      <c r="DT56" s="805"/>
      <c r="DU56" s="806"/>
      <c r="DV56" s="801"/>
      <c r="DW56" s="802"/>
      <c r="DX56" s="802"/>
      <c r="DY56" s="802"/>
      <c r="DZ56" s="807"/>
      <c r="EA56" s="233"/>
    </row>
    <row r="57" spans="1:131" ht="26.25" customHeight="1" x14ac:dyDescent="0.15">
      <c r="A57" s="241">
        <v>30</v>
      </c>
      <c r="B57" s="808"/>
      <c r="C57" s="809"/>
      <c r="D57" s="809"/>
      <c r="E57" s="809"/>
      <c r="F57" s="809"/>
      <c r="G57" s="809"/>
      <c r="H57" s="809"/>
      <c r="I57" s="809"/>
      <c r="J57" s="809"/>
      <c r="K57" s="809"/>
      <c r="L57" s="809"/>
      <c r="M57" s="809"/>
      <c r="N57" s="809"/>
      <c r="O57" s="809"/>
      <c r="P57" s="810"/>
      <c r="Q57" s="863"/>
      <c r="R57" s="864"/>
      <c r="S57" s="864"/>
      <c r="T57" s="864"/>
      <c r="U57" s="864"/>
      <c r="V57" s="864"/>
      <c r="W57" s="864"/>
      <c r="X57" s="864"/>
      <c r="Y57" s="864"/>
      <c r="Z57" s="864"/>
      <c r="AA57" s="864"/>
      <c r="AB57" s="864"/>
      <c r="AC57" s="864"/>
      <c r="AD57" s="864"/>
      <c r="AE57" s="865"/>
      <c r="AF57" s="814"/>
      <c r="AG57" s="815"/>
      <c r="AH57" s="815"/>
      <c r="AI57" s="815"/>
      <c r="AJ57" s="816"/>
      <c r="AK57" s="867"/>
      <c r="AL57" s="864"/>
      <c r="AM57" s="864"/>
      <c r="AN57" s="864"/>
      <c r="AO57" s="864"/>
      <c r="AP57" s="864"/>
      <c r="AQ57" s="864"/>
      <c r="AR57" s="864"/>
      <c r="AS57" s="864"/>
      <c r="AT57" s="864"/>
      <c r="AU57" s="864"/>
      <c r="AV57" s="864"/>
      <c r="AW57" s="864"/>
      <c r="AX57" s="864"/>
      <c r="AY57" s="864"/>
      <c r="AZ57" s="866"/>
      <c r="BA57" s="866"/>
      <c r="BB57" s="866"/>
      <c r="BC57" s="866"/>
      <c r="BD57" s="866"/>
      <c r="BE57" s="860"/>
      <c r="BF57" s="860"/>
      <c r="BG57" s="860"/>
      <c r="BH57" s="860"/>
      <c r="BI57" s="861"/>
      <c r="BJ57" s="235"/>
      <c r="BK57" s="235"/>
      <c r="BL57" s="235"/>
      <c r="BM57" s="235"/>
      <c r="BN57" s="235"/>
      <c r="BO57" s="244"/>
      <c r="BP57" s="244"/>
      <c r="BQ57" s="241">
        <v>51</v>
      </c>
      <c r="BR57" s="242"/>
      <c r="BS57" s="801"/>
      <c r="BT57" s="802"/>
      <c r="BU57" s="802"/>
      <c r="BV57" s="802"/>
      <c r="BW57" s="802"/>
      <c r="BX57" s="802"/>
      <c r="BY57" s="802"/>
      <c r="BZ57" s="802"/>
      <c r="CA57" s="802"/>
      <c r="CB57" s="802"/>
      <c r="CC57" s="802"/>
      <c r="CD57" s="802"/>
      <c r="CE57" s="802"/>
      <c r="CF57" s="802"/>
      <c r="CG57" s="803"/>
      <c r="CH57" s="804"/>
      <c r="CI57" s="805"/>
      <c r="CJ57" s="805"/>
      <c r="CK57" s="805"/>
      <c r="CL57" s="806"/>
      <c r="CM57" s="804"/>
      <c r="CN57" s="805"/>
      <c r="CO57" s="805"/>
      <c r="CP57" s="805"/>
      <c r="CQ57" s="806"/>
      <c r="CR57" s="804"/>
      <c r="CS57" s="805"/>
      <c r="CT57" s="805"/>
      <c r="CU57" s="805"/>
      <c r="CV57" s="806"/>
      <c r="CW57" s="804"/>
      <c r="CX57" s="805"/>
      <c r="CY57" s="805"/>
      <c r="CZ57" s="805"/>
      <c r="DA57" s="806"/>
      <c r="DB57" s="804"/>
      <c r="DC57" s="805"/>
      <c r="DD57" s="805"/>
      <c r="DE57" s="805"/>
      <c r="DF57" s="806"/>
      <c r="DG57" s="804"/>
      <c r="DH57" s="805"/>
      <c r="DI57" s="805"/>
      <c r="DJ57" s="805"/>
      <c r="DK57" s="806"/>
      <c r="DL57" s="804"/>
      <c r="DM57" s="805"/>
      <c r="DN57" s="805"/>
      <c r="DO57" s="805"/>
      <c r="DP57" s="806"/>
      <c r="DQ57" s="804"/>
      <c r="DR57" s="805"/>
      <c r="DS57" s="805"/>
      <c r="DT57" s="805"/>
      <c r="DU57" s="806"/>
      <c r="DV57" s="801"/>
      <c r="DW57" s="802"/>
      <c r="DX57" s="802"/>
      <c r="DY57" s="802"/>
      <c r="DZ57" s="807"/>
      <c r="EA57" s="233"/>
    </row>
    <row r="58" spans="1:131" ht="26.25" customHeight="1" x14ac:dyDescent="0.15">
      <c r="A58" s="241">
        <v>31</v>
      </c>
      <c r="B58" s="808"/>
      <c r="C58" s="809"/>
      <c r="D58" s="809"/>
      <c r="E58" s="809"/>
      <c r="F58" s="809"/>
      <c r="G58" s="809"/>
      <c r="H58" s="809"/>
      <c r="I58" s="809"/>
      <c r="J58" s="809"/>
      <c r="K58" s="809"/>
      <c r="L58" s="809"/>
      <c r="M58" s="809"/>
      <c r="N58" s="809"/>
      <c r="O58" s="809"/>
      <c r="P58" s="810"/>
      <c r="Q58" s="863"/>
      <c r="R58" s="864"/>
      <c r="S58" s="864"/>
      <c r="T58" s="864"/>
      <c r="U58" s="864"/>
      <c r="V58" s="864"/>
      <c r="W58" s="864"/>
      <c r="X58" s="864"/>
      <c r="Y58" s="864"/>
      <c r="Z58" s="864"/>
      <c r="AA58" s="864"/>
      <c r="AB58" s="864"/>
      <c r="AC58" s="864"/>
      <c r="AD58" s="864"/>
      <c r="AE58" s="865"/>
      <c r="AF58" s="814"/>
      <c r="AG58" s="815"/>
      <c r="AH58" s="815"/>
      <c r="AI58" s="815"/>
      <c r="AJ58" s="816"/>
      <c r="AK58" s="867"/>
      <c r="AL58" s="864"/>
      <c r="AM58" s="864"/>
      <c r="AN58" s="864"/>
      <c r="AO58" s="864"/>
      <c r="AP58" s="864"/>
      <c r="AQ58" s="864"/>
      <c r="AR58" s="864"/>
      <c r="AS58" s="864"/>
      <c r="AT58" s="864"/>
      <c r="AU58" s="864"/>
      <c r="AV58" s="864"/>
      <c r="AW58" s="864"/>
      <c r="AX58" s="864"/>
      <c r="AY58" s="864"/>
      <c r="AZ58" s="866"/>
      <c r="BA58" s="866"/>
      <c r="BB58" s="866"/>
      <c r="BC58" s="866"/>
      <c r="BD58" s="866"/>
      <c r="BE58" s="860"/>
      <c r="BF58" s="860"/>
      <c r="BG58" s="860"/>
      <c r="BH58" s="860"/>
      <c r="BI58" s="861"/>
      <c r="BJ58" s="235"/>
      <c r="BK58" s="235"/>
      <c r="BL58" s="235"/>
      <c r="BM58" s="235"/>
      <c r="BN58" s="235"/>
      <c r="BO58" s="244"/>
      <c r="BP58" s="244"/>
      <c r="BQ58" s="241">
        <v>52</v>
      </c>
      <c r="BR58" s="242"/>
      <c r="BS58" s="801"/>
      <c r="BT58" s="802"/>
      <c r="BU58" s="802"/>
      <c r="BV58" s="802"/>
      <c r="BW58" s="802"/>
      <c r="BX58" s="802"/>
      <c r="BY58" s="802"/>
      <c r="BZ58" s="802"/>
      <c r="CA58" s="802"/>
      <c r="CB58" s="802"/>
      <c r="CC58" s="802"/>
      <c r="CD58" s="802"/>
      <c r="CE58" s="802"/>
      <c r="CF58" s="802"/>
      <c r="CG58" s="803"/>
      <c r="CH58" s="804"/>
      <c r="CI58" s="805"/>
      <c r="CJ58" s="805"/>
      <c r="CK58" s="805"/>
      <c r="CL58" s="806"/>
      <c r="CM58" s="804"/>
      <c r="CN58" s="805"/>
      <c r="CO58" s="805"/>
      <c r="CP58" s="805"/>
      <c r="CQ58" s="806"/>
      <c r="CR58" s="804"/>
      <c r="CS58" s="805"/>
      <c r="CT58" s="805"/>
      <c r="CU58" s="805"/>
      <c r="CV58" s="806"/>
      <c r="CW58" s="804"/>
      <c r="CX58" s="805"/>
      <c r="CY58" s="805"/>
      <c r="CZ58" s="805"/>
      <c r="DA58" s="806"/>
      <c r="DB58" s="804"/>
      <c r="DC58" s="805"/>
      <c r="DD58" s="805"/>
      <c r="DE58" s="805"/>
      <c r="DF58" s="806"/>
      <c r="DG58" s="804"/>
      <c r="DH58" s="805"/>
      <c r="DI58" s="805"/>
      <c r="DJ58" s="805"/>
      <c r="DK58" s="806"/>
      <c r="DL58" s="804"/>
      <c r="DM58" s="805"/>
      <c r="DN58" s="805"/>
      <c r="DO58" s="805"/>
      <c r="DP58" s="806"/>
      <c r="DQ58" s="804"/>
      <c r="DR58" s="805"/>
      <c r="DS58" s="805"/>
      <c r="DT58" s="805"/>
      <c r="DU58" s="806"/>
      <c r="DV58" s="801"/>
      <c r="DW58" s="802"/>
      <c r="DX58" s="802"/>
      <c r="DY58" s="802"/>
      <c r="DZ58" s="807"/>
      <c r="EA58" s="233"/>
    </row>
    <row r="59" spans="1:131" ht="26.25" customHeight="1" x14ac:dyDescent="0.15">
      <c r="A59" s="241">
        <v>32</v>
      </c>
      <c r="B59" s="808"/>
      <c r="C59" s="809"/>
      <c r="D59" s="809"/>
      <c r="E59" s="809"/>
      <c r="F59" s="809"/>
      <c r="G59" s="809"/>
      <c r="H59" s="809"/>
      <c r="I59" s="809"/>
      <c r="J59" s="809"/>
      <c r="K59" s="809"/>
      <c r="L59" s="809"/>
      <c r="M59" s="809"/>
      <c r="N59" s="809"/>
      <c r="O59" s="809"/>
      <c r="P59" s="810"/>
      <c r="Q59" s="863"/>
      <c r="R59" s="864"/>
      <c r="S59" s="864"/>
      <c r="T59" s="864"/>
      <c r="U59" s="864"/>
      <c r="V59" s="864"/>
      <c r="W59" s="864"/>
      <c r="X59" s="864"/>
      <c r="Y59" s="864"/>
      <c r="Z59" s="864"/>
      <c r="AA59" s="864"/>
      <c r="AB59" s="864"/>
      <c r="AC59" s="864"/>
      <c r="AD59" s="864"/>
      <c r="AE59" s="865"/>
      <c r="AF59" s="814"/>
      <c r="AG59" s="815"/>
      <c r="AH59" s="815"/>
      <c r="AI59" s="815"/>
      <c r="AJ59" s="816"/>
      <c r="AK59" s="867"/>
      <c r="AL59" s="864"/>
      <c r="AM59" s="864"/>
      <c r="AN59" s="864"/>
      <c r="AO59" s="864"/>
      <c r="AP59" s="864"/>
      <c r="AQ59" s="864"/>
      <c r="AR59" s="864"/>
      <c r="AS59" s="864"/>
      <c r="AT59" s="864"/>
      <c r="AU59" s="864"/>
      <c r="AV59" s="864"/>
      <c r="AW59" s="864"/>
      <c r="AX59" s="864"/>
      <c r="AY59" s="864"/>
      <c r="AZ59" s="866"/>
      <c r="BA59" s="866"/>
      <c r="BB59" s="866"/>
      <c r="BC59" s="866"/>
      <c r="BD59" s="866"/>
      <c r="BE59" s="860"/>
      <c r="BF59" s="860"/>
      <c r="BG59" s="860"/>
      <c r="BH59" s="860"/>
      <c r="BI59" s="861"/>
      <c r="BJ59" s="235"/>
      <c r="BK59" s="235"/>
      <c r="BL59" s="235"/>
      <c r="BM59" s="235"/>
      <c r="BN59" s="235"/>
      <c r="BO59" s="244"/>
      <c r="BP59" s="244"/>
      <c r="BQ59" s="241">
        <v>53</v>
      </c>
      <c r="BR59" s="242"/>
      <c r="BS59" s="801"/>
      <c r="BT59" s="802"/>
      <c r="BU59" s="802"/>
      <c r="BV59" s="802"/>
      <c r="BW59" s="802"/>
      <c r="BX59" s="802"/>
      <c r="BY59" s="802"/>
      <c r="BZ59" s="802"/>
      <c r="CA59" s="802"/>
      <c r="CB59" s="802"/>
      <c r="CC59" s="802"/>
      <c r="CD59" s="802"/>
      <c r="CE59" s="802"/>
      <c r="CF59" s="802"/>
      <c r="CG59" s="803"/>
      <c r="CH59" s="804"/>
      <c r="CI59" s="805"/>
      <c r="CJ59" s="805"/>
      <c r="CK59" s="805"/>
      <c r="CL59" s="806"/>
      <c r="CM59" s="804"/>
      <c r="CN59" s="805"/>
      <c r="CO59" s="805"/>
      <c r="CP59" s="805"/>
      <c r="CQ59" s="806"/>
      <c r="CR59" s="804"/>
      <c r="CS59" s="805"/>
      <c r="CT59" s="805"/>
      <c r="CU59" s="805"/>
      <c r="CV59" s="806"/>
      <c r="CW59" s="804"/>
      <c r="CX59" s="805"/>
      <c r="CY59" s="805"/>
      <c r="CZ59" s="805"/>
      <c r="DA59" s="806"/>
      <c r="DB59" s="804"/>
      <c r="DC59" s="805"/>
      <c r="DD59" s="805"/>
      <c r="DE59" s="805"/>
      <c r="DF59" s="806"/>
      <c r="DG59" s="804"/>
      <c r="DH59" s="805"/>
      <c r="DI59" s="805"/>
      <c r="DJ59" s="805"/>
      <c r="DK59" s="806"/>
      <c r="DL59" s="804"/>
      <c r="DM59" s="805"/>
      <c r="DN59" s="805"/>
      <c r="DO59" s="805"/>
      <c r="DP59" s="806"/>
      <c r="DQ59" s="804"/>
      <c r="DR59" s="805"/>
      <c r="DS59" s="805"/>
      <c r="DT59" s="805"/>
      <c r="DU59" s="806"/>
      <c r="DV59" s="801"/>
      <c r="DW59" s="802"/>
      <c r="DX59" s="802"/>
      <c r="DY59" s="802"/>
      <c r="DZ59" s="807"/>
      <c r="EA59" s="233"/>
    </row>
    <row r="60" spans="1:131" ht="26.25" customHeight="1" x14ac:dyDescent="0.15">
      <c r="A60" s="241">
        <v>33</v>
      </c>
      <c r="B60" s="808"/>
      <c r="C60" s="809"/>
      <c r="D60" s="809"/>
      <c r="E60" s="809"/>
      <c r="F60" s="809"/>
      <c r="G60" s="809"/>
      <c r="H60" s="809"/>
      <c r="I60" s="809"/>
      <c r="J60" s="809"/>
      <c r="K60" s="809"/>
      <c r="L60" s="809"/>
      <c r="M60" s="809"/>
      <c r="N60" s="809"/>
      <c r="O60" s="809"/>
      <c r="P60" s="810"/>
      <c r="Q60" s="863"/>
      <c r="R60" s="864"/>
      <c r="S60" s="864"/>
      <c r="T60" s="864"/>
      <c r="U60" s="864"/>
      <c r="V60" s="864"/>
      <c r="W60" s="864"/>
      <c r="X60" s="864"/>
      <c r="Y60" s="864"/>
      <c r="Z60" s="864"/>
      <c r="AA60" s="864"/>
      <c r="AB60" s="864"/>
      <c r="AC60" s="864"/>
      <c r="AD60" s="864"/>
      <c r="AE60" s="865"/>
      <c r="AF60" s="814"/>
      <c r="AG60" s="815"/>
      <c r="AH60" s="815"/>
      <c r="AI60" s="815"/>
      <c r="AJ60" s="816"/>
      <c r="AK60" s="867"/>
      <c r="AL60" s="864"/>
      <c r="AM60" s="864"/>
      <c r="AN60" s="864"/>
      <c r="AO60" s="864"/>
      <c r="AP60" s="864"/>
      <c r="AQ60" s="864"/>
      <c r="AR60" s="864"/>
      <c r="AS60" s="864"/>
      <c r="AT60" s="864"/>
      <c r="AU60" s="864"/>
      <c r="AV60" s="864"/>
      <c r="AW60" s="864"/>
      <c r="AX60" s="864"/>
      <c r="AY60" s="864"/>
      <c r="AZ60" s="866"/>
      <c r="BA60" s="866"/>
      <c r="BB60" s="866"/>
      <c r="BC60" s="866"/>
      <c r="BD60" s="866"/>
      <c r="BE60" s="860"/>
      <c r="BF60" s="860"/>
      <c r="BG60" s="860"/>
      <c r="BH60" s="860"/>
      <c r="BI60" s="861"/>
      <c r="BJ60" s="235"/>
      <c r="BK60" s="235"/>
      <c r="BL60" s="235"/>
      <c r="BM60" s="235"/>
      <c r="BN60" s="235"/>
      <c r="BO60" s="244"/>
      <c r="BP60" s="244"/>
      <c r="BQ60" s="241">
        <v>54</v>
      </c>
      <c r="BR60" s="242"/>
      <c r="BS60" s="801"/>
      <c r="BT60" s="802"/>
      <c r="BU60" s="802"/>
      <c r="BV60" s="802"/>
      <c r="BW60" s="802"/>
      <c r="BX60" s="802"/>
      <c r="BY60" s="802"/>
      <c r="BZ60" s="802"/>
      <c r="CA60" s="802"/>
      <c r="CB60" s="802"/>
      <c r="CC60" s="802"/>
      <c r="CD60" s="802"/>
      <c r="CE60" s="802"/>
      <c r="CF60" s="802"/>
      <c r="CG60" s="803"/>
      <c r="CH60" s="804"/>
      <c r="CI60" s="805"/>
      <c r="CJ60" s="805"/>
      <c r="CK60" s="805"/>
      <c r="CL60" s="806"/>
      <c r="CM60" s="804"/>
      <c r="CN60" s="805"/>
      <c r="CO60" s="805"/>
      <c r="CP60" s="805"/>
      <c r="CQ60" s="806"/>
      <c r="CR60" s="804"/>
      <c r="CS60" s="805"/>
      <c r="CT60" s="805"/>
      <c r="CU60" s="805"/>
      <c r="CV60" s="806"/>
      <c r="CW60" s="804"/>
      <c r="CX60" s="805"/>
      <c r="CY60" s="805"/>
      <c r="CZ60" s="805"/>
      <c r="DA60" s="806"/>
      <c r="DB60" s="804"/>
      <c r="DC60" s="805"/>
      <c r="DD60" s="805"/>
      <c r="DE60" s="805"/>
      <c r="DF60" s="806"/>
      <c r="DG60" s="804"/>
      <c r="DH60" s="805"/>
      <c r="DI60" s="805"/>
      <c r="DJ60" s="805"/>
      <c r="DK60" s="806"/>
      <c r="DL60" s="804"/>
      <c r="DM60" s="805"/>
      <c r="DN60" s="805"/>
      <c r="DO60" s="805"/>
      <c r="DP60" s="806"/>
      <c r="DQ60" s="804"/>
      <c r="DR60" s="805"/>
      <c r="DS60" s="805"/>
      <c r="DT60" s="805"/>
      <c r="DU60" s="806"/>
      <c r="DV60" s="801"/>
      <c r="DW60" s="802"/>
      <c r="DX60" s="802"/>
      <c r="DY60" s="802"/>
      <c r="DZ60" s="807"/>
      <c r="EA60" s="233"/>
    </row>
    <row r="61" spans="1:131" ht="26.25" customHeight="1" thickBot="1" x14ac:dyDescent="0.2">
      <c r="A61" s="241">
        <v>34</v>
      </c>
      <c r="B61" s="808"/>
      <c r="C61" s="809"/>
      <c r="D61" s="809"/>
      <c r="E61" s="809"/>
      <c r="F61" s="809"/>
      <c r="G61" s="809"/>
      <c r="H61" s="809"/>
      <c r="I61" s="809"/>
      <c r="J61" s="809"/>
      <c r="K61" s="809"/>
      <c r="L61" s="809"/>
      <c r="M61" s="809"/>
      <c r="N61" s="809"/>
      <c r="O61" s="809"/>
      <c r="P61" s="810"/>
      <c r="Q61" s="863"/>
      <c r="R61" s="864"/>
      <c r="S61" s="864"/>
      <c r="T61" s="864"/>
      <c r="U61" s="864"/>
      <c r="V61" s="864"/>
      <c r="W61" s="864"/>
      <c r="X61" s="864"/>
      <c r="Y61" s="864"/>
      <c r="Z61" s="864"/>
      <c r="AA61" s="864"/>
      <c r="AB61" s="864"/>
      <c r="AC61" s="864"/>
      <c r="AD61" s="864"/>
      <c r="AE61" s="865"/>
      <c r="AF61" s="814"/>
      <c r="AG61" s="815"/>
      <c r="AH61" s="815"/>
      <c r="AI61" s="815"/>
      <c r="AJ61" s="816"/>
      <c r="AK61" s="867"/>
      <c r="AL61" s="864"/>
      <c r="AM61" s="864"/>
      <c r="AN61" s="864"/>
      <c r="AO61" s="864"/>
      <c r="AP61" s="864"/>
      <c r="AQ61" s="864"/>
      <c r="AR61" s="864"/>
      <c r="AS61" s="864"/>
      <c r="AT61" s="864"/>
      <c r="AU61" s="864"/>
      <c r="AV61" s="864"/>
      <c r="AW61" s="864"/>
      <c r="AX61" s="864"/>
      <c r="AY61" s="864"/>
      <c r="AZ61" s="866"/>
      <c r="BA61" s="866"/>
      <c r="BB61" s="866"/>
      <c r="BC61" s="866"/>
      <c r="BD61" s="866"/>
      <c r="BE61" s="860"/>
      <c r="BF61" s="860"/>
      <c r="BG61" s="860"/>
      <c r="BH61" s="860"/>
      <c r="BI61" s="861"/>
      <c r="BJ61" s="235"/>
      <c r="BK61" s="235"/>
      <c r="BL61" s="235"/>
      <c r="BM61" s="235"/>
      <c r="BN61" s="235"/>
      <c r="BO61" s="244"/>
      <c r="BP61" s="244"/>
      <c r="BQ61" s="241">
        <v>55</v>
      </c>
      <c r="BR61" s="242"/>
      <c r="BS61" s="801"/>
      <c r="BT61" s="802"/>
      <c r="BU61" s="802"/>
      <c r="BV61" s="802"/>
      <c r="BW61" s="802"/>
      <c r="BX61" s="802"/>
      <c r="BY61" s="802"/>
      <c r="BZ61" s="802"/>
      <c r="CA61" s="802"/>
      <c r="CB61" s="802"/>
      <c r="CC61" s="802"/>
      <c r="CD61" s="802"/>
      <c r="CE61" s="802"/>
      <c r="CF61" s="802"/>
      <c r="CG61" s="803"/>
      <c r="CH61" s="804"/>
      <c r="CI61" s="805"/>
      <c r="CJ61" s="805"/>
      <c r="CK61" s="805"/>
      <c r="CL61" s="806"/>
      <c r="CM61" s="804"/>
      <c r="CN61" s="805"/>
      <c r="CO61" s="805"/>
      <c r="CP61" s="805"/>
      <c r="CQ61" s="806"/>
      <c r="CR61" s="804"/>
      <c r="CS61" s="805"/>
      <c r="CT61" s="805"/>
      <c r="CU61" s="805"/>
      <c r="CV61" s="806"/>
      <c r="CW61" s="804"/>
      <c r="CX61" s="805"/>
      <c r="CY61" s="805"/>
      <c r="CZ61" s="805"/>
      <c r="DA61" s="806"/>
      <c r="DB61" s="804"/>
      <c r="DC61" s="805"/>
      <c r="DD61" s="805"/>
      <c r="DE61" s="805"/>
      <c r="DF61" s="806"/>
      <c r="DG61" s="804"/>
      <c r="DH61" s="805"/>
      <c r="DI61" s="805"/>
      <c r="DJ61" s="805"/>
      <c r="DK61" s="806"/>
      <c r="DL61" s="804"/>
      <c r="DM61" s="805"/>
      <c r="DN61" s="805"/>
      <c r="DO61" s="805"/>
      <c r="DP61" s="806"/>
      <c r="DQ61" s="804"/>
      <c r="DR61" s="805"/>
      <c r="DS61" s="805"/>
      <c r="DT61" s="805"/>
      <c r="DU61" s="806"/>
      <c r="DV61" s="801"/>
      <c r="DW61" s="802"/>
      <c r="DX61" s="802"/>
      <c r="DY61" s="802"/>
      <c r="DZ61" s="807"/>
      <c r="EA61" s="233"/>
    </row>
    <row r="62" spans="1:131" ht="26.25" customHeight="1" x14ac:dyDescent="0.15">
      <c r="A62" s="241">
        <v>35</v>
      </c>
      <c r="B62" s="808"/>
      <c r="C62" s="809"/>
      <c r="D62" s="809"/>
      <c r="E62" s="809"/>
      <c r="F62" s="809"/>
      <c r="G62" s="809"/>
      <c r="H62" s="809"/>
      <c r="I62" s="809"/>
      <c r="J62" s="809"/>
      <c r="K62" s="809"/>
      <c r="L62" s="809"/>
      <c r="M62" s="809"/>
      <c r="N62" s="809"/>
      <c r="O62" s="809"/>
      <c r="P62" s="810"/>
      <c r="Q62" s="863"/>
      <c r="R62" s="864"/>
      <c r="S62" s="864"/>
      <c r="T62" s="864"/>
      <c r="U62" s="864"/>
      <c r="V62" s="864"/>
      <c r="W62" s="864"/>
      <c r="X62" s="864"/>
      <c r="Y62" s="864"/>
      <c r="Z62" s="864"/>
      <c r="AA62" s="864"/>
      <c r="AB62" s="864"/>
      <c r="AC62" s="864"/>
      <c r="AD62" s="864"/>
      <c r="AE62" s="865"/>
      <c r="AF62" s="814"/>
      <c r="AG62" s="815"/>
      <c r="AH62" s="815"/>
      <c r="AI62" s="815"/>
      <c r="AJ62" s="816"/>
      <c r="AK62" s="867"/>
      <c r="AL62" s="864"/>
      <c r="AM62" s="864"/>
      <c r="AN62" s="864"/>
      <c r="AO62" s="864"/>
      <c r="AP62" s="864"/>
      <c r="AQ62" s="864"/>
      <c r="AR62" s="864"/>
      <c r="AS62" s="864"/>
      <c r="AT62" s="864"/>
      <c r="AU62" s="864"/>
      <c r="AV62" s="864"/>
      <c r="AW62" s="864"/>
      <c r="AX62" s="864"/>
      <c r="AY62" s="864"/>
      <c r="AZ62" s="866"/>
      <c r="BA62" s="866"/>
      <c r="BB62" s="866"/>
      <c r="BC62" s="866"/>
      <c r="BD62" s="866"/>
      <c r="BE62" s="860"/>
      <c r="BF62" s="860"/>
      <c r="BG62" s="860"/>
      <c r="BH62" s="860"/>
      <c r="BI62" s="861"/>
      <c r="BJ62" s="875" t="s">
        <v>421</v>
      </c>
      <c r="BK62" s="834"/>
      <c r="BL62" s="834"/>
      <c r="BM62" s="834"/>
      <c r="BN62" s="835"/>
      <c r="BO62" s="244"/>
      <c r="BP62" s="244"/>
      <c r="BQ62" s="241">
        <v>56</v>
      </c>
      <c r="BR62" s="242"/>
      <c r="BS62" s="801"/>
      <c r="BT62" s="802"/>
      <c r="BU62" s="802"/>
      <c r="BV62" s="802"/>
      <c r="BW62" s="802"/>
      <c r="BX62" s="802"/>
      <c r="BY62" s="802"/>
      <c r="BZ62" s="802"/>
      <c r="CA62" s="802"/>
      <c r="CB62" s="802"/>
      <c r="CC62" s="802"/>
      <c r="CD62" s="802"/>
      <c r="CE62" s="802"/>
      <c r="CF62" s="802"/>
      <c r="CG62" s="803"/>
      <c r="CH62" s="804"/>
      <c r="CI62" s="805"/>
      <c r="CJ62" s="805"/>
      <c r="CK62" s="805"/>
      <c r="CL62" s="806"/>
      <c r="CM62" s="804"/>
      <c r="CN62" s="805"/>
      <c r="CO62" s="805"/>
      <c r="CP62" s="805"/>
      <c r="CQ62" s="806"/>
      <c r="CR62" s="804"/>
      <c r="CS62" s="805"/>
      <c r="CT62" s="805"/>
      <c r="CU62" s="805"/>
      <c r="CV62" s="806"/>
      <c r="CW62" s="804"/>
      <c r="CX62" s="805"/>
      <c r="CY62" s="805"/>
      <c r="CZ62" s="805"/>
      <c r="DA62" s="806"/>
      <c r="DB62" s="804"/>
      <c r="DC62" s="805"/>
      <c r="DD62" s="805"/>
      <c r="DE62" s="805"/>
      <c r="DF62" s="806"/>
      <c r="DG62" s="804"/>
      <c r="DH62" s="805"/>
      <c r="DI62" s="805"/>
      <c r="DJ62" s="805"/>
      <c r="DK62" s="806"/>
      <c r="DL62" s="804"/>
      <c r="DM62" s="805"/>
      <c r="DN62" s="805"/>
      <c r="DO62" s="805"/>
      <c r="DP62" s="806"/>
      <c r="DQ62" s="804"/>
      <c r="DR62" s="805"/>
      <c r="DS62" s="805"/>
      <c r="DT62" s="805"/>
      <c r="DU62" s="806"/>
      <c r="DV62" s="801"/>
      <c r="DW62" s="802"/>
      <c r="DX62" s="802"/>
      <c r="DY62" s="802"/>
      <c r="DZ62" s="807"/>
      <c r="EA62" s="233"/>
    </row>
    <row r="63" spans="1:131" ht="26.25" customHeight="1" thickBot="1" x14ac:dyDescent="0.2">
      <c r="A63" s="243" t="s">
        <v>402</v>
      </c>
      <c r="B63" s="817" t="s">
        <v>422</v>
      </c>
      <c r="C63" s="818"/>
      <c r="D63" s="818"/>
      <c r="E63" s="818"/>
      <c r="F63" s="818"/>
      <c r="G63" s="818"/>
      <c r="H63" s="818"/>
      <c r="I63" s="818"/>
      <c r="J63" s="818"/>
      <c r="K63" s="818"/>
      <c r="L63" s="818"/>
      <c r="M63" s="818"/>
      <c r="N63" s="818"/>
      <c r="O63" s="818"/>
      <c r="P63" s="819"/>
      <c r="Q63" s="868"/>
      <c r="R63" s="869"/>
      <c r="S63" s="869"/>
      <c r="T63" s="869"/>
      <c r="U63" s="869"/>
      <c r="V63" s="869"/>
      <c r="W63" s="869"/>
      <c r="X63" s="869"/>
      <c r="Y63" s="869"/>
      <c r="Z63" s="869"/>
      <c r="AA63" s="869"/>
      <c r="AB63" s="869"/>
      <c r="AC63" s="869"/>
      <c r="AD63" s="869"/>
      <c r="AE63" s="870"/>
      <c r="AF63" s="871">
        <v>810</v>
      </c>
      <c r="AG63" s="872"/>
      <c r="AH63" s="872"/>
      <c r="AI63" s="872"/>
      <c r="AJ63" s="873"/>
      <c r="AK63" s="874"/>
      <c r="AL63" s="869"/>
      <c r="AM63" s="869"/>
      <c r="AN63" s="869"/>
      <c r="AO63" s="869"/>
      <c r="AP63" s="872">
        <v>3340</v>
      </c>
      <c r="AQ63" s="872"/>
      <c r="AR63" s="872"/>
      <c r="AS63" s="872"/>
      <c r="AT63" s="872"/>
      <c r="AU63" s="872">
        <v>2614</v>
      </c>
      <c r="AV63" s="872"/>
      <c r="AW63" s="872"/>
      <c r="AX63" s="872"/>
      <c r="AY63" s="872"/>
      <c r="AZ63" s="876"/>
      <c r="BA63" s="876"/>
      <c r="BB63" s="876"/>
      <c r="BC63" s="876"/>
      <c r="BD63" s="876"/>
      <c r="BE63" s="877"/>
      <c r="BF63" s="877"/>
      <c r="BG63" s="877"/>
      <c r="BH63" s="877"/>
      <c r="BI63" s="878"/>
      <c r="BJ63" s="879" t="s">
        <v>235</v>
      </c>
      <c r="BK63" s="880"/>
      <c r="BL63" s="880"/>
      <c r="BM63" s="880"/>
      <c r="BN63" s="881"/>
      <c r="BO63" s="244"/>
      <c r="BP63" s="244"/>
      <c r="BQ63" s="241">
        <v>57</v>
      </c>
      <c r="BR63" s="242"/>
      <c r="BS63" s="801"/>
      <c r="BT63" s="802"/>
      <c r="BU63" s="802"/>
      <c r="BV63" s="802"/>
      <c r="BW63" s="802"/>
      <c r="BX63" s="802"/>
      <c r="BY63" s="802"/>
      <c r="BZ63" s="802"/>
      <c r="CA63" s="802"/>
      <c r="CB63" s="802"/>
      <c r="CC63" s="802"/>
      <c r="CD63" s="802"/>
      <c r="CE63" s="802"/>
      <c r="CF63" s="802"/>
      <c r="CG63" s="803"/>
      <c r="CH63" s="804"/>
      <c r="CI63" s="805"/>
      <c r="CJ63" s="805"/>
      <c r="CK63" s="805"/>
      <c r="CL63" s="806"/>
      <c r="CM63" s="804"/>
      <c r="CN63" s="805"/>
      <c r="CO63" s="805"/>
      <c r="CP63" s="805"/>
      <c r="CQ63" s="806"/>
      <c r="CR63" s="804"/>
      <c r="CS63" s="805"/>
      <c r="CT63" s="805"/>
      <c r="CU63" s="805"/>
      <c r="CV63" s="806"/>
      <c r="CW63" s="804"/>
      <c r="CX63" s="805"/>
      <c r="CY63" s="805"/>
      <c r="CZ63" s="805"/>
      <c r="DA63" s="806"/>
      <c r="DB63" s="804"/>
      <c r="DC63" s="805"/>
      <c r="DD63" s="805"/>
      <c r="DE63" s="805"/>
      <c r="DF63" s="806"/>
      <c r="DG63" s="804"/>
      <c r="DH63" s="805"/>
      <c r="DI63" s="805"/>
      <c r="DJ63" s="805"/>
      <c r="DK63" s="806"/>
      <c r="DL63" s="804"/>
      <c r="DM63" s="805"/>
      <c r="DN63" s="805"/>
      <c r="DO63" s="805"/>
      <c r="DP63" s="806"/>
      <c r="DQ63" s="804"/>
      <c r="DR63" s="805"/>
      <c r="DS63" s="805"/>
      <c r="DT63" s="805"/>
      <c r="DU63" s="806"/>
      <c r="DV63" s="801"/>
      <c r="DW63" s="802"/>
      <c r="DX63" s="802"/>
      <c r="DY63" s="802"/>
      <c r="DZ63" s="807"/>
      <c r="EA63" s="233"/>
    </row>
    <row r="64" spans="1:131" ht="26.25" customHeight="1" x14ac:dyDescent="0.15">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801"/>
      <c r="BT64" s="802"/>
      <c r="BU64" s="802"/>
      <c r="BV64" s="802"/>
      <c r="BW64" s="802"/>
      <c r="BX64" s="802"/>
      <c r="BY64" s="802"/>
      <c r="BZ64" s="802"/>
      <c r="CA64" s="802"/>
      <c r="CB64" s="802"/>
      <c r="CC64" s="802"/>
      <c r="CD64" s="802"/>
      <c r="CE64" s="802"/>
      <c r="CF64" s="802"/>
      <c r="CG64" s="803"/>
      <c r="CH64" s="804"/>
      <c r="CI64" s="805"/>
      <c r="CJ64" s="805"/>
      <c r="CK64" s="805"/>
      <c r="CL64" s="806"/>
      <c r="CM64" s="804"/>
      <c r="CN64" s="805"/>
      <c r="CO64" s="805"/>
      <c r="CP64" s="805"/>
      <c r="CQ64" s="806"/>
      <c r="CR64" s="804"/>
      <c r="CS64" s="805"/>
      <c r="CT64" s="805"/>
      <c r="CU64" s="805"/>
      <c r="CV64" s="806"/>
      <c r="CW64" s="804"/>
      <c r="CX64" s="805"/>
      <c r="CY64" s="805"/>
      <c r="CZ64" s="805"/>
      <c r="DA64" s="806"/>
      <c r="DB64" s="804"/>
      <c r="DC64" s="805"/>
      <c r="DD64" s="805"/>
      <c r="DE64" s="805"/>
      <c r="DF64" s="806"/>
      <c r="DG64" s="804"/>
      <c r="DH64" s="805"/>
      <c r="DI64" s="805"/>
      <c r="DJ64" s="805"/>
      <c r="DK64" s="806"/>
      <c r="DL64" s="804"/>
      <c r="DM64" s="805"/>
      <c r="DN64" s="805"/>
      <c r="DO64" s="805"/>
      <c r="DP64" s="806"/>
      <c r="DQ64" s="804"/>
      <c r="DR64" s="805"/>
      <c r="DS64" s="805"/>
      <c r="DT64" s="805"/>
      <c r="DU64" s="806"/>
      <c r="DV64" s="801"/>
      <c r="DW64" s="802"/>
      <c r="DX64" s="802"/>
      <c r="DY64" s="802"/>
      <c r="DZ64" s="807"/>
      <c r="EA64" s="233"/>
    </row>
    <row r="65" spans="1:131" ht="26.25" customHeight="1" thickBot="1" x14ac:dyDescent="0.2">
      <c r="A65" s="235" t="s">
        <v>423</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801"/>
      <c r="BT65" s="802"/>
      <c r="BU65" s="802"/>
      <c r="BV65" s="802"/>
      <c r="BW65" s="802"/>
      <c r="BX65" s="802"/>
      <c r="BY65" s="802"/>
      <c r="BZ65" s="802"/>
      <c r="CA65" s="802"/>
      <c r="CB65" s="802"/>
      <c r="CC65" s="802"/>
      <c r="CD65" s="802"/>
      <c r="CE65" s="802"/>
      <c r="CF65" s="802"/>
      <c r="CG65" s="803"/>
      <c r="CH65" s="804"/>
      <c r="CI65" s="805"/>
      <c r="CJ65" s="805"/>
      <c r="CK65" s="805"/>
      <c r="CL65" s="806"/>
      <c r="CM65" s="804"/>
      <c r="CN65" s="805"/>
      <c r="CO65" s="805"/>
      <c r="CP65" s="805"/>
      <c r="CQ65" s="806"/>
      <c r="CR65" s="804"/>
      <c r="CS65" s="805"/>
      <c r="CT65" s="805"/>
      <c r="CU65" s="805"/>
      <c r="CV65" s="806"/>
      <c r="CW65" s="804"/>
      <c r="CX65" s="805"/>
      <c r="CY65" s="805"/>
      <c r="CZ65" s="805"/>
      <c r="DA65" s="806"/>
      <c r="DB65" s="804"/>
      <c r="DC65" s="805"/>
      <c r="DD65" s="805"/>
      <c r="DE65" s="805"/>
      <c r="DF65" s="806"/>
      <c r="DG65" s="804"/>
      <c r="DH65" s="805"/>
      <c r="DI65" s="805"/>
      <c r="DJ65" s="805"/>
      <c r="DK65" s="806"/>
      <c r="DL65" s="804"/>
      <c r="DM65" s="805"/>
      <c r="DN65" s="805"/>
      <c r="DO65" s="805"/>
      <c r="DP65" s="806"/>
      <c r="DQ65" s="804"/>
      <c r="DR65" s="805"/>
      <c r="DS65" s="805"/>
      <c r="DT65" s="805"/>
      <c r="DU65" s="806"/>
      <c r="DV65" s="801"/>
      <c r="DW65" s="802"/>
      <c r="DX65" s="802"/>
      <c r="DY65" s="802"/>
      <c r="DZ65" s="807"/>
      <c r="EA65" s="233"/>
    </row>
    <row r="66" spans="1:131" ht="26.25" customHeight="1" x14ac:dyDescent="0.15">
      <c r="A66" s="755" t="s">
        <v>424</v>
      </c>
      <c r="B66" s="756"/>
      <c r="C66" s="756"/>
      <c r="D66" s="756"/>
      <c r="E66" s="756"/>
      <c r="F66" s="756"/>
      <c r="G66" s="756"/>
      <c r="H66" s="756"/>
      <c r="I66" s="756"/>
      <c r="J66" s="756"/>
      <c r="K66" s="756"/>
      <c r="L66" s="756"/>
      <c r="M66" s="756"/>
      <c r="N66" s="756"/>
      <c r="O66" s="756"/>
      <c r="P66" s="757"/>
      <c r="Q66" s="761" t="s">
        <v>425</v>
      </c>
      <c r="R66" s="762"/>
      <c r="S66" s="762"/>
      <c r="T66" s="762"/>
      <c r="U66" s="763"/>
      <c r="V66" s="761" t="s">
        <v>426</v>
      </c>
      <c r="W66" s="762"/>
      <c r="X66" s="762"/>
      <c r="Y66" s="762"/>
      <c r="Z66" s="763"/>
      <c r="AA66" s="761" t="s">
        <v>408</v>
      </c>
      <c r="AB66" s="762"/>
      <c r="AC66" s="762"/>
      <c r="AD66" s="762"/>
      <c r="AE66" s="763"/>
      <c r="AF66" s="882" t="s">
        <v>427</v>
      </c>
      <c r="AG66" s="843"/>
      <c r="AH66" s="843"/>
      <c r="AI66" s="843"/>
      <c r="AJ66" s="883"/>
      <c r="AK66" s="761" t="s">
        <v>428</v>
      </c>
      <c r="AL66" s="756"/>
      <c r="AM66" s="756"/>
      <c r="AN66" s="756"/>
      <c r="AO66" s="757"/>
      <c r="AP66" s="761" t="s">
        <v>429</v>
      </c>
      <c r="AQ66" s="762"/>
      <c r="AR66" s="762"/>
      <c r="AS66" s="762"/>
      <c r="AT66" s="763"/>
      <c r="AU66" s="761" t="s">
        <v>430</v>
      </c>
      <c r="AV66" s="762"/>
      <c r="AW66" s="762"/>
      <c r="AX66" s="762"/>
      <c r="AY66" s="763"/>
      <c r="AZ66" s="761" t="s">
        <v>389</v>
      </c>
      <c r="BA66" s="762"/>
      <c r="BB66" s="762"/>
      <c r="BC66" s="762"/>
      <c r="BD66" s="768"/>
      <c r="BE66" s="244"/>
      <c r="BF66" s="244"/>
      <c r="BG66" s="244"/>
      <c r="BH66" s="244"/>
      <c r="BI66" s="244"/>
      <c r="BJ66" s="244"/>
      <c r="BK66" s="244"/>
      <c r="BL66" s="244"/>
      <c r="BM66" s="244"/>
      <c r="BN66" s="244"/>
      <c r="BO66" s="244"/>
      <c r="BP66" s="244"/>
      <c r="BQ66" s="241">
        <v>60</v>
      </c>
      <c r="BR66" s="246"/>
      <c r="BS66" s="887"/>
      <c r="BT66" s="888"/>
      <c r="BU66" s="888"/>
      <c r="BV66" s="888"/>
      <c r="BW66" s="888"/>
      <c r="BX66" s="888"/>
      <c r="BY66" s="888"/>
      <c r="BZ66" s="888"/>
      <c r="CA66" s="888"/>
      <c r="CB66" s="888"/>
      <c r="CC66" s="888"/>
      <c r="CD66" s="888"/>
      <c r="CE66" s="888"/>
      <c r="CF66" s="888"/>
      <c r="CG66" s="893"/>
      <c r="CH66" s="890"/>
      <c r="CI66" s="891"/>
      <c r="CJ66" s="891"/>
      <c r="CK66" s="891"/>
      <c r="CL66" s="892"/>
      <c r="CM66" s="890"/>
      <c r="CN66" s="891"/>
      <c r="CO66" s="891"/>
      <c r="CP66" s="891"/>
      <c r="CQ66" s="892"/>
      <c r="CR66" s="890"/>
      <c r="CS66" s="891"/>
      <c r="CT66" s="891"/>
      <c r="CU66" s="891"/>
      <c r="CV66" s="892"/>
      <c r="CW66" s="890"/>
      <c r="CX66" s="891"/>
      <c r="CY66" s="891"/>
      <c r="CZ66" s="891"/>
      <c r="DA66" s="892"/>
      <c r="DB66" s="890"/>
      <c r="DC66" s="891"/>
      <c r="DD66" s="891"/>
      <c r="DE66" s="891"/>
      <c r="DF66" s="892"/>
      <c r="DG66" s="890"/>
      <c r="DH66" s="891"/>
      <c r="DI66" s="891"/>
      <c r="DJ66" s="891"/>
      <c r="DK66" s="892"/>
      <c r="DL66" s="890"/>
      <c r="DM66" s="891"/>
      <c r="DN66" s="891"/>
      <c r="DO66" s="891"/>
      <c r="DP66" s="892"/>
      <c r="DQ66" s="890"/>
      <c r="DR66" s="891"/>
      <c r="DS66" s="891"/>
      <c r="DT66" s="891"/>
      <c r="DU66" s="892"/>
      <c r="DV66" s="887"/>
      <c r="DW66" s="888"/>
      <c r="DX66" s="888"/>
      <c r="DY66" s="888"/>
      <c r="DZ66" s="889"/>
      <c r="EA66" s="233"/>
    </row>
    <row r="67" spans="1:131" ht="26.25" customHeight="1" thickBot="1" x14ac:dyDescent="0.2">
      <c r="A67" s="758"/>
      <c r="B67" s="759"/>
      <c r="C67" s="759"/>
      <c r="D67" s="759"/>
      <c r="E67" s="759"/>
      <c r="F67" s="759"/>
      <c r="G67" s="759"/>
      <c r="H67" s="759"/>
      <c r="I67" s="759"/>
      <c r="J67" s="759"/>
      <c r="K67" s="759"/>
      <c r="L67" s="759"/>
      <c r="M67" s="759"/>
      <c r="N67" s="759"/>
      <c r="O67" s="759"/>
      <c r="P67" s="760"/>
      <c r="Q67" s="764"/>
      <c r="R67" s="765"/>
      <c r="S67" s="765"/>
      <c r="T67" s="765"/>
      <c r="U67" s="766"/>
      <c r="V67" s="764"/>
      <c r="W67" s="765"/>
      <c r="X67" s="765"/>
      <c r="Y67" s="765"/>
      <c r="Z67" s="766"/>
      <c r="AA67" s="764"/>
      <c r="AB67" s="765"/>
      <c r="AC67" s="765"/>
      <c r="AD67" s="765"/>
      <c r="AE67" s="766"/>
      <c r="AF67" s="884"/>
      <c r="AG67" s="846"/>
      <c r="AH67" s="846"/>
      <c r="AI67" s="846"/>
      <c r="AJ67" s="885"/>
      <c r="AK67" s="886"/>
      <c r="AL67" s="759"/>
      <c r="AM67" s="759"/>
      <c r="AN67" s="759"/>
      <c r="AO67" s="760"/>
      <c r="AP67" s="764"/>
      <c r="AQ67" s="765"/>
      <c r="AR67" s="765"/>
      <c r="AS67" s="765"/>
      <c r="AT67" s="766"/>
      <c r="AU67" s="764"/>
      <c r="AV67" s="765"/>
      <c r="AW67" s="765"/>
      <c r="AX67" s="765"/>
      <c r="AY67" s="766"/>
      <c r="AZ67" s="764"/>
      <c r="BA67" s="765"/>
      <c r="BB67" s="765"/>
      <c r="BC67" s="765"/>
      <c r="BD67" s="770"/>
      <c r="BE67" s="244"/>
      <c r="BF67" s="244"/>
      <c r="BG67" s="244"/>
      <c r="BH67" s="244"/>
      <c r="BI67" s="244"/>
      <c r="BJ67" s="244"/>
      <c r="BK67" s="244"/>
      <c r="BL67" s="244"/>
      <c r="BM67" s="244"/>
      <c r="BN67" s="244"/>
      <c r="BO67" s="244"/>
      <c r="BP67" s="244"/>
      <c r="BQ67" s="241">
        <v>61</v>
      </c>
      <c r="BR67" s="246"/>
      <c r="BS67" s="887"/>
      <c r="BT67" s="888"/>
      <c r="BU67" s="888"/>
      <c r="BV67" s="888"/>
      <c r="BW67" s="888"/>
      <c r="BX67" s="888"/>
      <c r="BY67" s="888"/>
      <c r="BZ67" s="888"/>
      <c r="CA67" s="888"/>
      <c r="CB67" s="888"/>
      <c r="CC67" s="888"/>
      <c r="CD67" s="888"/>
      <c r="CE67" s="888"/>
      <c r="CF67" s="888"/>
      <c r="CG67" s="893"/>
      <c r="CH67" s="890"/>
      <c r="CI67" s="891"/>
      <c r="CJ67" s="891"/>
      <c r="CK67" s="891"/>
      <c r="CL67" s="892"/>
      <c r="CM67" s="890"/>
      <c r="CN67" s="891"/>
      <c r="CO67" s="891"/>
      <c r="CP67" s="891"/>
      <c r="CQ67" s="892"/>
      <c r="CR67" s="890"/>
      <c r="CS67" s="891"/>
      <c r="CT67" s="891"/>
      <c r="CU67" s="891"/>
      <c r="CV67" s="892"/>
      <c r="CW67" s="890"/>
      <c r="CX67" s="891"/>
      <c r="CY67" s="891"/>
      <c r="CZ67" s="891"/>
      <c r="DA67" s="892"/>
      <c r="DB67" s="890"/>
      <c r="DC67" s="891"/>
      <c r="DD67" s="891"/>
      <c r="DE67" s="891"/>
      <c r="DF67" s="892"/>
      <c r="DG67" s="890"/>
      <c r="DH67" s="891"/>
      <c r="DI67" s="891"/>
      <c r="DJ67" s="891"/>
      <c r="DK67" s="892"/>
      <c r="DL67" s="890"/>
      <c r="DM67" s="891"/>
      <c r="DN67" s="891"/>
      <c r="DO67" s="891"/>
      <c r="DP67" s="892"/>
      <c r="DQ67" s="890"/>
      <c r="DR67" s="891"/>
      <c r="DS67" s="891"/>
      <c r="DT67" s="891"/>
      <c r="DU67" s="892"/>
      <c r="DV67" s="887"/>
      <c r="DW67" s="888"/>
      <c r="DX67" s="888"/>
      <c r="DY67" s="888"/>
      <c r="DZ67" s="889"/>
      <c r="EA67" s="233"/>
    </row>
    <row r="68" spans="1:131" ht="26.25" customHeight="1" thickTop="1" x14ac:dyDescent="0.15">
      <c r="A68" s="239">
        <v>1</v>
      </c>
      <c r="B68" s="897" t="s">
        <v>587</v>
      </c>
      <c r="C68" s="898"/>
      <c r="D68" s="898"/>
      <c r="E68" s="898"/>
      <c r="F68" s="898"/>
      <c r="G68" s="898"/>
      <c r="H68" s="898"/>
      <c r="I68" s="898"/>
      <c r="J68" s="898"/>
      <c r="K68" s="898"/>
      <c r="L68" s="898"/>
      <c r="M68" s="898"/>
      <c r="N68" s="898"/>
      <c r="O68" s="898"/>
      <c r="P68" s="899"/>
      <c r="Q68" s="900">
        <v>589</v>
      </c>
      <c r="R68" s="894"/>
      <c r="S68" s="894"/>
      <c r="T68" s="894"/>
      <c r="U68" s="894"/>
      <c r="V68" s="894">
        <v>586</v>
      </c>
      <c r="W68" s="894"/>
      <c r="X68" s="894"/>
      <c r="Y68" s="894"/>
      <c r="Z68" s="894"/>
      <c r="AA68" s="894">
        <v>3</v>
      </c>
      <c r="AB68" s="894"/>
      <c r="AC68" s="894"/>
      <c r="AD68" s="894"/>
      <c r="AE68" s="894"/>
      <c r="AF68" s="894">
        <v>3</v>
      </c>
      <c r="AG68" s="894"/>
      <c r="AH68" s="894"/>
      <c r="AI68" s="894"/>
      <c r="AJ68" s="894"/>
      <c r="AK68" s="894" t="s">
        <v>522</v>
      </c>
      <c r="AL68" s="894"/>
      <c r="AM68" s="894"/>
      <c r="AN68" s="894"/>
      <c r="AO68" s="894"/>
      <c r="AP68" s="894">
        <v>153</v>
      </c>
      <c r="AQ68" s="894"/>
      <c r="AR68" s="894"/>
      <c r="AS68" s="894"/>
      <c r="AT68" s="894"/>
      <c r="AU68" s="894">
        <v>27</v>
      </c>
      <c r="AV68" s="894"/>
      <c r="AW68" s="894"/>
      <c r="AX68" s="894"/>
      <c r="AY68" s="894"/>
      <c r="AZ68" s="895"/>
      <c r="BA68" s="895"/>
      <c r="BB68" s="895"/>
      <c r="BC68" s="895"/>
      <c r="BD68" s="896"/>
      <c r="BE68" s="244"/>
      <c r="BF68" s="244"/>
      <c r="BG68" s="244"/>
      <c r="BH68" s="244"/>
      <c r="BI68" s="244"/>
      <c r="BJ68" s="244"/>
      <c r="BK68" s="244"/>
      <c r="BL68" s="244"/>
      <c r="BM68" s="244"/>
      <c r="BN68" s="244"/>
      <c r="BO68" s="244"/>
      <c r="BP68" s="244"/>
      <c r="BQ68" s="241">
        <v>62</v>
      </c>
      <c r="BR68" s="246"/>
      <c r="BS68" s="887"/>
      <c r="BT68" s="888"/>
      <c r="BU68" s="888"/>
      <c r="BV68" s="888"/>
      <c r="BW68" s="888"/>
      <c r="BX68" s="888"/>
      <c r="BY68" s="888"/>
      <c r="BZ68" s="888"/>
      <c r="CA68" s="888"/>
      <c r="CB68" s="888"/>
      <c r="CC68" s="888"/>
      <c r="CD68" s="888"/>
      <c r="CE68" s="888"/>
      <c r="CF68" s="888"/>
      <c r="CG68" s="893"/>
      <c r="CH68" s="890"/>
      <c r="CI68" s="891"/>
      <c r="CJ68" s="891"/>
      <c r="CK68" s="891"/>
      <c r="CL68" s="892"/>
      <c r="CM68" s="890"/>
      <c r="CN68" s="891"/>
      <c r="CO68" s="891"/>
      <c r="CP68" s="891"/>
      <c r="CQ68" s="892"/>
      <c r="CR68" s="890"/>
      <c r="CS68" s="891"/>
      <c r="CT68" s="891"/>
      <c r="CU68" s="891"/>
      <c r="CV68" s="892"/>
      <c r="CW68" s="890"/>
      <c r="CX68" s="891"/>
      <c r="CY68" s="891"/>
      <c r="CZ68" s="891"/>
      <c r="DA68" s="892"/>
      <c r="DB68" s="890"/>
      <c r="DC68" s="891"/>
      <c r="DD68" s="891"/>
      <c r="DE68" s="891"/>
      <c r="DF68" s="892"/>
      <c r="DG68" s="890"/>
      <c r="DH68" s="891"/>
      <c r="DI68" s="891"/>
      <c r="DJ68" s="891"/>
      <c r="DK68" s="892"/>
      <c r="DL68" s="890"/>
      <c r="DM68" s="891"/>
      <c r="DN68" s="891"/>
      <c r="DO68" s="891"/>
      <c r="DP68" s="892"/>
      <c r="DQ68" s="890"/>
      <c r="DR68" s="891"/>
      <c r="DS68" s="891"/>
      <c r="DT68" s="891"/>
      <c r="DU68" s="892"/>
      <c r="DV68" s="887"/>
      <c r="DW68" s="888"/>
      <c r="DX68" s="888"/>
      <c r="DY68" s="888"/>
      <c r="DZ68" s="889"/>
      <c r="EA68" s="233"/>
    </row>
    <row r="69" spans="1:131" ht="26.25" customHeight="1" x14ac:dyDescent="0.15">
      <c r="A69" s="241">
        <v>2</v>
      </c>
      <c r="B69" s="901" t="s">
        <v>588</v>
      </c>
      <c r="C69" s="902"/>
      <c r="D69" s="902"/>
      <c r="E69" s="902"/>
      <c r="F69" s="902"/>
      <c r="G69" s="902"/>
      <c r="H69" s="902"/>
      <c r="I69" s="902"/>
      <c r="J69" s="902"/>
      <c r="K69" s="902"/>
      <c r="L69" s="902"/>
      <c r="M69" s="902"/>
      <c r="N69" s="902"/>
      <c r="O69" s="902"/>
      <c r="P69" s="903"/>
      <c r="Q69" s="904">
        <v>8084</v>
      </c>
      <c r="R69" s="858"/>
      <c r="S69" s="858"/>
      <c r="T69" s="858"/>
      <c r="U69" s="858"/>
      <c r="V69" s="858">
        <v>7771</v>
      </c>
      <c r="W69" s="858"/>
      <c r="X69" s="858"/>
      <c r="Y69" s="858"/>
      <c r="Z69" s="858"/>
      <c r="AA69" s="858">
        <v>313</v>
      </c>
      <c r="AB69" s="858"/>
      <c r="AC69" s="858"/>
      <c r="AD69" s="858"/>
      <c r="AE69" s="858"/>
      <c r="AF69" s="858">
        <v>313</v>
      </c>
      <c r="AG69" s="858"/>
      <c r="AH69" s="858"/>
      <c r="AI69" s="858"/>
      <c r="AJ69" s="858"/>
      <c r="AK69" s="858">
        <v>7</v>
      </c>
      <c r="AL69" s="858"/>
      <c r="AM69" s="858"/>
      <c r="AN69" s="858"/>
      <c r="AO69" s="858"/>
      <c r="AP69" s="858" t="s">
        <v>522</v>
      </c>
      <c r="AQ69" s="858"/>
      <c r="AR69" s="858"/>
      <c r="AS69" s="858"/>
      <c r="AT69" s="858"/>
      <c r="AU69" s="858" t="s">
        <v>522</v>
      </c>
      <c r="AV69" s="858"/>
      <c r="AW69" s="858"/>
      <c r="AX69" s="858"/>
      <c r="AY69" s="858"/>
      <c r="AZ69" s="860"/>
      <c r="BA69" s="860"/>
      <c r="BB69" s="860"/>
      <c r="BC69" s="860"/>
      <c r="BD69" s="861"/>
      <c r="BE69" s="244"/>
      <c r="BF69" s="244"/>
      <c r="BG69" s="244"/>
      <c r="BH69" s="244"/>
      <c r="BI69" s="244"/>
      <c r="BJ69" s="244"/>
      <c r="BK69" s="244"/>
      <c r="BL69" s="244"/>
      <c r="BM69" s="244"/>
      <c r="BN69" s="244"/>
      <c r="BO69" s="244"/>
      <c r="BP69" s="244"/>
      <c r="BQ69" s="241">
        <v>63</v>
      </c>
      <c r="BR69" s="246"/>
      <c r="BS69" s="887"/>
      <c r="BT69" s="888"/>
      <c r="BU69" s="888"/>
      <c r="BV69" s="888"/>
      <c r="BW69" s="888"/>
      <c r="BX69" s="888"/>
      <c r="BY69" s="888"/>
      <c r="BZ69" s="888"/>
      <c r="CA69" s="888"/>
      <c r="CB69" s="888"/>
      <c r="CC69" s="888"/>
      <c r="CD69" s="888"/>
      <c r="CE69" s="888"/>
      <c r="CF69" s="888"/>
      <c r="CG69" s="893"/>
      <c r="CH69" s="890"/>
      <c r="CI69" s="891"/>
      <c r="CJ69" s="891"/>
      <c r="CK69" s="891"/>
      <c r="CL69" s="892"/>
      <c r="CM69" s="890"/>
      <c r="CN69" s="891"/>
      <c r="CO69" s="891"/>
      <c r="CP69" s="891"/>
      <c r="CQ69" s="892"/>
      <c r="CR69" s="890"/>
      <c r="CS69" s="891"/>
      <c r="CT69" s="891"/>
      <c r="CU69" s="891"/>
      <c r="CV69" s="892"/>
      <c r="CW69" s="890"/>
      <c r="CX69" s="891"/>
      <c r="CY69" s="891"/>
      <c r="CZ69" s="891"/>
      <c r="DA69" s="892"/>
      <c r="DB69" s="890"/>
      <c r="DC69" s="891"/>
      <c r="DD69" s="891"/>
      <c r="DE69" s="891"/>
      <c r="DF69" s="892"/>
      <c r="DG69" s="890"/>
      <c r="DH69" s="891"/>
      <c r="DI69" s="891"/>
      <c r="DJ69" s="891"/>
      <c r="DK69" s="892"/>
      <c r="DL69" s="890"/>
      <c r="DM69" s="891"/>
      <c r="DN69" s="891"/>
      <c r="DO69" s="891"/>
      <c r="DP69" s="892"/>
      <c r="DQ69" s="890"/>
      <c r="DR69" s="891"/>
      <c r="DS69" s="891"/>
      <c r="DT69" s="891"/>
      <c r="DU69" s="892"/>
      <c r="DV69" s="887"/>
      <c r="DW69" s="888"/>
      <c r="DX69" s="888"/>
      <c r="DY69" s="888"/>
      <c r="DZ69" s="889"/>
      <c r="EA69" s="233"/>
    </row>
    <row r="70" spans="1:131" ht="26.25" customHeight="1" x14ac:dyDescent="0.15">
      <c r="A70" s="241">
        <v>3</v>
      </c>
      <c r="B70" s="901" t="s">
        <v>589</v>
      </c>
      <c r="C70" s="902"/>
      <c r="D70" s="902"/>
      <c r="E70" s="902"/>
      <c r="F70" s="902"/>
      <c r="G70" s="902"/>
      <c r="H70" s="902"/>
      <c r="I70" s="902"/>
      <c r="J70" s="902"/>
      <c r="K70" s="902"/>
      <c r="L70" s="902"/>
      <c r="M70" s="902"/>
      <c r="N70" s="902"/>
      <c r="O70" s="902"/>
      <c r="P70" s="903"/>
      <c r="Q70" s="904">
        <v>92</v>
      </c>
      <c r="R70" s="858"/>
      <c r="S70" s="858"/>
      <c r="T70" s="858"/>
      <c r="U70" s="858"/>
      <c r="V70" s="858">
        <v>80</v>
      </c>
      <c r="W70" s="858"/>
      <c r="X70" s="858"/>
      <c r="Y70" s="858"/>
      <c r="Z70" s="858"/>
      <c r="AA70" s="858">
        <v>12</v>
      </c>
      <c r="AB70" s="858"/>
      <c r="AC70" s="858"/>
      <c r="AD70" s="858"/>
      <c r="AE70" s="858"/>
      <c r="AF70" s="858">
        <v>12</v>
      </c>
      <c r="AG70" s="858"/>
      <c r="AH70" s="858"/>
      <c r="AI70" s="858"/>
      <c r="AJ70" s="858"/>
      <c r="AK70" s="858" t="s">
        <v>522</v>
      </c>
      <c r="AL70" s="858"/>
      <c r="AM70" s="858"/>
      <c r="AN70" s="858"/>
      <c r="AO70" s="858"/>
      <c r="AP70" s="858" t="s">
        <v>522</v>
      </c>
      <c r="AQ70" s="858"/>
      <c r="AR70" s="858"/>
      <c r="AS70" s="858"/>
      <c r="AT70" s="858"/>
      <c r="AU70" s="858" t="s">
        <v>522</v>
      </c>
      <c r="AV70" s="858"/>
      <c r="AW70" s="858"/>
      <c r="AX70" s="858"/>
      <c r="AY70" s="858"/>
      <c r="AZ70" s="860"/>
      <c r="BA70" s="860"/>
      <c r="BB70" s="860"/>
      <c r="BC70" s="860"/>
      <c r="BD70" s="861"/>
      <c r="BE70" s="244"/>
      <c r="BF70" s="244"/>
      <c r="BG70" s="244"/>
      <c r="BH70" s="244"/>
      <c r="BI70" s="244"/>
      <c r="BJ70" s="244"/>
      <c r="BK70" s="244"/>
      <c r="BL70" s="244"/>
      <c r="BM70" s="244"/>
      <c r="BN70" s="244"/>
      <c r="BO70" s="244"/>
      <c r="BP70" s="244"/>
      <c r="BQ70" s="241">
        <v>64</v>
      </c>
      <c r="BR70" s="246"/>
      <c r="BS70" s="887"/>
      <c r="BT70" s="888"/>
      <c r="BU70" s="888"/>
      <c r="BV70" s="888"/>
      <c r="BW70" s="888"/>
      <c r="BX70" s="888"/>
      <c r="BY70" s="888"/>
      <c r="BZ70" s="888"/>
      <c r="CA70" s="888"/>
      <c r="CB70" s="888"/>
      <c r="CC70" s="888"/>
      <c r="CD70" s="888"/>
      <c r="CE70" s="888"/>
      <c r="CF70" s="888"/>
      <c r="CG70" s="893"/>
      <c r="CH70" s="890"/>
      <c r="CI70" s="891"/>
      <c r="CJ70" s="891"/>
      <c r="CK70" s="891"/>
      <c r="CL70" s="892"/>
      <c r="CM70" s="890"/>
      <c r="CN70" s="891"/>
      <c r="CO70" s="891"/>
      <c r="CP70" s="891"/>
      <c r="CQ70" s="892"/>
      <c r="CR70" s="890"/>
      <c r="CS70" s="891"/>
      <c r="CT70" s="891"/>
      <c r="CU70" s="891"/>
      <c r="CV70" s="892"/>
      <c r="CW70" s="890"/>
      <c r="CX70" s="891"/>
      <c r="CY70" s="891"/>
      <c r="CZ70" s="891"/>
      <c r="DA70" s="892"/>
      <c r="DB70" s="890"/>
      <c r="DC70" s="891"/>
      <c r="DD70" s="891"/>
      <c r="DE70" s="891"/>
      <c r="DF70" s="892"/>
      <c r="DG70" s="890"/>
      <c r="DH70" s="891"/>
      <c r="DI70" s="891"/>
      <c r="DJ70" s="891"/>
      <c r="DK70" s="892"/>
      <c r="DL70" s="890"/>
      <c r="DM70" s="891"/>
      <c r="DN70" s="891"/>
      <c r="DO70" s="891"/>
      <c r="DP70" s="892"/>
      <c r="DQ70" s="890"/>
      <c r="DR70" s="891"/>
      <c r="DS70" s="891"/>
      <c r="DT70" s="891"/>
      <c r="DU70" s="892"/>
      <c r="DV70" s="887"/>
      <c r="DW70" s="888"/>
      <c r="DX70" s="888"/>
      <c r="DY70" s="888"/>
      <c r="DZ70" s="889"/>
      <c r="EA70" s="233"/>
    </row>
    <row r="71" spans="1:131" ht="26.25" customHeight="1" x14ac:dyDescent="0.15">
      <c r="A71" s="241">
        <v>4</v>
      </c>
      <c r="B71" s="901" t="s">
        <v>590</v>
      </c>
      <c r="C71" s="902"/>
      <c r="D71" s="902"/>
      <c r="E71" s="902"/>
      <c r="F71" s="902"/>
      <c r="G71" s="902"/>
      <c r="H71" s="902"/>
      <c r="I71" s="902"/>
      <c r="J71" s="902"/>
      <c r="K71" s="902"/>
      <c r="L71" s="902"/>
      <c r="M71" s="902"/>
      <c r="N71" s="902"/>
      <c r="O71" s="902"/>
      <c r="P71" s="903"/>
      <c r="Q71" s="904">
        <v>120</v>
      </c>
      <c r="R71" s="858"/>
      <c r="S71" s="858"/>
      <c r="T71" s="858"/>
      <c r="U71" s="858"/>
      <c r="V71" s="858">
        <v>109</v>
      </c>
      <c r="W71" s="858"/>
      <c r="X71" s="858"/>
      <c r="Y71" s="858"/>
      <c r="Z71" s="858"/>
      <c r="AA71" s="858">
        <v>11</v>
      </c>
      <c r="AB71" s="858"/>
      <c r="AC71" s="858"/>
      <c r="AD71" s="858"/>
      <c r="AE71" s="858"/>
      <c r="AF71" s="858">
        <v>11</v>
      </c>
      <c r="AG71" s="858"/>
      <c r="AH71" s="858"/>
      <c r="AI71" s="858"/>
      <c r="AJ71" s="858"/>
      <c r="AK71" s="858" t="s">
        <v>522</v>
      </c>
      <c r="AL71" s="858"/>
      <c r="AM71" s="858"/>
      <c r="AN71" s="858"/>
      <c r="AO71" s="858"/>
      <c r="AP71" s="858" t="s">
        <v>522</v>
      </c>
      <c r="AQ71" s="858"/>
      <c r="AR71" s="858"/>
      <c r="AS71" s="858"/>
      <c r="AT71" s="858"/>
      <c r="AU71" s="858" t="s">
        <v>522</v>
      </c>
      <c r="AV71" s="858"/>
      <c r="AW71" s="858"/>
      <c r="AX71" s="858"/>
      <c r="AY71" s="858"/>
      <c r="AZ71" s="860"/>
      <c r="BA71" s="860"/>
      <c r="BB71" s="860"/>
      <c r="BC71" s="860"/>
      <c r="BD71" s="861"/>
      <c r="BE71" s="244"/>
      <c r="BF71" s="244"/>
      <c r="BG71" s="244"/>
      <c r="BH71" s="244"/>
      <c r="BI71" s="244"/>
      <c r="BJ71" s="244"/>
      <c r="BK71" s="244"/>
      <c r="BL71" s="244"/>
      <c r="BM71" s="244"/>
      <c r="BN71" s="244"/>
      <c r="BO71" s="244"/>
      <c r="BP71" s="244"/>
      <c r="BQ71" s="241">
        <v>65</v>
      </c>
      <c r="BR71" s="246"/>
      <c r="BS71" s="887"/>
      <c r="BT71" s="888"/>
      <c r="BU71" s="888"/>
      <c r="BV71" s="888"/>
      <c r="BW71" s="888"/>
      <c r="BX71" s="888"/>
      <c r="BY71" s="888"/>
      <c r="BZ71" s="888"/>
      <c r="CA71" s="888"/>
      <c r="CB71" s="888"/>
      <c r="CC71" s="888"/>
      <c r="CD71" s="888"/>
      <c r="CE71" s="888"/>
      <c r="CF71" s="888"/>
      <c r="CG71" s="893"/>
      <c r="CH71" s="890"/>
      <c r="CI71" s="891"/>
      <c r="CJ71" s="891"/>
      <c r="CK71" s="891"/>
      <c r="CL71" s="892"/>
      <c r="CM71" s="890"/>
      <c r="CN71" s="891"/>
      <c r="CO71" s="891"/>
      <c r="CP71" s="891"/>
      <c r="CQ71" s="892"/>
      <c r="CR71" s="890"/>
      <c r="CS71" s="891"/>
      <c r="CT71" s="891"/>
      <c r="CU71" s="891"/>
      <c r="CV71" s="892"/>
      <c r="CW71" s="890"/>
      <c r="CX71" s="891"/>
      <c r="CY71" s="891"/>
      <c r="CZ71" s="891"/>
      <c r="DA71" s="892"/>
      <c r="DB71" s="890"/>
      <c r="DC71" s="891"/>
      <c r="DD71" s="891"/>
      <c r="DE71" s="891"/>
      <c r="DF71" s="892"/>
      <c r="DG71" s="890"/>
      <c r="DH71" s="891"/>
      <c r="DI71" s="891"/>
      <c r="DJ71" s="891"/>
      <c r="DK71" s="892"/>
      <c r="DL71" s="890"/>
      <c r="DM71" s="891"/>
      <c r="DN71" s="891"/>
      <c r="DO71" s="891"/>
      <c r="DP71" s="892"/>
      <c r="DQ71" s="890"/>
      <c r="DR71" s="891"/>
      <c r="DS71" s="891"/>
      <c r="DT71" s="891"/>
      <c r="DU71" s="892"/>
      <c r="DV71" s="887"/>
      <c r="DW71" s="888"/>
      <c r="DX71" s="888"/>
      <c r="DY71" s="888"/>
      <c r="DZ71" s="889"/>
      <c r="EA71" s="233"/>
    </row>
    <row r="72" spans="1:131" ht="26.25" customHeight="1" x14ac:dyDescent="0.15">
      <c r="A72" s="241">
        <v>5</v>
      </c>
      <c r="B72" s="901" t="s">
        <v>591</v>
      </c>
      <c r="C72" s="902"/>
      <c r="D72" s="902"/>
      <c r="E72" s="902"/>
      <c r="F72" s="902"/>
      <c r="G72" s="902"/>
      <c r="H72" s="902"/>
      <c r="I72" s="902"/>
      <c r="J72" s="902"/>
      <c r="K72" s="902"/>
      <c r="L72" s="902"/>
      <c r="M72" s="902"/>
      <c r="N72" s="902"/>
      <c r="O72" s="902"/>
      <c r="P72" s="903"/>
      <c r="Q72" s="904">
        <v>544</v>
      </c>
      <c r="R72" s="858"/>
      <c r="S72" s="858"/>
      <c r="T72" s="858"/>
      <c r="U72" s="858"/>
      <c r="V72" s="858">
        <v>492</v>
      </c>
      <c r="W72" s="858"/>
      <c r="X72" s="858"/>
      <c r="Y72" s="858"/>
      <c r="Z72" s="858"/>
      <c r="AA72" s="858">
        <v>52</v>
      </c>
      <c r="AB72" s="858"/>
      <c r="AC72" s="858"/>
      <c r="AD72" s="858"/>
      <c r="AE72" s="858"/>
      <c r="AF72" s="858">
        <v>52</v>
      </c>
      <c r="AG72" s="858"/>
      <c r="AH72" s="858"/>
      <c r="AI72" s="858"/>
      <c r="AJ72" s="858"/>
      <c r="AK72" s="858" t="s">
        <v>522</v>
      </c>
      <c r="AL72" s="858"/>
      <c r="AM72" s="858"/>
      <c r="AN72" s="858"/>
      <c r="AO72" s="858"/>
      <c r="AP72" s="858" t="s">
        <v>522</v>
      </c>
      <c r="AQ72" s="858"/>
      <c r="AR72" s="858"/>
      <c r="AS72" s="858"/>
      <c r="AT72" s="858"/>
      <c r="AU72" s="858" t="s">
        <v>522</v>
      </c>
      <c r="AV72" s="858"/>
      <c r="AW72" s="858"/>
      <c r="AX72" s="858"/>
      <c r="AY72" s="858"/>
      <c r="AZ72" s="860"/>
      <c r="BA72" s="860"/>
      <c r="BB72" s="860"/>
      <c r="BC72" s="860"/>
      <c r="BD72" s="861"/>
      <c r="BE72" s="244"/>
      <c r="BF72" s="244"/>
      <c r="BG72" s="244"/>
      <c r="BH72" s="244"/>
      <c r="BI72" s="244"/>
      <c r="BJ72" s="244"/>
      <c r="BK72" s="244"/>
      <c r="BL72" s="244"/>
      <c r="BM72" s="244"/>
      <c r="BN72" s="244"/>
      <c r="BO72" s="244"/>
      <c r="BP72" s="244"/>
      <c r="BQ72" s="241">
        <v>66</v>
      </c>
      <c r="BR72" s="246"/>
      <c r="BS72" s="887"/>
      <c r="BT72" s="888"/>
      <c r="BU72" s="888"/>
      <c r="BV72" s="888"/>
      <c r="BW72" s="888"/>
      <c r="BX72" s="888"/>
      <c r="BY72" s="888"/>
      <c r="BZ72" s="888"/>
      <c r="CA72" s="888"/>
      <c r="CB72" s="888"/>
      <c r="CC72" s="888"/>
      <c r="CD72" s="888"/>
      <c r="CE72" s="888"/>
      <c r="CF72" s="888"/>
      <c r="CG72" s="893"/>
      <c r="CH72" s="890"/>
      <c r="CI72" s="891"/>
      <c r="CJ72" s="891"/>
      <c r="CK72" s="891"/>
      <c r="CL72" s="892"/>
      <c r="CM72" s="890"/>
      <c r="CN72" s="891"/>
      <c r="CO72" s="891"/>
      <c r="CP72" s="891"/>
      <c r="CQ72" s="892"/>
      <c r="CR72" s="890"/>
      <c r="CS72" s="891"/>
      <c r="CT72" s="891"/>
      <c r="CU72" s="891"/>
      <c r="CV72" s="892"/>
      <c r="CW72" s="890"/>
      <c r="CX72" s="891"/>
      <c r="CY72" s="891"/>
      <c r="CZ72" s="891"/>
      <c r="DA72" s="892"/>
      <c r="DB72" s="890"/>
      <c r="DC72" s="891"/>
      <c r="DD72" s="891"/>
      <c r="DE72" s="891"/>
      <c r="DF72" s="892"/>
      <c r="DG72" s="890"/>
      <c r="DH72" s="891"/>
      <c r="DI72" s="891"/>
      <c r="DJ72" s="891"/>
      <c r="DK72" s="892"/>
      <c r="DL72" s="890"/>
      <c r="DM72" s="891"/>
      <c r="DN72" s="891"/>
      <c r="DO72" s="891"/>
      <c r="DP72" s="892"/>
      <c r="DQ72" s="890"/>
      <c r="DR72" s="891"/>
      <c r="DS72" s="891"/>
      <c r="DT72" s="891"/>
      <c r="DU72" s="892"/>
      <c r="DV72" s="887"/>
      <c r="DW72" s="888"/>
      <c r="DX72" s="888"/>
      <c r="DY72" s="888"/>
      <c r="DZ72" s="889"/>
      <c r="EA72" s="233"/>
    </row>
    <row r="73" spans="1:131" ht="26.25" customHeight="1" x14ac:dyDescent="0.15">
      <c r="A73" s="241">
        <v>6</v>
      </c>
      <c r="B73" s="901" t="s">
        <v>592</v>
      </c>
      <c r="C73" s="902"/>
      <c r="D73" s="902"/>
      <c r="E73" s="902"/>
      <c r="F73" s="902"/>
      <c r="G73" s="902"/>
      <c r="H73" s="902"/>
      <c r="I73" s="902"/>
      <c r="J73" s="902"/>
      <c r="K73" s="902"/>
      <c r="L73" s="902"/>
      <c r="M73" s="902"/>
      <c r="N73" s="902"/>
      <c r="O73" s="902"/>
      <c r="P73" s="903"/>
      <c r="Q73" s="904">
        <v>156510</v>
      </c>
      <c r="R73" s="858"/>
      <c r="S73" s="858"/>
      <c r="T73" s="858"/>
      <c r="U73" s="858"/>
      <c r="V73" s="858">
        <v>149924</v>
      </c>
      <c r="W73" s="858"/>
      <c r="X73" s="858"/>
      <c r="Y73" s="858"/>
      <c r="Z73" s="858"/>
      <c r="AA73" s="858">
        <v>6586</v>
      </c>
      <c r="AB73" s="858"/>
      <c r="AC73" s="858"/>
      <c r="AD73" s="858"/>
      <c r="AE73" s="858"/>
      <c r="AF73" s="858">
        <v>6586</v>
      </c>
      <c r="AG73" s="858"/>
      <c r="AH73" s="858"/>
      <c r="AI73" s="858"/>
      <c r="AJ73" s="858"/>
      <c r="AK73" s="858">
        <v>1312</v>
      </c>
      <c r="AL73" s="858"/>
      <c r="AM73" s="858"/>
      <c r="AN73" s="858"/>
      <c r="AO73" s="858"/>
      <c r="AP73" s="858" t="s">
        <v>522</v>
      </c>
      <c r="AQ73" s="858"/>
      <c r="AR73" s="858"/>
      <c r="AS73" s="858"/>
      <c r="AT73" s="858"/>
      <c r="AU73" s="858" t="s">
        <v>522</v>
      </c>
      <c r="AV73" s="858"/>
      <c r="AW73" s="858"/>
      <c r="AX73" s="858"/>
      <c r="AY73" s="858"/>
      <c r="AZ73" s="860"/>
      <c r="BA73" s="860"/>
      <c r="BB73" s="860"/>
      <c r="BC73" s="860"/>
      <c r="BD73" s="861"/>
      <c r="BE73" s="244"/>
      <c r="BF73" s="244"/>
      <c r="BG73" s="244"/>
      <c r="BH73" s="244"/>
      <c r="BI73" s="244"/>
      <c r="BJ73" s="244"/>
      <c r="BK73" s="244"/>
      <c r="BL73" s="244"/>
      <c r="BM73" s="244"/>
      <c r="BN73" s="244"/>
      <c r="BO73" s="244"/>
      <c r="BP73" s="244"/>
      <c r="BQ73" s="241">
        <v>67</v>
      </c>
      <c r="BR73" s="246"/>
      <c r="BS73" s="887"/>
      <c r="BT73" s="888"/>
      <c r="BU73" s="888"/>
      <c r="BV73" s="888"/>
      <c r="BW73" s="888"/>
      <c r="BX73" s="888"/>
      <c r="BY73" s="888"/>
      <c r="BZ73" s="888"/>
      <c r="CA73" s="888"/>
      <c r="CB73" s="888"/>
      <c r="CC73" s="888"/>
      <c r="CD73" s="888"/>
      <c r="CE73" s="888"/>
      <c r="CF73" s="888"/>
      <c r="CG73" s="893"/>
      <c r="CH73" s="890"/>
      <c r="CI73" s="891"/>
      <c r="CJ73" s="891"/>
      <c r="CK73" s="891"/>
      <c r="CL73" s="892"/>
      <c r="CM73" s="890"/>
      <c r="CN73" s="891"/>
      <c r="CO73" s="891"/>
      <c r="CP73" s="891"/>
      <c r="CQ73" s="892"/>
      <c r="CR73" s="890"/>
      <c r="CS73" s="891"/>
      <c r="CT73" s="891"/>
      <c r="CU73" s="891"/>
      <c r="CV73" s="892"/>
      <c r="CW73" s="890"/>
      <c r="CX73" s="891"/>
      <c r="CY73" s="891"/>
      <c r="CZ73" s="891"/>
      <c r="DA73" s="892"/>
      <c r="DB73" s="890"/>
      <c r="DC73" s="891"/>
      <c r="DD73" s="891"/>
      <c r="DE73" s="891"/>
      <c r="DF73" s="892"/>
      <c r="DG73" s="890"/>
      <c r="DH73" s="891"/>
      <c r="DI73" s="891"/>
      <c r="DJ73" s="891"/>
      <c r="DK73" s="892"/>
      <c r="DL73" s="890"/>
      <c r="DM73" s="891"/>
      <c r="DN73" s="891"/>
      <c r="DO73" s="891"/>
      <c r="DP73" s="892"/>
      <c r="DQ73" s="890"/>
      <c r="DR73" s="891"/>
      <c r="DS73" s="891"/>
      <c r="DT73" s="891"/>
      <c r="DU73" s="892"/>
      <c r="DV73" s="887"/>
      <c r="DW73" s="888"/>
      <c r="DX73" s="888"/>
      <c r="DY73" s="888"/>
      <c r="DZ73" s="889"/>
      <c r="EA73" s="233"/>
    </row>
    <row r="74" spans="1:131" ht="26.25" customHeight="1" x14ac:dyDescent="0.15">
      <c r="A74" s="241">
        <v>7</v>
      </c>
      <c r="B74" s="901" t="s">
        <v>593</v>
      </c>
      <c r="C74" s="902"/>
      <c r="D74" s="902"/>
      <c r="E74" s="902"/>
      <c r="F74" s="902"/>
      <c r="G74" s="902"/>
      <c r="H74" s="902"/>
      <c r="I74" s="902"/>
      <c r="J74" s="902"/>
      <c r="K74" s="902"/>
      <c r="L74" s="902"/>
      <c r="M74" s="902"/>
      <c r="N74" s="902"/>
      <c r="O74" s="902"/>
      <c r="P74" s="903"/>
      <c r="Q74" s="904">
        <v>672</v>
      </c>
      <c r="R74" s="858"/>
      <c r="S74" s="858"/>
      <c r="T74" s="858"/>
      <c r="U74" s="858"/>
      <c r="V74" s="858">
        <v>664</v>
      </c>
      <c r="W74" s="858"/>
      <c r="X74" s="858"/>
      <c r="Y74" s="858"/>
      <c r="Z74" s="858"/>
      <c r="AA74" s="858">
        <v>8</v>
      </c>
      <c r="AB74" s="858"/>
      <c r="AC74" s="858"/>
      <c r="AD74" s="858"/>
      <c r="AE74" s="858"/>
      <c r="AF74" s="858">
        <v>8</v>
      </c>
      <c r="AG74" s="858"/>
      <c r="AH74" s="858"/>
      <c r="AI74" s="858"/>
      <c r="AJ74" s="858"/>
      <c r="AK74" s="858">
        <v>50</v>
      </c>
      <c r="AL74" s="858"/>
      <c r="AM74" s="858"/>
      <c r="AN74" s="858"/>
      <c r="AO74" s="858"/>
      <c r="AP74" s="858" t="s">
        <v>522</v>
      </c>
      <c r="AQ74" s="858"/>
      <c r="AR74" s="858"/>
      <c r="AS74" s="858"/>
      <c r="AT74" s="858"/>
      <c r="AU74" s="858" t="s">
        <v>522</v>
      </c>
      <c r="AV74" s="858"/>
      <c r="AW74" s="858"/>
      <c r="AX74" s="858"/>
      <c r="AY74" s="858"/>
      <c r="AZ74" s="860"/>
      <c r="BA74" s="860"/>
      <c r="BB74" s="860"/>
      <c r="BC74" s="860"/>
      <c r="BD74" s="861"/>
      <c r="BE74" s="244"/>
      <c r="BF74" s="244"/>
      <c r="BG74" s="244"/>
      <c r="BH74" s="244"/>
      <c r="BI74" s="244"/>
      <c r="BJ74" s="244"/>
      <c r="BK74" s="244"/>
      <c r="BL74" s="244"/>
      <c r="BM74" s="244"/>
      <c r="BN74" s="244"/>
      <c r="BO74" s="244"/>
      <c r="BP74" s="244"/>
      <c r="BQ74" s="241">
        <v>68</v>
      </c>
      <c r="BR74" s="246"/>
      <c r="BS74" s="887"/>
      <c r="BT74" s="888"/>
      <c r="BU74" s="888"/>
      <c r="BV74" s="888"/>
      <c r="BW74" s="888"/>
      <c r="BX74" s="888"/>
      <c r="BY74" s="888"/>
      <c r="BZ74" s="888"/>
      <c r="CA74" s="888"/>
      <c r="CB74" s="888"/>
      <c r="CC74" s="888"/>
      <c r="CD74" s="888"/>
      <c r="CE74" s="888"/>
      <c r="CF74" s="888"/>
      <c r="CG74" s="893"/>
      <c r="CH74" s="890"/>
      <c r="CI74" s="891"/>
      <c r="CJ74" s="891"/>
      <c r="CK74" s="891"/>
      <c r="CL74" s="892"/>
      <c r="CM74" s="890"/>
      <c r="CN74" s="891"/>
      <c r="CO74" s="891"/>
      <c r="CP74" s="891"/>
      <c r="CQ74" s="892"/>
      <c r="CR74" s="890"/>
      <c r="CS74" s="891"/>
      <c r="CT74" s="891"/>
      <c r="CU74" s="891"/>
      <c r="CV74" s="892"/>
      <c r="CW74" s="890"/>
      <c r="CX74" s="891"/>
      <c r="CY74" s="891"/>
      <c r="CZ74" s="891"/>
      <c r="DA74" s="892"/>
      <c r="DB74" s="890"/>
      <c r="DC74" s="891"/>
      <c r="DD74" s="891"/>
      <c r="DE74" s="891"/>
      <c r="DF74" s="892"/>
      <c r="DG74" s="890"/>
      <c r="DH74" s="891"/>
      <c r="DI74" s="891"/>
      <c r="DJ74" s="891"/>
      <c r="DK74" s="892"/>
      <c r="DL74" s="890"/>
      <c r="DM74" s="891"/>
      <c r="DN74" s="891"/>
      <c r="DO74" s="891"/>
      <c r="DP74" s="892"/>
      <c r="DQ74" s="890"/>
      <c r="DR74" s="891"/>
      <c r="DS74" s="891"/>
      <c r="DT74" s="891"/>
      <c r="DU74" s="892"/>
      <c r="DV74" s="887"/>
      <c r="DW74" s="888"/>
      <c r="DX74" s="888"/>
      <c r="DY74" s="888"/>
      <c r="DZ74" s="889"/>
      <c r="EA74" s="233"/>
    </row>
    <row r="75" spans="1:131" ht="26.25" customHeight="1" x14ac:dyDescent="0.15">
      <c r="A75" s="241">
        <v>8</v>
      </c>
      <c r="B75" s="901"/>
      <c r="C75" s="902"/>
      <c r="D75" s="902"/>
      <c r="E75" s="902"/>
      <c r="F75" s="902"/>
      <c r="G75" s="902"/>
      <c r="H75" s="902"/>
      <c r="I75" s="902"/>
      <c r="J75" s="902"/>
      <c r="K75" s="902"/>
      <c r="L75" s="902"/>
      <c r="M75" s="902"/>
      <c r="N75" s="902"/>
      <c r="O75" s="902"/>
      <c r="P75" s="903"/>
      <c r="Q75" s="905"/>
      <c r="R75" s="906"/>
      <c r="S75" s="906"/>
      <c r="T75" s="906"/>
      <c r="U75" s="862"/>
      <c r="V75" s="907"/>
      <c r="W75" s="906"/>
      <c r="X75" s="906"/>
      <c r="Y75" s="906"/>
      <c r="Z75" s="862"/>
      <c r="AA75" s="907"/>
      <c r="AB75" s="906"/>
      <c r="AC75" s="906"/>
      <c r="AD75" s="906"/>
      <c r="AE75" s="862"/>
      <c r="AF75" s="907"/>
      <c r="AG75" s="906"/>
      <c r="AH75" s="906"/>
      <c r="AI75" s="906"/>
      <c r="AJ75" s="862"/>
      <c r="AK75" s="907"/>
      <c r="AL75" s="906"/>
      <c r="AM75" s="906"/>
      <c r="AN75" s="906"/>
      <c r="AO75" s="862"/>
      <c r="AP75" s="907"/>
      <c r="AQ75" s="906"/>
      <c r="AR75" s="906"/>
      <c r="AS75" s="906"/>
      <c r="AT75" s="862"/>
      <c r="AU75" s="907"/>
      <c r="AV75" s="906"/>
      <c r="AW75" s="906"/>
      <c r="AX75" s="906"/>
      <c r="AY75" s="862"/>
      <c r="AZ75" s="860"/>
      <c r="BA75" s="860"/>
      <c r="BB75" s="860"/>
      <c r="BC75" s="860"/>
      <c r="BD75" s="861"/>
      <c r="BE75" s="244"/>
      <c r="BF75" s="244"/>
      <c r="BG75" s="244"/>
      <c r="BH75" s="244"/>
      <c r="BI75" s="244"/>
      <c r="BJ75" s="244"/>
      <c r="BK75" s="244"/>
      <c r="BL75" s="244"/>
      <c r="BM75" s="244"/>
      <c r="BN75" s="244"/>
      <c r="BO75" s="244"/>
      <c r="BP75" s="244"/>
      <c r="BQ75" s="241">
        <v>69</v>
      </c>
      <c r="BR75" s="246"/>
      <c r="BS75" s="887"/>
      <c r="BT75" s="888"/>
      <c r="BU75" s="888"/>
      <c r="BV75" s="888"/>
      <c r="BW75" s="888"/>
      <c r="BX75" s="888"/>
      <c r="BY75" s="888"/>
      <c r="BZ75" s="888"/>
      <c r="CA75" s="888"/>
      <c r="CB75" s="888"/>
      <c r="CC75" s="888"/>
      <c r="CD75" s="888"/>
      <c r="CE75" s="888"/>
      <c r="CF75" s="888"/>
      <c r="CG75" s="893"/>
      <c r="CH75" s="890"/>
      <c r="CI75" s="891"/>
      <c r="CJ75" s="891"/>
      <c r="CK75" s="891"/>
      <c r="CL75" s="892"/>
      <c r="CM75" s="890"/>
      <c r="CN75" s="891"/>
      <c r="CO75" s="891"/>
      <c r="CP75" s="891"/>
      <c r="CQ75" s="892"/>
      <c r="CR75" s="890"/>
      <c r="CS75" s="891"/>
      <c r="CT75" s="891"/>
      <c r="CU75" s="891"/>
      <c r="CV75" s="892"/>
      <c r="CW75" s="890"/>
      <c r="CX75" s="891"/>
      <c r="CY75" s="891"/>
      <c r="CZ75" s="891"/>
      <c r="DA75" s="892"/>
      <c r="DB75" s="890"/>
      <c r="DC75" s="891"/>
      <c r="DD75" s="891"/>
      <c r="DE75" s="891"/>
      <c r="DF75" s="892"/>
      <c r="DG75" s="890"/>
      <c r="DH75" s="891"/>
      <c r="DI75" s="891"/>
      <c r="DJ75" s="891"/>
      <c r="DK75" s="892"/>
      <c r="DL75" s="890"/>
      <c r="DM75" s="891"/>
      <c r="DN75" s="891"/>
      <c r="DO75" s="891"/>
      <c r="DP75" s="892"/>
      <c r="DQ75" s="890"/>
      <c r="DR75" s="891"/>
      <c r="DS75" s="891"/>
      <c r="DT75" s="891"/>
      <c r="DU75" s="892"/>
      <c r="DV75" s="887"/>
      <c r="DW75" s="888"/>
      <c r="DX75" s="888"/>
      <c r="DY75" s="888"/>
      <c r="DZ75" s="889"/>
      <c r="EA75" s="233"/>
    </row>
    <row r="76" spans="1:131" ht="26.25" customHeight="1" x14ac:dyDescent="0.15">
      <c r="A76" s="241">
        <v>9</v>
      </c>
      <c r="B76" s="901"/>
      <c r="C76" s="902"/>
      <c r="D76" s="902"/>
      <c r="E76" s="902"/>
      <c r="F76" s="902"/>
      <c r="G76" s="902"/>
      <c r="H76" s="902"/>
      <c r="I76" s="902"/>
      <c r="J76" s="902"/>
      <c r="K76" s="902"/>
      <c r="L76" s="902"/>
      <c r="M76" s="902"/>
      <c r="N76" s="902"/>
      <c r="O76" s="902"/>
      <c r="P76" s="903"/>
      <c r="Q76" s="905"/>
      <c r="R76" s="906"/>
      <c r="S76" s="906"/>
      <c r="T76" s="906"/>
      <c r="U76" s="862"/>
      <c r="V76" s="907"/>
      <c r="W76" s="906"/>
      <c r="X76" s="906"/>
      <c r="Y76" s="906"/>
      <c r="Z76" s="862"/>
      <c r="AA76" s="907"/>
      <c r="AB76" s="906"/>
      <c r="AC76" s="906"/>
      <c r="AD76" s="906"/>
      <c r="AE76" s="862"/>
      <c r="AF76" s="907"/>
      <c r="AG76" s="906"/>
      <c r="AH76" s="906"/>
      <c r="AI76" s="906"/>
      <c r="AJ76" s="862"/>
      <c r="AK76" s="907"/>
      <c r="AL76" s="906"/>
      <c r="AM76" s="906"/>
      <c r="AN76" s="906"/>
      <c r="AO76" s="862"/>
      <c r="AP76" s="907"/>
      <c r="AQ76" s="906"/>
      <c r="AR76" s="906"/>
      <c r="AS76" s="906"/>
      <c r="AT76" s="862"/>
      <c r="AU76" s="907"/>
      <c r="AV76" s="906"/>
      <c r="AW76" s="906"/>
      <c r="AX76" s="906"/>
      <c r="AY76" s="862"/>
      <c r="AZ76" s="860"/>
      <c r="BA76" s="860"/>
      <c r="BB76" s="860"/>
      <c r="BC76" s="860"/>
      <c r="BD76" s="861"/>
      <c r="BE76" s="244"/>
      <c r="BF76" s="244"/>
      <c r="BG76" s="244"/>
      <c r="BH76" s="244"/>
      <c r="BI76" s="244"/>
      <c r="BJ76" s="244"/>
      <c r="BK76" s="244"/>
      <c r="BL76" s="244"/>
      <c r="BM76" s="244"/>
      <c r="BN76" s="244"/>
      <c r="BO76" s="244"/>
      <c r="BP76" s="244"/>
      <c r="BQ76" s="241">
        <v>70</v>
      </c>
      <c r="BR76" s="246"/>
      <c r="BS76" s="887"/>
      <c r="BT76" s="888"/>
      <c r="BU76" s="888"/>
      <c r="BV76" s="888"/>
      <c r="BW76" s="888"/>
      <c r="BX76" s="888"/>
      <c r="BY76" s="888"/>
      <c r="BZ76" s="888"/>
      <c r="CA76" s="888"/>
      <c r="CB76" s="888"/>
      <c r="CC76" s="888"/>
      <c r="CD76" s="888"/>
      <c r="CE76" s="888"/>
      <c r="CF76" s="888"/>
      <c r="CG76" s="893"/>
      <c r="CH76" s="890"/>
      <c r="CI76" s="891"/>
      <c r="CJ76" s="891"/>
      <c r="CK76" s="891"/>
      <c r="CL76" s="892"/>
      <c r="CM76" s="890"/>
      <c r="CN76" s="891"/>
      <c r="CO76" s="891"/>
      <c r="CP76" s="891"/>
      <c r="CQ76" s="892"/>
      <c r="CR76" s="890"/>
      <c r="CS76" s="891"/>
      <c r="CT76" s="891"/>
      <c r="CU76" s="891"/>
      <c r="CV76" s="892"/>
      <c r="CW76" s="890"/>
      <c r="CX76" s="891"/>
      <c r="CY76" s="891"/>
      <c r="CZ76" s="891"/>
      <c r="DA76" s="892"/>
      <c r="DB76" s="890"/>
      <c r="DC76" s="891"/>
      <c r="DD76" s="891"/>
      <c r="DE76" s="891"/>
      <c r="DF76" s="892"/>
      <c r="DG76" s="890"/>
      <c r="DH76" s="891"/>
      <c r="DI76" s="891"/>
      <c r="DJ76" s="891"/>
      <c r="DK76" s="892"/>
      <c r="DL76" s="890"/>
      <c r="DM76" s="891"/>
      <c r="DN76" s="891"/>
      <c r="DO76" s="891"/>
      <c r="DP76" s="892"/>
      <c r="DQ76" s="890"/>
      <c r="DR76" s="891"/>
      <c r="DS76" s="891"/>
      <c r="DT76" s="891"/>
      <c r="DU76" s="892"/>
      <c r="DV76" s="887"/>
      <c r="DW76" s="888"/>
      <c r="DX76" s="888"/>
      <c r="DY76" s="888"/>
      <c r="DZ76" s="889"/>
      <c r="EA76" s="233"/>
    </row>
    <row r="77" spans="1:131" ht="26.25" customHeight="1" x14ac:dyDescent="0.15">
      <c r="A77" s="241">
        <v>10</v>
      </c>
      <c r="B77" s="901"/>
      <c r="C77" s="902"/>
      <c r="D77" s="902"/>
      <c r="E77" s="902"/>
      <c r="F77" s="902"/>
      <c r="G77" s="902"/>
      <c r="H77" s="902"/>
      <c r="I77" s="902"/>
      <c r="J77" s="902"/>
      <c r="K77" s="902"/>
      <c r="L77" s="902"/>
      <c r="M77" s="902"/>
      <c r="N77" s="902"/>
      <c r="O77" s="902"/>
      <c r="P77" s="903"/>
      <c r="Q77" s="905"/>
      <c r="R77" s="906"/>
      <c r="S77" s="906"/>
      <c r="T77" s="906"/>
      <c r="U77" s="862"/>
      <c r="V77" s="907"/>
      <c r="W77" s="906"/>
      <c r="X77" s="906"/>
      <c r="Y77" s="906"/>
      <c r="Z77" s="862"/>
      <c r="AA77" s="907"/>
      <c r="AB77" s="906"/>
      <c r="AC77" s="906"/>
      <c r="AD77" s="906"/>
      <c r="AE77" s="862"/>
      <c r="AF77" s="907"/>
      <c r="AG77" s="906"/>
      <c r="AH77" s="906"/>
      <c r="AI77" s="906"/>
      <c r="AJ77" s="862"/>
      <c r="AK77" s="907"/>
      <c r="AL77" s="906"/>
      <c r="AM77" s="906"/>
      <c r="AN77" s="906"/>
      <c r="AO77" s="862"/>
      <c r="AP77" s="907"/>
      <c r="AQ77" s="906"/>
      <c r="AR77" s="906"/>
      <c r="AS77" s="906"/>
      <c r="AT77" s="862"/>
      <c r="AU77" s="907"/>
      <c r="AV77" s="906"/>
      <c r="AW77" s="906"/>
      <c r="AX77" s="906"/>
      <c r="AY77" s="862"/>
      <c r="AZ77" s="860"/>
      <c r="BA77" s="860"/>
      <c r="BB77" s="860"/>
      <c r="BC77" s="860"/>
      <c r="BD77" s="861"/>
      <c r="BE77" s="244"/>
      <c r="BF77" s="244"/>
      <c r="BG77" s="244"/>
      <c r="BH77" s="244"/>
      <c r="BI77" s="244"/>
      <c r="BJ77" s="244"/>
      <c r="BK77" s="244"/>
      <c r="BL77" s="244"/>
      <c r="BM77" s="244"/>
      <c r="BN77" s="244"/>
      <c r="BO77" s="244"/>
      <c r="BP77" s="244"/>
      <c r="BQ77" s="241">
        <v>71</v>
      </c>
      <c r="BR77" s="246"/>
      <c r="BS77" s="887"/>
      <c r="BT77" s="888"/>
      <c r="BU77" s="888"/>
      <c r="BV77" s="888"/>
      <c r="BW77" s="888"/>
      <c r="BX77" s="888"/>
      <c r="BY77" s="888"/>
      <c r="BZ77" s="888"/>
      <c r="CA77" s="888"/>
      <c r="CB77" s="888"/>
      <c r="CC77" s="888"/>
      <c r="CD77" s="888"/>
      <c r="CE77" s="888"/>
      <c r="CF77" s="888"/>
      <c r="CG77" s="893"/>
      <c r="CH77" s="890"/>
      <c r="CI77" s="891"/>
      <c r="CJ77" s="891"/>
      <c r="CK77" s="891"/>
      <c r="CL77" s="892"/>
      <c r="CM77" s="890"/>
      <c r="CN77" s="891"/>
      <c r="CO77" s="891"/>
      <c r="CP77" s="891"/>
      <c r="CQ77" s="892"/>
      <c r="CR77" s="890"/>
      <c r="CS77" s="891"/>
      <c r="CT77" s="891"/>
      <c r="CU77" s="891"/>
      <c r="CV77" s="892"/>
      <c r="CW77" s="890"/>
      <c r="CX77" s="891"/>
      <c r="CY77" s="891"/>
      <c r="CZ77" s="891"/>
      <c r="DA77" s="892"/>
      <c r="DB77" s="890"/>
      <c r="DC77" s="891"/>
      <c r="DD77" s="891"/>
      <c r="DE77" s="891"/>
      <c r="DF77" s="892"/>
      <c r="DG77" s="890"/>
      <c r="DH77" s="891"/>
      <c r="DI77" s="891"/>
      <c r="DJ77" s="891"/>
      <c r="DK77" s="892"/>
      <c r="DL77" s="890"/>
      <c r="DM77" s="891"/>
      <c r="DN77" s="891"/>
      <c r="DO77" s="891"/>
      <c r="DP77" s="892"/>
      <c r="DQ77" s="890"/>
      <c r="DR77" s="891"/>
      <c r="DS77" s="891"/>
      <c r="DT77" s="891"/>
      <c r="DU77" s="892"/>
      <c r="DV77" s="887"/>
      <c r="DW77" s="888"/>
      <c r="DX77" s="888"/>
      <c r="DY77" s="888"/>
      <c r="DZ77" s="889"/>
      <c r="EA77" s="233"/>
    </row>
    <row r="78" spans="1:131" ht="26.25" customHeight="1" x14ac:dyDescent="0.15">
      <c r="A78" s="241">
        <v>11</v>
      </c>
      <c r="B78" s="901"/>
      <c r="C78" s="902"/>
      <c r="D78" s="902"/>
      <c r="E78" s="902"/>
      <c r="F78" s="902"/>
      <c r="G78" s="902"/>
      <c r="H78" s="902"/>
      <c r="I78" s="902"/>
      <c r="J78" s="902"/>
      <c r="K78" s="902"/>
      <c r="L78" s="902"/>
      <c r="M78" s="902"/>
      <c r="N78" s="902"/>
      <c r="O78" s="902"/>
      <c r="P78" s="903"/>
      <c r="Q78" s="904"/>
      <c r="R78" s="858"/>
      <c r="S78" s="858"/>
      <c r="T78" s="858"/>
      <c r="U78" s="858"/>
      <c r="V78" s="858"/>
      <c r="W78" s="858"/>
      <c r="X78" s="858"/>
      <c r="Y78" s="858"/>
      <c r="Z78" s="858"/>
      <c r="AA78" s="858"/>
      <c r="AB78" s="858"/>
      <c r="AC78" s="858"/>
      <c r="AD78" s="858"/>
      <c r="AE78" s="858"/>
      <c r="AF78" s="858"/>
      <c r="AG78" s="858"/>
      <c r="AH78" s="858"/>
      <c r="AI78" s="858"/>
      <c r="AJ78" s="858"/>
      <c r="AK78" s="858"/>
      <c r="AL78" s="858"/>
      <c r="AM78" s="858"/>
      <c r="AN78" s="858"/>
      <c r="AO78" s="858"/>
      <c r="AP78" s="858"/>
      <c r="AQ78" s="858"/>
      <c r="AR78" s="858"/>
      <c r="AS78" s="858"/>
      <c r="AT78" s="858"/>
      <c r="AU78" s="858"/>
      <c r="AV78" s="858"/>
      <c r="AW78" s="858"/>
      <c r="AX78" s="858"/>
      <c r="AY78" s="858"/>
      <c r="AZ78" s="860"/>
      <c r="BA78" s="860"/>
      <c r="BB78" s="860"/>
      <c r="BC78" s="860"/>
      <c r="BD78" s="861"/>
      <c r="BE78" s="244"/>
      <c r="BF78" s="244"/>
      <c r="BG78" s="244"/>
      <c r="BH78" s="244"/>
      <c r="BI78" s="244"/>
      <c r="BJ78" s="233"/>
      <c r="BK78" s="233"/>
      <c r="BL78" s="233"/>
      <c r="BM78" s="233"/>
      <c r="BN78" s="233"/>
      <c r="BO78" s="244"/>
      <c r="BP78" s="244"/>
      <c r="BQ78" s="241">
        <v>72</v>
      </c>
      <c r="BR78" s="246"/>
      <c r="BS78" s="887"/>
      <c r="BT78" s="888"/>
      <c r="BU78" s="888"/>
      <c r="BV78" s="888"/>
      <c r="BW78" s="888"/>
      <c r="BX78" s="888"/>
      <c r="BY78" s="888"/>
      <c r="BZ78" s="888"/>
      <c r="CA78" s="888"/>
      <c r="CB78" s="888"/>
      <c r="CC78" s="888"/>
      <c r="CD78" s="888"/>
      <c r="CE78" s="888"/>
      <c r="CF78" s="888"/>
      <c r="CG78" s="893"/>
      <c r="CH78" s="890"/>
      <c r="CI78" s="891"/>
      <c r="CJ78" s="891"/>
      <c r="CK78" s="891"/>
      <c r="CL78" s="892"/>
      <c r="CM78" s="890"/>
      <c r="CN78" s="891"/>
      <c r="CO78" s="891"/>
      <c r="CP78" s="891"/>
      <c r="CQ78" s="892"/>
      <c r="CR78" s="890"/>
      <c r="CS78" s="891"/>
      <c r="CT78" s="891"/>
      <c r="CU78" s="891"/>
      <c r="CV78" s="892"/>
      <c r="CW78" s="890"/>
      <c r="CX78" s="891"/>
      <c r="CY78" s="891"/>
      <c r="CZ78" s="891"/>
      <c r="DA78" s="892"/>
      <c r="DB78" s="890"/>
      <c r="DC78" s="891"/>
      <c r="DD78" s="891"/>
      <c r="DE78" s="891"/>
      <c r="DF78" s="892"/>
      <c r="DG78" s="890"/>
      <c r="DH78" s="891"/>
      <c r="DI78" s="891"/>
      <c r="DJ78" s="891"/>
      <c r="DK78" s="892"/>
      <c r="DL78" s="890"/>
      <c r="DM78" s="891"/>
      <c r="DN78" s="891"/>
      <c r="DO78" s="891"/>
      <c r="DP78" s="892"/>
      <c r="DQ78" s="890"/>
      <c r="DR78" s="891"/>
      <c r="DS78" s="891"/>
      <c r="DT78" s="891"/>
      <c r="DU78" s="892"/>
      <c r="DV78" s="887"/>
      <c r="DW78" s="888"/>
      <c r="DX78" s="888"/>
      <c r="DY78" s="888"/>
      <c r="DZ78" s="889"/>
      <c r="EA78" s="233"/>
    </row>
    <row r="79" spans="1:131" ht="26.25" customHeight="1" x14ac:dyDescent="0.15">
      <c r="A79" s="241">
        <v>12</v>
      </c>
      <c r="B79" s="901"/>
      <c r="C79" s="902"/>
      <c r="D79" s="902"/>
      <c r="E79" s="902"/>
      <c r="F79" s="902"/>
      <c r="G79" s="902"/>
      <c r="H79" s="902"/>
      <c r="I79" s="902"/>
      <c r="J79" s="902"/>
      <c r="K79" s="902"/>
      <c r="L79" s="902"/>
      <c r="M79" s="902"/>
      <c r="N79" s="902"/>
      <c r="O79" s="902"/>
      <c r="P79" s="903"/>
      <c r="Q79" s="904"/>
      <c r="R79" s="858"/>
      <c r="S79" s="858"/>
      <c r="T79" s="858"/>
      <c r="U79" s="858"/>
      <c r="V79" s="858"/>
      <c r="W79" s="858"/>
      <c r="X79" s="858"/>
      <c r="Y79" s="858"/>
      <c r="Z79" s="858"/>
      <c r="AA79" s="858"/>
      <c r="AB79" s="858"/>
      <c r="AC79" s="858"/>
      <c r="AD79" s="858"/>
      <c r="AE79" s="858"/>
      <c r="AF79" s="858"/>
      <c r="AG79" s="858"/>
      <c r="AH79" s="858"/>
      <c r="AI79" s="858"/>
      <c r="AJ79" s="858"/>
      <c r="AK79" s="858"/>
      <c r="AL79" s="858"/>
      <c r="AM79" s="858"/>
      <c r="AN79" s="858"/>
      <c r="AO79" s="858"/>
      <c r="AP79" s="858"/>
      <c r="AQ79" s="858"/>
      <c r="AR79" s="858"/>
      <c r="AS79" s="858"/>
      <c r="AT79" s="858"/>
      <c r="AU79" s="858"/>
      <c r="AV79" s="858"/>
      <c r="AW79" s="858"/>
      <c r="AX79" s="858"/>
      <c r="AY79" s="858"/>
      <c r="AZ79" s="860"/>
      <c r="BA79" s="860"/>
      <c r="BB79" s="860"/>
      <c r="BC79" s="860"/>
      <c r="BD79" s="861"/>
      <c r="BE79" s="244"/>
      <c r="BF79" s="244"/>
      <c r="BG79" s="244"/>
      <c r="BH79" s="244"/>
      <c r="BI79" s="244"/>
      <c r="BJ79" s="233"/>
      <c r="BK79" s="233"/>
      <c r="BL79" s="233"/>
      <c r="BM79" s="233"/>
      <c r="BN79" s="233"/>
      <c r="BO79" s="244"/>
      <c r="BP79" s="244"/>
      <c r="BQ79" s="241">
        <v>73</v>
      </c>
      <c r="BR79" s="246"/>
      <c r="BS79" s="887"/>
      <c r="BT79" s="888"/>
      <c r="BU79" s="888"/>
      <c r="BV79" s="888"/>
      <c r="BW79" s="888"/>
      <c r="BX79" s="888"/>
      <c r="BY79" s="888"/>
      <c r="BZ79" s="888"/>
      <c r="CA79" s="888"/>
      <c r="CB79" s="888"/>
      <c r="CC79" s="888"/>
      <c r="CD79" s="888"/>
      <c r="CE79" s="888"/>
      <c r="CF79" s="888"/>
      <c r="CG79" s="893"/>
      <c r="CH79" s="890"/>
      <c r="CI79" s="891"/>
      <c r="CJ79" s="891"/>
      <c r="CK79" s="891"/>
      <c r="CL79" s="892"/>
      <c r="CM79" s="890"/>
      <c r="CN79" s="891"/>
      <c r="CO79" s="891"/>
      <c r="CP79" s="891"/>
      <c r="CQ79" s="892"/>
      <c r="CR79" s="890"/>
      <c r="CS79" s="891"/>
      <c r="CT79" s="891"/>
      <c r="CU79" s="891"/>
      <c r="CV79" s="892"/>
      <c r="CW79" s="890"/>
      <c r="CX79" s="891"/>
      <c r="CY79" s="891"/>
      <c r="CZ79" s="891"/>
      <c r="DA79" s="892"/>
      <c r="DB79" s="890"/>
      <c r="DC79" s="891"/>
      <c r="DD79" s="891"/>
      <c r="DE79" s="891"/>
      <c r="DF79" s="892"/>
      <c r="DG79" s="890"/>
      <c r="DH79" s="891"/>
      <c r="DI79" s="891"/>
      <c r="DJ79" s="891"/>
      <c r="DK79" s="892"/>
      <c r="DL79" s="890"/>
      <c r="DM79" s="891"/>
      <c r="DN79" s="891"/>
      <c r="DO79" s="891"/>
      <c r="DP79" s="892"/>
      <c r="DQ79" s="890"/>
      <c r="DR79" s="891"/>
      <c r="DS79" s="891"/>
      <c r="DT79" s="891"/>
      <c r="DU79" s="892"/>
      <c r="DV79" s="887"/>
      <c r="DW79" s="888"/>
      <c r="DX79" s="888"/>
      <c r="DY79" s="888"/>
      <c r="DZ79" s="889"/>
      <c r="EA79" s="233"/>
    </row>
    <row r="80" spans="1:131" ht="26.25" customHeight="1" x14ac:dyDescent="0.15">
      <c r="A80" s="241">
        <v>13</v>
      </c>
      <c r="B80" s="901"/>
      <c r="C80" s="902"/>
      <c r="D80" s="902"/>
      <c r="E80" s="902"/>
      <c r="F80" s="902"/>
      <c r="G80" s="902"/>
      <c r="H80" s="902"/>
      <c r="I80" s="902"/>
      <c r="J80" s="902"/>
      <c r="K80" s="902"/>
      <c r="L80" s="902"/>
      <c r="M80" s="902"/>
      <c r="N80" s="902"/>
      <c r="O80" s="902"/>
      <c r="P80" s="903"/>
      <c r="Q80" s="904"/>
      <c r="R80" s="858"/>
      <c r="S80" s="858"/>
      <c r="T80" s="858"/>
      <c r="U80" s="858"/>
      <c r="V80" s="858"/>
      <c r="W80" s="858"/>
      <c r="X80" s="858"/>
      <c r="Y80" s="858"/>
      <c r="Z80" s="858"/>
      <c r="AA80" s="858"/>
      <c r="AB80" s="858"/>
      <c r="AC80" s="858"/>
      <c r="AD80" s="858"/>
      <c r="AE80" s="858"/>
      <c r="AF80" s="858"/>
      <c r="AG80" s="858"/>
      <c r="AH80" s="858"/>
      <c r="AI80" s="858"/>
      <c r="AJ80" s="858"/>
      <c r="AK80" s="858"/>
      <c r="AL80" s="858"/>
      <c r="AM80" s="858"/>
      <c r="AN80" s="858"/>
      <c r="AO80" s="858"/>
      <c r="AP80" s="858"/>
      <c r="AQ80" s="858"/>
      <c r="AR80" s="858"/>
      <c r="AS80" s="858"/>
      <c r="AT80" s="858"/>
      <c r="AU80" s="858"/>
      <c r="AV80" s="858"/>
      <c r="AW80" s="858"/>
      <c r="AX80" s="858"/>
      <c r="AY80" s="858"/>
      <c r="AZ80" s="860"/>
      <c r="BA80" s="860"/>
      <c r="BB80" s="860"/>
      <c r="BC80" s="860"/>
      <c r="BD80" s="861"/>
      <c r="BE80" s="244"/>
      <c r="BF80" s="244"/>
      <c r="BG80" s="244"/>
      <c r="BH80" s="244"/>
      <c r="BI80" s="244"/>
      <c r="BJ80" s="244"/>
      <c r="BK80" s="244"/>
      <c r="BL80" s="244"/>
      <c r="BM80" s="244"/>
      <c r="BN80" s="244"/>
      <c r="BO80" s="244"/>
      <c r="BP80" s="244"/>
      <c r="BQ80" s="241">
        <v>74</v>
      </c>
      <c r="BR80" s="246"/>
      <c r="BS80" s="887"/>
      <c r="BT80" s="888"/>
      <c r="BU80" s="888"/>
      <c r="BV80" s="888"/>
      <c r="BW80" s="888"/>
      <c r="BX80" s="888"/>
      <c r="BY80" s="888"/>
      <c r="BZ80" s="888"/>
      <c r="CA80" s="888"/>
      <c r="CB80" s="888"/>
      <c r="CC80" s="888"/>
      <c r="CD80" s="888"/>
      <c r="CE80" s="888"/>
      <c r="CF80" s="888"/>
      <c r="CG80" s="893"/>
      <c r="CH80" s="890"/>
      <c r="CI80" s="891"/>
      <c r="CJ80" s="891"/>
      <c r="CK80" s="891"/>
      <c r="CL80" s="892"/>
      <c r="CM80" s="890"/>
      <c r="CN80" s="891"/>
      <c r="CO80" s="891"/>
      <c r="CP80" s="891"/>
      <c r="CQ80" s="892"/>
      <c r="CR80" s="890"/>
      <c r="CS80" s="891"/>
      <c r="CT80" s="891"/>
      <c r="CU80" s="891"/>
      <c r="CV80" s="892"/>
      <c r="CW80" s="890"/>
      <c r="CX80" s="891"/>
      <c r="CY80" s="891"/>
      <c r="CZ80" s="891"/>
      <c r="DA80" s="892"/>
      <c r="DB80" s="890"/>
      <c r="DC80" s="891"/>
      <c r="DD80" s="891"/>
      <c r="DE80" s="891"/>
      <c r="DF80" s="892"/>
      <c r="DG80" s="890"/>
      <c r="DH80" s="891"/>
      <c r="DI80" s="891"/>
      <c r="DJ80" s="891"/>
      <c r="DK80" s="892"/>
      <c r="DL80" s="890"/>
      <c r="DM80" s="891"/>
      <c r="DN80" s="891"/>
      <c r="DO80" s="891"/>
      <c r="DP80" s="892"/>
      <c r="DQ80" s="890"/>
      <c r="DR80" s="891"/>
      <c r="DS80" s="891"/>
      <c r="DT80" s="891"/>
      <c r="DU80" s="892"/>
      <c r="DV80" s="887"/>
      <c r="DW80" s="888"/>
      <c r="DX80" s="888"/>
      <c r="DY80" s="888"/>
      <c r="DZ80" s="889"/>
      <c r="EA80" s="233"/>
    </row>
    <row r="81" spans="1:131" ht="26.25" customHeight="1" x14ac:dyDescent="0.15">
      <c r="A81" s="241">
        <v>14</v>
      </c>
      <c r="B81" s="901"/>
      <c r="C81" s="902"/>
      <c r="D81" s="902"/>
      <c r="E81" s="902"/>
      <c r="F81" s="902"/>
      <c r="G81" s="902"/>
      <c r="H81" s="902"/>
      <c r="I81" s="902"/>
      <c r="J81" s="902"/>
      <c r="K81" s="902"/>
      <c r="L81" s="902"/>
      <c r="M81" s="902"/>
      <c r="N81" s="902"/>
      <c r="O81" s="902"/>
      <c r="P81" s="903"/>
      <c r="Q81" s="904"/>
      <c r="R81" s="858"/>
      <c r="S81" s="858"/>
      <c r="T81" s="858"/>
      <c r="U81" s="858"/>
      <c r="V81" s="858"/>
      <c r="W81" s="858"/>
      <c r="X81" s="858"/>
      <c r="Y81" s="858"/>
      <c r="Z81" s="858"/>
      <c r="AA81" s="858"/>
      <c r="AB81" s="858"/>
      <c r="AC81" s="858"/>
      <c r="AD81" s="858"/>
      <c r="AE81" s="858"/>
      <c r="AF81" s="858"/>
      <c r="AG81" s="858"/>
      <c r="AH81" s="858"/>
      <c r="AI81" s="858"/>
      <c r="AJ81" s="858"/>
      <c r="AK81" s="858"/>
      <c r="AL81" s="858"/>
      <c r="AM81" s="858"/>
      <c r="AN81" s="858"/>
      <c r="AO81" s="858"/>
      <c r="AP81" s="858"/>
      <c r="AQ81" s="858"/>
      <c r="AR81" s="858"/>
      <c r="AS81" s="858"/>
      <c r="AT81" s="858"/>
      <c r="AU81" s="858"/>
      <c r="AV81" s="858"/>
      <c r="AW81" s="858"/>
      <c r="AX81" s="858"/>
      <c r="AY81" s="858"/>
      <c r="AZ81" s="860"/>
      <c r="BA81" s="860"/>
      <c r="BB81" s="860"/>
      <c r="BC81" s="860"/>
      <c r="BD81" s="861"/>
      <c r="BE81" s="244"/>
      <c r="BF81" s="244"/>
      <c r="BG81" s="244"/>
      <c r="BH81" s="244"/>
      <c r="BI81" s="244"/>
      <c r="BJ81" s="244"/>
      <c r="BK81" s="244"/>
      <c r="BL81" s="244"/>
      <c r="BM81" s="244"/>
      <c r="BN81" s="244"/>
      <c r="BO81" s="244"/>
      <c r="BP81" s="244"/>
      <c r="BQ81" s="241">
        <v>75</v>
      </c>
      <c r="BR81" s="246"/>
      <c r="BS81" s="887"/>
      <c r="BT81" s="888"/>
      <c r="BU81" s="888"/>
      <c r="BV81" s="888"/>
      <c r="BW81" s="888"/>
      <c r="BX81" s="888"/>
      <c r="BY81" s="888"/>
      <c r="BZ81" s="888"/>
      <c r="CA81" s="888"/>
      <c r="CB81" s="888"/>
      <c r="CC81" s="888"/>
      <c r="CD81" s="888"/>
      <c r="CE81" s="888"/>
      <c r="CF81" s="888"/>
      <c r="CG81" s="893"/>
      <c r="CH81" s="890"/>
      <c r="CI81" s="891"/>
      <c r="CJ81" s="891"/>
      <c r="CK81" s="891"/>
      <c r="CL81" s="892"/>
      <c r="CM81" s="890"/>
      <c r="CN81" s="891"/>
      <c r="CO81" s="891"/>
      <c r="CP81" s="891"/>
      <c r="CQ81" s="892"/>
      <c r="CR81" s="890"/>
      <c r="CS81" s="891"/>
      <c r="CT81" s="891"/>
      <c r="CU81" s="891"/>
      <c r="CV81" s="892"/>
      <c r="CW81" s="890"/>
      <c r="CX81" s="891"/>
      <c r="CY81" s="891"/>
      <c r="CZ81" s="891"/>
      <c r="DA81" s="892"/>
      <c r="DB81" s="890"/>
      <c r="DC81" s="891"/>
      <c r="DD81" s="891"/>
      <c r="DE81" s="891"/>
      <c r="DF81" s="892"/>
      <c r="DG81" s="890"/>
      <c r="DH81" s="891"/>
      <c r="DI81" s="891"/>
      <c r="DJ81" s="891"/>
      <c r="DK81" s="892"/>
      <c r="DL81" s="890"/>
      <c r="DM81" s="891"/>
      <c r="DN81" s="891"/>
      <c r="DO81" s="891"/>
      <c r="DP81" s="892"/>
      <c r="DQ81" s="890"/>
      <c r="DR81" s="891"/>
      <c r="DS81" s="891"/>
      <c r="DT81" s="891"/>
      <c r="DU81" s="892"/>
      <c r="DV81" s="887"/>
      <c r="DW81" s="888"/>
      <c r="DX81" s="888"/>
      <c r="DY81" s="888"/>
      <c r="DZ81" s="889"/>
      <c r="EA81" s="233"/>
    </row>
    <row r="82" spans="1:131" ht="26.25" customHeight="1" x14ac:dyDescent="0.15">
      <c r="A82" s="241">
        <v>15</v>
      </c>
      <c r="B82" s="901"/>
      <c r="C82" s="902"/>
      <c r="D82" s="902"/>
      <c r="E82" s="902"/>
      <c r="F82" s="902"/>
      <c r="G82" s="902"/>
      <c r="H82" s="902"/>
      <c r="I82" s="902"/>
      <c r="J82" s="902"/>
      <c r="K82" s="902"/>
      <c r="L82" s="902"/>
      <c r="M82" s="902"/>
      <c r="N82" s="902"/>
      <c r="O82" s="902"/>
      <c r="P82" s="903"/>
      <c r="Q82" s="904"/>
      <c r="R82" s="858"/>
      <c r="S82" s="858"/>
      <c r="T82" s="858"/>
      <c r="U82" s="858"/>
      <c r="V82" s="858"/>
      <c r="W82" s="858"/>
      <c r="X82" s="858"/>
      <c r="Y82" s="858"/>
      <c r="Z82" s="858"/>
      <c r="AA82" s="858"/>
      <c r="AB82" s="858"/>
      <c r="AC82" s="858"/>
      <c r="AD82" s="858"/>
      <c r="AE82" s="858"/>
      <c r="AF82" s="858"/>
      <c r="AG82" s="858"/>
      <c r="AH82" s="858"/>
      <c r="AI82" s="858"/>
      <c r="AJ82" s="858"/>
      <c r="AK82" s="858"/>
      <c r="AL82" s="858"/>
      <c r="AM82" s="858"/>
      <c r="AN82" s="858"/>
      <c r="AO82" s="858"/>
      <c r="AP82" s="858"/>
      <c r="AQ82" s="858"/>
      <c r="AR82" s="858"/>
      <c r="AS82" s="858"/>
      <c r="AT82" s="858"/>
      <c r="AU82" s="858"/>
      <c r="AV82" s="858"/>
      <c r="AW82" s="858"/>
      <c r="AX82" s="858"/>
      <c r="AY82" s="858"/>
      <c r="AZ82" s="860"/>
      <c r="BA82" s="860"/>
      <c r="BB82" s="860"/>
      <c r="BC82" s="860"/>
      <c r="BD82" s="861"/>
      <c r="BE82" s="244"/>
      <c r="BF82" s="244"/>
      <c r="BG82" s="244"/>
      <c r="BH82" s="244"/>
      <c r="BI82" s="244"/>
      <c r="BJ82" s="244"/>
      <c r="BK82" s="244"/>
      <c r="BL82" s="244"/>
      <c r="BM82" s="244"/>
      <c r="BN82" s="244"/>
      <c r="BO82" s="244"/>
      <c r="BP82" s="244"/>
      <c r="BQ82" s="241">
        <v>76</v>
      </c>
      <c r="BR82" s="246"/>
      <c r="BS82" s="887"/>
      <c r="BT82" s="888"/>
      <c r="BU82" s="888"/>
      <c r="BV82" s="888"/>
      <c r="BW82" s="888"/>
      <c r="BX82" s="888"/>
      <c r="BY82" s="888"/>
      <c r="BZ82" s="888"/>
      <c r="CA82" s="888"/>
      <c r="CB82" s="888"/>
      <c r="CC82" s="888"/>
      <c r="CD82" s="888"/>
      <c r="CE82" s="888"/>
      <c r="CF82" s="888"/>
      <c r="CG82" s="893"/>
      <c r="CH82" s="890"/>
      <c r="CI82" s="891"/>
      <c r="CJ82" s="891"/>
      <c r="CK82" s="891"/>
      <c r="CL82" s="892"/>
      <c r="CM82" s="890"/>
      <c r="CN82" s="891"/>
      <c r="CO82" s="891"/>
      <c r="CP82" s="891"/>
      <c r="CQ82" s="892"/>
      <c r="CR82" s="890"/>
      <c r="CS82" s="891"/>
      <c r="CT82" s="891"/>
      <c r="CU82" s="891"/>
      <c r="CV82" s="892"/>
      <c r="CW82" s="890"/>
      <c r="CX82" s="891"/>
      <c r="CY82" s="891"/>
      <c r="CZ82" s="891"/>
      <c r="DA82" s="892"/>
      <c r="DB82" s="890"/>
      <c r="DC82" s="891"/>
      <c r="DD82" s="891"/>
      <c r="DE82" s="891"/>
      <c r="DF82" s="892"/>
      <c r="DG82" s="890"/>
      <c r="DH82" s="891"/>
      <c r="DI82" s="891"/>
      <c r="DJ82" s="891"/>
      <c r="DK82" s="892"/>
      <c r="DL82" s="890"/>
      <c r="DM82" s="891"/>
      <c r="DN82" s="891"/>
      <c r="DO82" s="891"/>
      <c r="DP82" s="892"/>
      <c r="DQ82" s="890"/>
      <c r="DR82" s="891"/>
      <c r="DS82" s="891"/>
      <c r="DT82" s="891"/>
      <c r="DU82" s="892"/>
      <c r="DV82" s="887"/>
      <c r="DW82" s="888"/>
      <c r="DX82" s="888"/>
      <c r="DY82" s="888"/>
      <c r="DZ82" s="889"/>
      <c r="EA82" s="233"/>
    </row>
    <row r="83" spans="1:131" ht="26.25" customHeight="1" x14ac:dyDescent="0.15">
      <c r="A83" s="241">
        <v>16</v>
      </c>
      <c r="B83" s="901"/>
      <c r="C83" s="902"/>
      <c r="D83" s="902"/>
      <c r="E83" s="902"/>
      <c r="F83" s="902"/>
      <c r="G83" s="902"/>
      <c r="H83" s="902"/>
      <c r="I83" s="902"/>
      <c r="J83" s="902"/>
      <c r="K83" s="902"/>
      <c r="L83" s="902"/>
      <c r="M83" s="902"/>
      <c r="N83" s="902"/>
      <c r="O83" s="902"/>
      <c r="P83" s="903"/>
      <c r="Q83" s="904"/>
      <c r="R83" s="858"/>
      <c r="S83" s="858"/>
      <c r="T83" s="858"/>
      <c r="U83" s="858"/>
      <c r="V83" s="858"/>
      <c r="W83" s="858"/>
      <c r="X83" s="858"/>
      <c r="Y83" s="858"/>
      <c r="Z83" s="858"/>
      <c r="AA83" s="858"/>
      <c r="AB83" s="858"/>
      <c r="AC83" s="858"/>
      <c r="AD83" s="858"/>
      <c r="AE83" s="858"/>
      <c r="AF83" s="858"/>
      <c r="AG83" s="858"/>
      <c r="AH83" s="858"/>
      <c r="AI83" s="858"/>
      <c r="AJ83" s="858"/>
      <c r="AK83" s="858"/>
      <c r="AL83" s="858"/>
      <c r="AM83" s="858"/>
      <c r="AN83" s="858"/>
      <c r="AO83" s="858"/>
      <c r="AP83" s="858"/>
      <c r="AQ83" s="858"/>
      <c r="AR83" s="858"/>
      <c r="AS83" s="858"/>
      <c r="AT83" s="858"/>
      <c r="AU83" s="858"/>
      <c r="AV83" s="858"/>
      <c r="AW83" s="858"/>
      <c r="AX83" s="858"/>
      <c r="AY83" s="858"/>
      <c r="AZ83" s="860"/>
      <c r="BA83" s="860"/>
      <c r="BB83" s="860"/>
      <c r="BC83" s="860"/>
      <c r="BD83" s="861"/>
      <c r="BE83" s="244"/>
      <c r="BF83" s="244"/>
      <c r="BG83" s="244"/>
      <c r="BH83" s="244"/>
      <c r="BI83" s="244"/>
      <c r="BJ83" s="244"/>
      <c r="BK83" s="244"/>
      <c r="BL83" s="244"/>
      <c r="BM83" s="244"/>
      <c r="BN83" s="244"/>
      <c r="BO83" s="244"/>
      <c r="BP83" s="244"/>
      <c r="BQ83" s="241">
        <v>77</v>
      </c>
      <c r="BR83" s="246"/>
      <c r="BS83" s="887"/>
      <c r="BT83" s="888"/>
      <c r="BU83" s="888"/>
      <c r="BV83" s="888"/>
      <c r="BW83" s="888"/>
      <c r="BX83" s="888"/>
      <c r="BY83" s="888"/>
      <c r="BZ83" s="888"/>
      <c r="CA83" s="888"/>
      <c r="CB83" s="888"/>
      <c r="CC83" s="888"/>
      <c r="CD83" s="888"/>
      <c r="CE83" s="888"/>
      <c r="CF83" s="888"/>
      <c r="CG83" s="893"/>
      <c r="CH83" s="890"/>
      <c r="CI83" s="891"/>
      <c r="CJ83" s="891"/>
      <c r="CK83" s="891"/>
      <c r="CL83" s="892"/>
      <c r="CM83" s="890"/>
      <c r="CN83" s="891"/>
      <c r="CO83" s="891"/>
      <c r="CP83" s="891"/>
      <c r="CQ83" s="892"/>
      <c r="CR83" s="890"/>
      <c r="CS83" s="891"/>
      <c r="CT83" s="891"/>
      <c r="CU83" s="891"/>
      <c r="CV83" s="892"/>
      <c r="CW83" s="890"/>
      <c r="CX83" s="891"/>
      <c r="CY83" s="891"/>
      <c r="CZ83" s="891"/>
      <c r="DA83" s="892"/>
      <c r="DB83" s="890"/>
      <c r="DC83" s="891"/>
      <c r="DD83" s="891"/>
      <c r="DE83" s="891"/>
      <c r="DF83" s="892"/>
      <c r="DG83" s="890"/>
      <c r="DH83" s="891"/>
      <c r="DI83" s="891"/>
      <c r="DJ83" s="891"/>
      <c r="DK83" s="892"/>
      <c r="DL83" s="890"/>
      <c r="DM83" s="891"/>
      <c r="DN83" s="891"/>
      <c r="DO83" s="891"/>
      <c r="DP83" s="892"/>
      <c r="DQ83" s="890"/>
      <c r="DR83" s="891"/>
      <c r="DS83" s="891"/>
      <c r="DT83" s="891"/>
      <c r="DU83" s="892"/>
      <c r="DV83" s="887"/>
      <c r="DW83" s="888"/>
      <c r="DX83" s="888"/>
      <c r="DY83" s="888"/>
      <c r="DZ83" s="889"/>
      <c r="EA83" s="233"/>
    </row>
    <row r="84" spans="1:131" ht="26.25" customHeight="1" x14ac:dyDescent="0.15">
      <c r="A84" s="241">
        <v>17</v>
      </c>
      <c r="B84" s="901"/>
      <c r="C84" s="902"/>
      <c r="D84" s="902"/>
      <c r="E84" s="902"/>
      <c r="F84" s="902"/>
      <c r="G84" s="902"/>
      <c r="H84" s="902"/>
      <c r="I84" s="902"/>
      <c r="J84" s="902"/>
      <c r="K84" s="902"/>
      <c r="L84" s="902"/>
      <c r="M84" s="902"/>
      <c r="N84" s="902"/>
      <c r="O84" s="902"/>
      <c r="P84" s="903"/>
      <c r="Q84" s="904"/>
      <c r="R84" s="858"/>
      <c r="S84" s="858"/>
      <c r="T84" s="858"/>
      <c r="U84" s="858"/>
      <c r="V84" s="858"/>
      <c r="W84" s="858"/>
      <c r="X84" s="858"/>
      <c r="Y84" s="858"/>
      <c r="Z84" s="858"/>
      <c r="AA84" s="858"/>
      <c r="AB84" s="858"/>
      <c r="AC84" s="858"/>
      <c r="AD84" s="858"/>
      <c r="AE84" s="858"/>
      <c r="AF84" s="858"/>
      <c r="AG84" s="858"/>
      <c r="AH84" s="858"/>
      <c r="AI84" s="858"/>
      <c r="AJ84" s="858"/>
      <c r="AK84" s="858"/>
      <c r="AL84" s="858"/>
      <c r="AM84" s="858"/>
      <c r="AN84" s="858"/>
      <c r="AO84" s="858"/>
      <c r="AP84" s="858"/>
      <c r="AQ84" s="858"/>
      <c r="AR84" s="858"/>
      <c r="AS84" s="858"/>
      <c r="AT84" s="858"/>
      <c r="AU84" s="858"/>
      <c r="AV84" s="858"/>
      <c r="AW84" s="858"/>
      <c r="AX84" s="858"/>
      <c r="AY84" s="858"/>
      <c r="AZ84" s="860"/>
      <c r="BA84" s="860"/>
      <c r="BB84" s="860"/>
      <c r="BC84" s="860"/>
      <c r="BD84" s="861"/>
      <c r="BE84" s="244"/>
      <c r="BF84" s="244"/>
      <c r="BG84" s="244"/>
      <c r="BH84" s="244"/>
      <c r="BI84" s="244"/>
      <c r="BJ84" s="244"/>
      <c r="BK84" s="244"/>
      <c r="BL84" s="244"/>
      <c r="BM84" s="244"/>
      <c r="BN84" s="244"/>
      <c r="BO84" s="244"/>
      <c r="BP84" s="244"/>
      <c r="BQ84" s="241">
        <v>78</v>
      </c>
      <c r="BR84" s="246"/>
      <c r="BS84" s="887"/>
      <c r="BT84" s="888"/>
      <c r="BU84" s="888"/>
      <c r="BV84" s="888"/>
      <c r="BW84" s="888"/>
      <c r="BX84" s="888"/>
      <c r="BY84" s="888"/>
      <c r="BZ84" s="888"/>
      <c r="CA84" s="888"/>
      <c r="CB84" s="888"/>
      <c r="CC84" s="888"/>
      <c r="CD84" s="888"/>
      <c r="CE84" s="888"/>
      <c r="CF84" s="888"/>
      <c r="CG84" s="893"/>
      <c r="CH84" s="890"/>
      <c r="CI84" s="891"/>
      <c r="CJ84" s="891"/>
      <c r="CK84" s="891"/>
      <c r="CL84" s="892"/>
      <c r="CM84" s="890"/>
      <c r="CN84" s="891"/>
      <c r="CO84" s="891"/>
      <c r="CP84" s="891"/>
      <c r="CQ84" s="892"/>
      <c r="CR84" s="890"/>
      <c r="CS84" s="891"/>
      <c r="CT84" s="891"/>
      <c r="CU84" s="891"/>
      <c r="CV84" s="892"/>
      <c r="CW84" s="890"/>
      <c r="CX84" s="891"/>
      <c r="CY84" s="891"/>
      <c r="CZ84" s="891"/>
      <c r="DA84" s="892"/>
      <c r="DB84" s="890"/>
      <c r="DC84" s="891"/>
      <c r="DD84" s="891"/>
      <c r="DE84" s="891"/>
      <c r="DF84" s="892"/>
      <c r="DG84" s="890"/>
      <c r="DH84" s="891"/>
      <c r="DI84" s="891"/>
      <c r="DJ84" s="891"/>
      <c r="DK84" s="892"/>
      <c r="DL84" s="890"/>
      <c r="DM84" s="891"/>
      <c r="DN84" s="891"/>
      <c r="DO84" s="891"/>
      <c r="DP84" s="892"/>
      <c r="DQ84" s="890"/>
      <c r="DR84" s="891"/>
      <c r="DS84" s="891"/>
      <c r="DT84" s="891"/>
      <c r="DU84" s="892"/>
      <c r="DV84" s="887"/>
      <c r="DW84" s="888"/>
      <c r="DX84" s="888"/>
      <c r="DY84" s="888"/>
      <c r="DZ84" s="889"/>
      <c r="EA84" s="233"/>
    </row>
    <row r="85" spans="1:131" ht="26.25" customHeight="1" x14ac:dyDescent="0.15">
      <c r="A85" s="241">
        <v>18</v>
      </c>
      <c r="B85" s="901"/>
      <c r="C85" s="902"/>
      <c r="D85" s="902"/>
      <c r="E85" s="902"/>
      <c r="F85" s="902"/>
      <c r="G85" s="902"/>
      <c r="H85" s="902"/>
      <c r="I85" s="902"/>
      <c r="J85" s="902"/>
      <c r="K85" s="902"/>
      <c r="L85" s="902"/>
      <c r="M85" s="902"/>
      <c r="N85" s="902"/>
      <c r="O85" s="902"/>
      <c r="P85" s="903"/>
      <c r="Q85" s="904"/>
      <c r="R85" s="858"/>
      <c r="S85" s="858"/>
      <c r="T85" s="858"/>
      <c r="U85" s="858"/>
      <c r="V85" s="858"/>
      <c r="W85" s="858"/>
      <c r="X85" s="858"/>
      <c r="Y85" s="858"/>
      <c r="Z85" s="858"/>
      <c r="AA85" s="858"/>
      <c r="AB85" s="858"/>
      <c r="AC85" s="858"/>
      <c r="AD85" s="858"/>
      <c r="AE85" s="858"/>
      <c r="AF85" s="858"/>
      <c r="AG85" s="858"/>
      <c r="AH85" s="858"/>
      <c r="AI85" s="858"/>
      <c r="AJ85" s="858"/>
      <c r="AK85" s="858"/>
      <c r="AL85" s="858"/>
      <c r="AM85" s="858"/>
      <c r="AN85" s="858"/>
      <c r="AO85" s="858"/>
      <c r="AP85" s="858"/>
      <c r="AQ85" s="858"/>
      <c r="AR85" s="858"/>
      <c r="AS85" s="858"/>
      <c r="AT85" s="858"/>
      <c r="AU85" s="858"/>
      <c r="AV85" s="858"/>
      <c r="AW85" s="858"/>
      <c r="AX85" s="858"/>
      <c r="AY85" s="858"/>
      <c r="AZ85" s="860"/>
      <c r="BA85" s="860"/>
      <c r="BB85" s="860"/>
      <c r="BC85" s="860"/>
      <c r="BD85" s="861"/>
      <c r="BE85" s="244"/>
      <c r="BF85" s="244"/>
      <c r="BG85" s="244"/>
      <c r="BH85" s="244"/>
      <c r="BI85" s="244"/>
      <c r="BJ85" s="244"/>
      <c r="BK85" s="244"/>
      <c r="BL85" s="244"/>
      <c r="BM85" s="244"/>
      <c r="BN85" s="244"/>
      <c r="BO85" s="244"/>
      <c r="BP85" s="244"/>
      <c r="BQ85" s="241">
        <v>79</v>
      </c>
      <c r="BR85" s="246"/>
      <c r="BS85" s="887"/>
      <c r="BT85" s="888"/>
      <c r="BU85" s="888"/>
      <c r="BV85" s="888"/>
      <c r="BW85" s="888"/>
      <c r="BX85" s="888"/>
      <c r="BY85" s="888"/>
      <c r="BZ85" s="888"/>
      <c r="CA85" s="888"/>
      <c r="CB85" s="888"/>
      <c r="CC85" s="888"/>
      <c r="CD85" s="888"/>
      <c r="CE85" s="888"/>
      <c r="CF85" s="888"/>
      <c r="CG85" s="893"/>
      <c r="CH85" s="890"/>
      <c r="CI85" s="891"/>
      <c r="CJ85" s="891"/>
      <c r="CK85" s="891"/>
      <c r="CL85" s="892"/>
      <c r="CM85" s="890"/>
      <c r="CN85" s="891"/>
      <c r="CO85" s="891"/>
      <c r="CP85" s="891"/>
      <c r="CQ85" s="892"/>
      <c r="CR85" s="890"/>
      <c r="CS85" s="891"/>
      <c r="CT85" s="891"/>
      <c r="CU85" s="891"/>
      <c r="CV85" s="892"/>
      <c r="CW85" s="890"/>
      <c r="CX85" s="891"/>
      <c r="CY85" s="891"/>
      <c r="CZ85" s="891"/>
      <c r="DA85" s="892"/>
      <c r="DB85" s="890"/>
      <c r="DC85" s="891"/>
      <c r="DD85" s="891"/>
      <c r="DE85" s="891"/>
      <c r="DF85" s="892"/>
      <c r="DG85" s="890"/>
      <c r="DH85" s="891"/>
      <c r="DI85" s="891"/>
      <c r="DJ85" s="891"/>
      <c r="DK85" s="892"/>
      <c r="DL85" s="890"/>
      <c r="DM85" s="891"/>
      <c r="DN85" s="891"/>
      <c r="DO85" s="891"/>
      <c r="DP85" s="892"/>
      <c r="DQ85" s="890"/>
      <c r="DR85" s="891"/>
      <c r="DS85" s="891"/>
      <c r="DT85" s="891"/>
      <c r="DU85" s="892"/>
      <c r="DV85" s="887"/>
      <c r="DW85" s="888"/>
      <c r="DX85" s="888"/>
      <c r="DY85" s="888"/>
      <c r="DZ85" s="889"/>
      <c r="EA85" s="233"/>
    </row>
    <row r="86" spans="1:131" ht="26.25" customHeight="1" x14ac:dyDescent="0.15">
      <c r="A86" s="241">
        <v>19</v>
      </c>
      <c r="B86" s="901"/>
      <c r="C86" s="902"/>
      <c r="D86" s="902"/>
      <c r="E86" s="902"/>
      <c r="F86" s="902"/>
      <c r="G86" s="902"/>
      <c r="H86" s="902"/>
      <c r="I86" s="902"/>
      <c r="J86" s="902"/>
      <c r="K86" s="902"/>
      <c r="L86" s="902"/>
      <c r="M86" s="902"/>
      <c r="N86" s="902"/>
      <c r="O86" s="902"/>
      <c r="P86" s="903"/>
      <c r="Q86" s="904"/>
      <c r="R86" s="858"/>
      <c r="S86" s="858"/>
      <c r="T86" s="858"/>
      <c r="U86" s="858"/>
      <c r="V86" s="858"/>
      <c r="W86" s="858"/>
      <c r="X86" s="858"/>
      <c r="Y86" s="858"/>
      <c r="Z86" s="858"/>
      <c r="AA86" s="858"/>
      <c r="AB86" s="858"/>
      <c r="AC86" s="858"/>
      <c r="AD86" s="858"/>
      <c r="AE86" s="858"/>
      <c r="AF86" s="858"/>
      <c r="AG86" s="858"/>
      <c r="AH86" s="858"/>
      <c r="AI86" s="858"/>
      <c r="AJ86" s="858"/>
      <c r="AK86" s="858"/>
      <c r="AL86" s="858"/>
      <c r="AM86" s="858"/>
      <c r="AN86" s="858"/>
      <c r="AO86" s="858"/>
      <c r="AP86" s="858"/>
      <c r="AQ86" s="858"/>
      <c r="AR86" s="858"/>
      <c r="AS86" s="858"/>
      <c r="AT86" s="858"/>
      <c r="AU86" s="858"/>
      <c r="AV86" s="858"/>
      <c r="AW86" s="858"/>
      <c r="AX86" s="858"/>
      <c r="AY86" s="858"/>
      <c r="AZ86" s="860"/>
      <c r="BA86" s="860"/>
      <c r="BB86" s="860"/>
      <c r="BC86" s="860"/>
      <c r="BD86" s="861"/>
      <c r="BE86" s="244"/>
      <c r="BF86" s="244"/>
      <c r="BG86" s="244"/>
      <c r="BH86" s="244"/>
      <c r="BI86" s="244"/>
      <c r="BJ86" s="244"/>
      <c r="BK86" s="244"/>
      <c r="BL86" s="244"/>
      <c r="BM86" s="244"/>
      <c r="BN86" s="244"/>
      <c r="BO86" s="244"/>
      <c r="BP86" s="244"/>
      <c r="BQ86" s="241">
        <v>80</v>
      </c>
      <c r="BR86" s="246"/>
      <c r="BS86" s="887"/>
      <c r="BT86" s="888"/>
      <c r="BU86" s="888"/>
      <c r="BV86" s="888"/>
      <c r="BW86" s="888"/>
      <c r="BX86" s="888"/>
      <c r="BY86" s="888"/>
      <c r="BZ86" s="888"/>
      <c r="CA86" s="888"/>
      <c r="CB86" s="888"/>
      <c r="CC86" s="888"/>
      <c r="CD86" s="888"/>
      <c r="CE86" s="888"/>
      <c r="CF86" s="888"/>
      <c r="CG86" s="893"/>
      <c r="CH86" s="890"/>
      <c r="CI86" s="891"/>
      <c r="CJ86" s="891"/>
      <c r="CK86" s="891"/>
      <c r="CL86" s="892"/>
      <c r="CM86" s="890"/>
      <c r="CN86" s="891"/>
      <c r="CO86" s="891"/>
      <c r="CP86" s="891"/>
      <c r="CQ86" s="892"/>
      <c r="CR86" s="890"/>
      <c r="CS86" s="891"/>
      <c r="CT86" s="891"/>
      <c r="CU86" s="891"/>
      <c r="CV86" s="892"/>
      <c r="CW86" s="890"/>
      <c r="CX86" s="891"/>
      <c r="CY86" s="891"/>
      <c r="CZ86" s="891"/>
      <c r="DA86" s="892"/>
      <c r="DB86" s="890"/>
      <c r="DC86" s="891"/>
      <c r="DD86" s="891"/>
      <c r="DE86" s="891"/>
      <c r="DF86" s="892"/>
      <c r="DG86" s="890"/>
      <c r="DH86" s="891"/>
      <c r="DI86" s="891"/>
      <c r="DJ86" s="891"/>
      <c r="DK86" s="892"/>
      <c r="DL86" s="890"/>
      <c r="DM86" s="891"/>
      <c r="DN86" s="891"/>
      <c r="DO86" s="891"/>
      <c r="DP86" s="892"/>
      <c r="DQ86" s="890"/>
      <c r="DR86" s="891"/>
      <c r="DS86" s="891"/>
      <c r="DT86" s="891"/>
      <c r="DU86" s="892"/>
      <c r="DV86" s="887"/>
      <c r="DW86" s="888"/>
      <c r="DX86" s="888"/>
      <c r="DY86" s="888"/>
      <c r="DZ86" s="889"/>
      <c r="EA86" s="233"/>
    </row>
    <row r="87" spans="1:131" ht="26.25" customHeight="1" x14ac:dyDescent="0.15">
      <c r="A87" s="247">
        <v>20</v>
      </c>
      <c r="B87" s="908"/>
      <c r="C87" s="909"/>
      <c r="D87" s="909"/>
      <c r="E87" s="909"/>
      <c r="F87" s="909"/>
      <c r="G87" s="909"/>
      <c r="H87" s="909"/>
      <c r="I87" s="909"/>
      <c r="J87" s="909"/>
      <c r="K87" s="909"/>
      <c r="L87" s="909"/>
      <c r="M87" s="909"/>
      <c r="N87" s="909"/>
      <c r="O87" s="909"/>
      <c r="P87" s="910"/>
      <c r="Q87" s="911"/>
      <c r="R87" s="912"/>
      <c r="S87" s="912"/>
      <c r="T87" s="912"/>
      <c r="U87" s="912"/>
      <c r="V87" s="912"/>
      <c r="W87" s="912"/>
      <c r="X87" s="912"/>
      <c r="Y87" s="912"/>
      <c r="Z87" s="912"/>
      <c r="AA87" s="912"/>
      <c r="AB87" s="912"/>
      <c r="AC87" s="912"/>
      <c r="AD87" s="912"/>
      <c r="AE87" s="912"/>
      <c r="AF87" s="912"/>
      <c r="AG87" s="912"/>
      <c r="AH87" s="912"/>
      <c r="AI87" s="912"/>
      <c r="AJ87" s="912"/>
      <c r="AK87" s="912"/>
      <c r="AL87" s="912"/>
      <c r="AM87" s="912"/>
      <c r="AN87" s="912"/>
      <c r="AO87" s="912"/>
      <c r="AP87" s="912"/>
      <c r="AQ87" s="912"/>
      <c r="AR87" s="912"/>
      <c r="AS87" s="912"/>
      <c r="AT87" s="912"/>
      <c r="AU87" s="912"/>
      <c r="AV87" s="912"/>
      <c r="AW87" s="912"/>
      <c r="AX87" s="912"/>
      <c r="AY87" s="912"/>
      <c r="AZ87" s="913"/>
      <c r="BA87" s="913"/>
      <c r="BB87" s="913"/>
      <c r="BC87" s="913"/>
      <c r="BD87" s="914"/>
      <c r="BE87" s="244"/>
      <c r="BF87" s="244"/>
      <c r="BG87" s="244"/>
      <c r="BH87" s="244"/>
      <c r="BI87" s="244"/>
      <c r="BJ87" s="244"/>
      <c r="BK87" s="244"/>
      <c r="BL87" s="244"/>
      <c r="BM87" s="244"/>
      <c r="BN87" s="244"/>
      <c r="BO87" s="244"/>
      <c r="BP87" s="244"/>
      <c r="BQ87" s="241">
        <v>81</v>
      </c>
      <c r="BR87" s="246"/>
      <c r="BS87" s="887"/>
      <c r="BT87" s="888"/>
      <c r="BU87" s="888"/>
      <c r="BV87" s="888"/>
      <c r="BW87" s="888"/>
      <c r="BX87" s="888"/>
      <c r="BY87" s="888"/>
      <c r="BZ87" s="888"/>
      <c r="CA87" s="888"/>
      <c r="CB87" s="888"/>
      <c r="CC87" s="888"/>
      <c r="CD87" s="888"/>
      <c r="CE87" s="888"/>
      <c r="CF87" s="888"/>
      <c r="CG87" s="893"/>
      <c r="CH87" s="890"/>
      <c r="CI87" s="891"/>
      <c r="CJ87" s="891"/>
      <c r="CK87" s="891"/>
      <c r="CL87" s="892"/>
      <c r="CM87" s="890"/>
      <c r="CN87" s="891"/>
      <c r="CO87" s="891"/>
      <c r="CP87" s="891"/>
      <c r="CQ87" s="892"/>
      <c r="CR87" s="890"/>
      <c r="CS87" s="891"/>
      <c r="CT87" s="891"/>
      <c r="CU87" s="891"/>
      <c r="CV87" s="892"/>
      <c r="CW87" s="890"/>
      <c r="CX87" s="891"/>
      <c r="CY87" s="891"/>
      <c r="CZ87" s="891"/>
      <c r="DA87" s="892"/>
      <c r="DB87" s="890"/>
      <c r="DC87" s="891"/>
      <c r="DD87" s="891"/>
      <c r="DE87" s="891"/>
      <c r="DF87" s="892"/>
      <c r="DG87" s="890"/>
      <c r="DH87" s="891"/>
      <c r="DI87" s="891"/>
      <c r="DJ87" s="891"/>
      <c r="DK87" s="892"/>
      <c r="DL87" s="890"/>
      <c r="DM87" s="891"/>
      <c r="DN87" s="891"/>
      <c r="DO87" s="891"/>
      <c r="DP87" s="892"/>
      <c r="DQ87" s="890"/>
      <c r="DR87" s="891"/>
      <c r="DS87" s="891"/>
      <c r="DT87" s="891"/>
      <c r="DU87" s="892"/>
      <c r="DV87" s="887"/>
      <c r="DW87" s="888"/>
      <c r="DX87" s="888"/>
      <c r="DY87" s="888"/>
      <c r="DZ87" s="889"/>
      <c r="EA87" s="233"/>
    </row>
    <row r="88" spans="1:131" ht="26.25" customHeight="1" thickBot="1" x14ac:dyDescent="0.2">
      <c r="A88" s="243" t="s">
        <v>402</v>
      </c>
      <c r="B88" s="817" t="s">
        <v>431</v>
      </c>
      <c r="C88" s="818"/>
      <c r="D88" s="818"/>
      <c r="E88" s="818"/>
      <c r="F88" s="818"/>
      <c r="G88" s="818"/>
      <c r="H88" s="818"/>
      <c r="I88" s="818"/>
      <c r="J88" s="818"/>
      <c r="K88" s="818"/>
      <c r="L88" s="818"/>
      <c r="M88" s="818"/>
      <c r="N88" s="818"/>
      <c r="O88" s="818"/>
      <c r="P88" s="819"/>
      <c r="Q88" s="868"/>
      <c r="R88" s="869"/>
      <c r="S88" s="869"/>
      <c r="T88" s="869"/>
      <c r="U88" s="869"/>
      <c r="V88" s="869"/>
      <c r="W88" s="869"/>
      <c r="X88" s="869"/>
      <c r="Y88" s="869"/>
      <c r="Z88" s="869"/>
      <c r="AA88" s="869"/>
      <c r="AB88" s="869"/>
      <c r="AC88" s="869"/>
      <c r="AD88" s="869"/>
      <c r="AE88" s="869"/>
      <c r="AF88" s="872">
        <v>6985</v>
      </c>
      <c r="AG88" s="872"/>
      <c r="AH88" s="872"/>
      <c r="AI88" s="872"/>
      <c r="AJ88" s="872"/>
      <c r="AK88" s="869"/>
      <c r="AL88" s="869"/>
      <c r="AM88" s="869"/>
      <c r="AN88" s="869"/>
      <c r="AO88" s="869"/>
      <c r="AP88" s="872">
        <v>153</v>
      </c>
      <c r="AQ88" s="872"/>
      <c r="AR88" s="872"/>
      <c r="AS88" s="872"/>
      <c r="AT88" s="872"/>
      <c r="AU88" s="872">
        <v>27</v>
      </c>
      <c r="AV88" s="872"/>
      <c r="AW88" s="872"/>
      <c r="AX88" s="872"/>
      <c r="AY88" s="872"/>
      <c r="AZ88" s="877"/>
      <c r="BA88" s="877"/>
      <c r="BB88" s="877"/>
      <c r="BC88" s="877"/>
      <c r="BD88" s="878"/>
      <c r="BE88" s="244"/>
      <c r="BF88" s="244"/>
      <c r="BG88" s="244"/>
      <c r="BH88" s="244"/>
      <c r="BI88" s="244"/>
      <c r="BJ88" s="244"/>
      <c r="BK88" s="244"/>
      <c r="BL88" s="244"/>
      <c r="BM88" s="244"/>
      <c r="BN88" s="244"/>
      <c r="BO88" s="244"/>
      <c r="BP88" s="244"/>
      <c r="BQ88" s="241">
        <v>82</v>
      </c>
      <c r="BR88" s="246"/>
      <c r="BS88" s="887"/>
      <c r="BT88" s="888"/>
      <c r="BU88" s="888"/>
      <c r="BV88" s="888"/>
      <c r="BW88" s="888"/>
      <c r="BX88" s="888"/>
      <c r="BY88" s="888"/>
      <c r="BZ88" s="888"/>
      <c r="CA88" s="888"/>
      <c r="CB88" s="888"/>
      <c r="CC88" s="888"/>
      <c r="CD88" s="888"/>
      <c r="CE88" s="888"/>
      <c r="CF88" s="888"/>
      <c r="CG88" s="893"/>
      <c r="CH88" s="890"/>
      <c r="CI88" s="891"/>
      <c r="CJ88" s="891"/>
      <c r="CK88" s="891"/>
      <c r="CL88" s="892"/>
      <c r="CM88" s="890"/>
      <c r="CN88" s="891"/>
      <c r="CO88" s="891"/>
      <c r="CP88" s="891"/>
      <c r="CQ88" s="892"/>
      <c r="CR88" s="890"/>
      <c r="CS88" s="891"/>
      <c r="CT88" s="891"/>
      <c r="CU88" s="891"/>
      <c r="CV88" s="892"/>
      <c r="CW88" s="890"/>
      <c r="CX88" s="891"/>
      <c r="CY88" s="891"/>
      <c r="CZ88" s="891"/>
      <c r="DA88" s="892"/>
      <c r="DB88" s="890"/>
      <c r="DC88" s="891"/>
      <c r="DD88" s="891"/>
      <c r="DE88" s="891"/>
      <c r="DF88" s="892"/>
      <c r="DG88" s="890"/>
      <c r="DH88" s="891"/>
      <c r="DI88" s="891"/>
      <c r="DJ88" s="891"/>
      <c r="DK88" s="892"/>
      <c r="DL88" s="890"/>
      <c r="DM88" s="891"/>
      <c r="DN88" s="891"/>
      <c r="DO88" s="891"/>
      <c r="DP88" s="892"/>
      <c r="DQ88" s="890"/>
      <c r="DR88" s="891"/>
      <c r="DS88" s="891"/>
      <c r="DT88" s="891"/>
      <c r="DU88" s="892"/>
      <c r="DV88" s="887"/>
      <c r="DW88" s="888"/>
      <c r="DX88" s="888"/>
      <c r="DY88" s="888"/>
      <c r="DZ88" s="889"/>
      <c r="EA88" s="233"/>
    </row>
    <row r="89" spans="1:131" ht="26.25" hidden="1" customHeight="1" x14ac:dyDescent="0.15">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887"/>
      <c r="BT89" s="888"/>
      <c r="BU89" s="888"/>
      <c r="BV89" s="888"/>
      <c r="BW89" s="888"/>
      <c r="BX89" s="888"/>
      <c r="BY89" s="888"/>
      <c r="BZ89" s="888"/>
      <c r="CA89" s="888"/>
      <c r="CB89" s="888"/>
      <c r="CC89" s="888"/>
      <c r="CD89" s="888"/>
      <c r="CE89" s="888"/>
      <c r="CF89" s="888"/>
      <c r="CG89" s="893"/>
      <c r="CH89" s="890"/>
      <c r="CI89" s="891"/>
      <c r="CJ89" s="891"/>
      <c r="CK89" s="891"/>
      <c r="CL89" s="892"/>
      <c r="CM89" s="890"/>
      <c r="CN89" s="891"/>
      <c r="CO89" s="891"/>
      <c r="CP89" s="891"/>
      <c r="CQ89" s="892"/>
      <c r="CR89" s="890"/>
      <c r="CS89" s="891"/>
      <c r="CT89" s="891"/>
      <c r="CU89" s="891"/>
      <c r="CV89" s="892"/>
      <c r="CW89" s="890"/>
      <c r="CX89" s="891"/>
      <c r="CY89" s="891"/>
      <c r="CZ89" s="891"/>
      <c r="DA89" s="892"/>
      <c r="DB89" s="890"/>
      <c r="DC89" s="891"/>
      <c r="DD89" s="891"/>
      <c r="DE89" s="891"/>
      <c r="DF89" s="892"/>
      <c r="DG89" s="890"/>
      <c r="DH89" s="891"/>
      <c r="DI89" s="891"/>
      <c r="DJ89" s="891"/>
      <c r="DK89" s="892"/>
      <c r="DL89" s="890"/>
      <c r="DM89" s="891"/>
      <c r="DN89" s="891"/>
      <c r="DO89" s="891"/>
      <c r="DP89" s="892"/>
      <c r="DQ89" s="890"/>
      <c r="DR89" s="891"/>
      <c r="DS89" s="891"/>
      <c r="DT89" s="891"/>
      <c r="DU89" s="892"/>
      <c r="DV89" s="887"/>
      <c r="DW89" s="888"/>
      <c r="DX89" s="888"/>
      <c r="DY89" s="888"/>
      <c r="DZ89" s="889"/>
      <c r="EA89" s="233"/>
    </row>
    <row r="90" spans="1:131" ht="26.25" hidden="1" customHeight="1" x14ac:dyDescent="0.15">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887"/>
      <c r="BT90" s="888"/>
      <c r="BU90" s="888"/>
      <c r="BV90" s="888"/>
      <c r="BW90" s="888"/>
      <c r="BX90" s="888"/>
      <c r="BY90" s="888"/>
      <c r="BZ90" s="888"/>
      <c r="CA90" s="888"/>
      <c r="CB90" s="888"/>
      <c r="CC90" s="888"/>
      <c r="CD90" s="888"/>
      <c r="CE90" s="888"/>
      <c r="CF90" s="888"/>
      <c r="CG90" s="893"/>
      <c r="CH90" s="890"/>
      <c r="CI90" s="891"/>
      <c r="CJ90" s="891"/>
      <c r="CK90" s="891"/>
      <c r="CL90" s="892"/>
      <c r="CM90" s="890"/>
      <c r="CN90" s="891"/>
      <c r="CO90" s="891"/>
      <c r="CP90" s="891"/>
      <c r="CQ90" s="892"/>
      <c r="CR90" s="890"/>
      <c r="CS90" s="891"/>
      <c r="CT90" s="891"/>
      <c r="CU90" s="891"/>
      <c r="CV90" s="892"/>
      <c r="CW90" s="890"/>
      <c r="CX90" s="891"/>
      <c r="CY90" s="891"/>
      <c r="CZ90" s="891"/>
      <c r="DA90" s="892"/>
      <c r="DB90" s="890"/>
      <c r="DC90" s="891"/>
      <c r="DD90" s="891"/>
      <c r="DE90" s="891"/>
      <c r="DF90" s="892"/>
      <c r="DG90" s="890"/>
      <c r="DH90" s="891"/>
      <c r="DI90" s="891"/>
      <c r="DJ90" s="891"/>
      <c r="DK90" s="892"/>
      <c r="DL90" s="890"/>
      <c r="DM90" s="891"/>
      <c r="DN90" s="891"/>
      <c r="DO90" s="891"/>
      <c r="DP90" s="892"/>
      <c r="DQ90" s="890"/>
      <c r="DR90" s="891"/>
      <c r="DS90" s="891"/>
      <c r="DT90" s="891"/>
      <c r="DU90" s="892"/>
      <c r="DV90" s="887"/>
      <c r="DW90" s="888"/>
      <c r="DX90" s="888"/>
      <c r="DY90" s="888"/>
      <c r="DZ90" s="889"/>
      <c r="EA90" s="233"/>
    </row>
    <row r="91" spans="1:131" ht="26.25" hidden="1" customHeight="1" x14ac:dyDescent="0.15">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887"/>
      <c r="BT91" s="888"/>
      <c r="BU91" s="888"/>
      <c r="BV91" s="888"/>
      <c r="BW91" s="888"/>
      <c r="BX91" s="888"/>
      <c r="BY91" s="888"/>
      <c r="BZ91" s="888"/>
      <c r="CA91" s="888"/>
      <c r="CB91" s="888"/>
      <c r="CC91" s="888"/>
      <c r="CD91" s="888"/>
      <c r="CE91" s="888"/>
      <c r="CF91" s="888"/>
      <c r="CG91" s="893"/>
      <c r="CH91" s="890"/>
      <c r="CI91" s="891"/>
      <c r="CJ91" s="891"/>
      <c r="CK91" s="891"/>
      <c r="CL91" s="892"/>
      <c r="CM91" s="890"/>
      <c r="CN91" s="891"/>
      <c r="CO91" s="891"/>
      <c r="CP91" s="891"/>
      <c r="CQ91" s="892"/>
      <c r="CR91" s="890"/>
      <c r="CS91" s="891"/>
      <c r="CT91" s="891"/>
      <c r="CU91" s="891"/>
      <c r="CV91" s="892"/>
      <c r="CW91" s="890"/>
      <c r="CX91" s="891"/>
      <c r="CY91" s="891"/>
      <c r="CZ91" s="891"/>
      <c r="DA91" s="892"/>
      <c r="DB91" s="890"/>
      <c r="DC91" s="891"/>
      <c r="DD91" s="891"/>
      <c r="DE91" s="891"/>
      <c r="DF91" s="892"/>
      <c r="DG91" s="890"/>
      <c r="DH91" s="891"/>
      <c r="DI91" s="891"/>
      <c r="DJ91" s="891"/>
      <c r="DK91" s="892"/>
      <c r="DL91" s="890"/>
      <c r="DM91" s="891"/>
      <c r="DN91" s="891"/>
      <c r="DO91" s="891"/>
      <c r="DP91" s="892"/>
      <c r="DQ91" s="890"/>
      <c r="DR91" s="891"/>
      <c r="DS91" s="891"/>
      <c r="DT91" s="891"/>
      <c r="DU91" s="892"/>
      <c r="DV91" s="887"/>
      <c r="DW91" s="888"/>
      <c r="DX91" s="888"/>
      <c r="DY91" s="888"/>
      <c r="DZ91" s="889"/>
      <c r="EA91" s="233"/>
    </row>
    <row r="92" spans="1:131" ht="26.25" hidden="1" customHeight="1" x14ac:dyDescent="0.15">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887"/>
      <c r="BT92" s="888"/>
      <c r="BU92" s="888"/>
      <c r="BV92" s="888"/>
      <c r="BW92" s="888"/>
      <c r="BX92" s="888"/>
      <c r="BY92" s="888"/>
      <c r="BZ92" s="888"/>
      <c r="CA92" s="888"/>
      <c r="CB92" s="888"/>
      <c r="CC92" s="888"/>
      <c r="CD92" s="888"/>
      <c r="CE92" s="888"/>
      <c r="CF92" s="888"/>
      <c r="CG92" s="893"/>
      <c r="CH92" s="890"/>
      <c r="CI92" s="891"/>
      <c r="CJ92" s="891"/>
      <c r="CK92" s="891"/>
      <c r="CL92" s="892"/>
      <c r="CM92" s="890"/>
      <c r="CN92" s="891"/>
      <c r="CO92" s="891"/>
      <c r="CP92" s="891"/>
      <c r="CQ92" s="892"/>
      <c r="CR92" s="890"/>
      <c r="CS92" s="891"/>
      <c r="CT92" s="891"/>
      <c r="CU92" s="891"/>
      <c r="CV92" s="892"/>
      <c r="CW92" s="890"/>
      <c r="CX92" s="891"/>
      <c r="CY92" s="891"/>
      <c r="CZ92" s="891"/>
      <c r="DA92" s="892"/>
      <c r="DB92" s="890"/>
      <c r="DC92" s="891"/>
      <c r="DD92" s="891"/>
      <c r="DE92" s="891"/>
      <c r="DF92" s="892"/>
      <c r="DG92" s="890"/>
      <c r="DH92" s="891"/>
      <c r="DI92" s="891"/>
      <c r="DJ92" s="891"/>
      <c r="DK92" s="892"/>
      <c r="DL92" s="890"/>
      <c r="DM92" s="891"/>
      <c r="DN92" s="891"/>
      <c r="DO92" s="891"/>
      <c r="DP92" s="892"/>
      <c r="DQ92" s="890"/>
      <c r="DR92" s="891"/>
      <c r="DS92" s="891"/>
      <c r="DT92" s="891"/>
      <c r="DU92" s="892"/>
      <c r="DV92" s="887"/>
      <c r="DW92" s="888"/>
      <c r="DX92" s="888"/>
      <c r="DY92" s="888"/>
      <c r="DZ92" s="889"/>
      <c r="EA92" s="233"/>
    </row>
    <row r="93" spans="1:131" ht="26.25" hidden="1" customHeight="1" x14ac:dyDescent="0.15">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887"/>
      <c r="BT93" s="888"/>
      <c r="BU93" s="888"/>
      <c r="BV93" s="888"/>
      <c r="BW93" s="888"/>
      <c r="BX93" s="888"/>
      <c r="BY93" s="888"/>
      <c r="BZ93" s="888"/>
      <c r="CA93" s="888"/>
      <c r="CB93" s="888"/>
      <c r="CC93" s="888"/>
      <c r="CD93" s="888"/>
      <c r="CE93" s="888"/>
      <c r="CF93" s="888"/>
      <c r="CG93" s="893"/>
      <c r="CH93" s="890"/>
      <c r="CI93" s="891"/>
      <c r="CJ93" s="891"/>
      <c r="CK93" s="891"/>
      <c r="CL93" s="892"/>
      <c r="CM93" s="890"/>
      <c r="CN93" s="891"/>
      <c r="CO93" s="891"/>
      <c r="CP93" s="891"/>
      <c r="CQ93" s="892"/>
      <c r="CR93" s="890"/>
      <c r="CS93" s="891"/>
      <c r="CT93" s="891"/>
      <c r="CU93" s="891"/>
      <c r="CV93" s="892"/>
      <c r="CW93" s="890"/>
      <c r="CX93" s="891"/>
      <c r="CY93" s="891"/>
      <c r="CZ93" s="891"/>
      <c r="DA93" s="892"/>
      <c r="DB93" s="890"/>
      <c r="DC93" s="891"/>
      <c r="DD93" s="891"/>
      <c r="DE93" s="891"/>
      <c r="DF93" s="892"/>
      <c r="DG93" s="890"/>
      <c r="DH93" s="891"/>
      <c r="DI93" s="891"/>
      <c r="DJ93" s="891"/>
      <c r="DK93" s="892"/>
      <c r="DL93" s="890"/>
      <c r="DM93" s="891"/>
      <c r="DN93" s="891"/>
      <c r="DO93" s="891"/>
      <c r="DP93" s="892"/>
      <c r="DQ93" s="890"/>
      <c r="DR93" s="891"/>
      <c r="DS93" s="891"/>
      <c r="DT93" s="891"/>
      <c r="DU93" s="892"/>
      <c r="DV93" s="887"/>
      <c r="DW93" s="888"/>
      <c r="DX93" s="888"/>
      <c r="DY93" s="888"/>
      <c r="DZ93" s="889"/>
      <c r="EA93" s="233"/>
    </row>
    <row r="94" spans="1:131" ht="26.25" hidden="1" customHeight="1" x14ac:dyDescent="0.15">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887"/>
      <c r="BT94" s="888"/>
      <c r="BU94" s="888"/>
      <c r="BV94" s="888"/>
      <c r="BW94" s="888"/>
      <c r="BX94" s="888"/>
      <c r="BY94" s="888"/>
      <c r="BZ94" s="888"/>
      <c r="CA94" s="888"/>
      <c r="CB94" s="888"/>
      <c r="CC94" s="888"/>
      <c r="CD94" s="888"/>
      <c r="CE94" s="888"/>
      <c r="CF94" s="888"/>
      <c r="CG94" s="893"/>
      <c r="CH94" s="890"/>
      <c r="CI94" s="891"/>
      <c r="CJ94" s="891"/>
      <c r="CK94" s="891"/>
      <c r="CL94" s="892"/>
      <c r="CM94" s="890"/>
      <c r="CN94" s="891"/>
      <c r="CO94" s="891"/>
      <c r="CP94" s="891"/>
      <c r="CQ94" s="892"/>
      <c r="CR94" s="890"/>
      <c r="CS94" s="891"/>
      <c r="CT94" s="891"/>
      <c r="CU94" s="891"/>
      <c r="CV94" s="892"/>
      <c r="CW94" s="890"/>
      <c r="CX94" s="891"/>
      <c r="CY94" s="891"/>
      <c r="CZ94" s="891"/>
      <c r="DA94" s="892"/>
      <c r="DB94" s="890"/>
      <c r="DC94" s="891"/>
      <c r="DD94" s="891"/>
      <c r="DE94" s="891"/>
      <c r="DF94" s="892"/>
      <c r="DG94" s="890"/>
      <c r="DH94" s="891"/>
      <c r="DI94" s="891"/>
      <c r="DJ94" s="891"/>
      <c r="DK94" s="892"/>
      <c r="DL94" s="890"/>
      <c r="DM94" s="891"/>
      <c r="DN94" s="891"/>
      <c r="DO94" s="891"/>
      <c r="DP94" s="892"/>
      <c r="DQ94" s="890"/>
      <c r="DR94" s="891"/>
      <c r="DS94" s="891"/>
      <c r="DT94" s="891"/>
      <c r="DU94" s="892"/>
      <c r="DV94" s="887"/>
      <c r="DW94" s="888"/>
      <c r="DX94" s="888"/>
      <c r="DY94" s="888"/>
      <c r="DZ94" s="889"/>
      <c r="EA94" s="233"/>
    </row>
    <row r="95" spans="1:131" ht="26.25" hidden="1" customHeight="1" x14ac:dyDescent="0.15">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887"/>
      <c r="BT95" s="888"/>
      <c r="BU95" s="888"/>
      <c r="BV95" s="888"/>
      <c r="BW95" s="888"/>
      <c r="BX95" s="888"/>
      <c r="BY95" s="888"/>
      <c r="BZ95" s="888"/>
      <c r="CA95" s="888"/>
      <c r="CB95" s="888"/>
      <c r="CC95" s="888"/>
      <c r="CD95" s="888"/>
      <c r="CE95" s="888"/>
      <c r="CF95" s="888"/>
      <c r="CG95" s="893"/>
      <c r="CH95" s="890"/>
      <c r="CI95" s="891"/>
      <c r="CJ95" s="891"/>
      <c r="CK95" s="891"/>
      <c r="CL95" s="892"/>
      <c r="CM95" s="890"/>
      <c r="CN95" s="891"/>
      <c r="CO95" s="891"/>
      <c r="CP95" s="891"/>
      <c r="CQ95" s="892"/>
      <c r="CR95" s="890"/>
      <c r="CS95" s="891"/>
      <c r="CT95" s="891"/>
      <c r="CU95" s="891"/>
      <c r="CV95" s="892"/>
      <c r="CW95" s="890"/>
      <c r="CX95" s="891"/>
      <c r="CY95" s="891"/>
      <c r="CZ95" s="891"/>
      <c r="DA95" s="892"/>
      <c r="DB95" s="890"/>
      <c r="DC95" s="891"/>
      <c r="DD95" s="891"/>
      <c r="DE95" s="891"/>
      <c r="DF95" s="892"/>
      <c r="DG95" s="890"/>
      <c r="DH95" s="891"/>
      <c r="DI95" s="891"/>
      <c r="DJ95" s="891"/>
      <c r="DK95" s="892"/>
      <c r="DL95" s="890"/>
      <c r="DM95" s="891"/>
      <c r="DN95" s="891"/>
      <c r="DO95" s="891"/>
      <c r="DP95" s="892"/>
      <c r="DQ95" s="890"/>
      <c r="DR95" s="891"/>
      <c r="DS95" s="891"/>
      <c r="DT95" s="891"/>
      <c r="DU95" s="892"/>
      <c r="DV95" s="887"/>
      <c r="DW95" s="888"/>
      <c r="DX95" s="888"/>
      <c r="DY95" s="888"/>
      <c r="DZ95" s="889"/>
      <c r="EA95" s="233"/>
    </row>
    <row r="96" spans="1:131" ht="26.25" hidden="1" customHeight="1" x14ac:dyDescent="0.15">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887"/>
      <c r="BT96" s="888"/>
      <c r="BU96" s="888"/>
      <c r="BV96" s="888"/>
      <c r="BW96" s="888"/>
      <c r="BX96" s="888"/>
      <c r="BY96" s="888"/>
      <c r="BZ96" s="888"/>
      <c r="CA96" s="888"/>
      <c r="CB96" s="888"/>
      <c r="CC96" s="888"/>
      <c r="CD96" s="888"/>
      <c r="CE96" s="888"/>
      <c r="CF96" s="888"/>
      <c r="CG96" s="893"/>
      <c r="CH96" s="890"/>
      <c r="CI96" s="891"/>
      <c r="CJ96" s="891"/>
      <c r="CK96" s="891"/>
      <c r="CL96" s="892"/>
      <c r="CM96" s="890"/>
      <c r="CN96" s="891"/>
      <c r="CO96" s="891"/>
      <c r="CP96" s="891"/>
      <c r="CQ96" s="892"/>
      <c r="CR96" s="890"/>
      <c r="CS96" s="891"/>
      <c r="CT96" s="891"/>
      <c r="CU96" s="891"/>
      <c r="CV96" s="892"/>
      <c r="CW96" s="890"/>
      <c r="CX96" s="891"/>
      <c r="CY96" s="891"/>
      <c r="CZ96" s="891"/>
      <c r="DA96" s="892"/>
      <c r="DB96" s="890"/>
      <c r="DC96" s="891"/>
      <c r="DD96" s="891"/>
      <c r="DE96" s="891"/>
      <c r="DF96" s="892"/>
      <c r="DG96" s="890"/>
      <c r="DH96" s="891"/>
      <c r="DI96" s="891"/>
      <c r="DJ96" s="891"/>
      <c r="DK96" s="892"/>
      <c r="DL96" s="890"/>
      <c r="DM96" s="891"/>
      <c r="DN96" s="891"/>
      <c r="DO96" s="891"/>
      <c r="DP96" s="892"/>
      <c r="DQ96" s="890"/>
      <c r="DR96" s="891"/>
      <c r="DS96" s="891"/>
      <c r="DT96" s="891"/>
      <c r="DU96" s="892"/>
      <c r="DV96" s="887"/>
      <c r="DW96" s="888"/>
      <c r="DX96" s="888"/>
      <c r="DY96" s="888"/>
      <c r="DZ96" s="889"/>
      <c r="EA96" s="233"/>
    </row>
    <row r="97" spans="1:131" ht="26.25" hidden="1" customHeight="1" x14ac:dyDescent="0.15">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887"/>
      <c r="BT97" s="888"/>
      <c r="BU97" s="888"/>
      <c r="BV97" s="888"/>
      <c r="BW97" s="888"/>
      <c r="BX97" s="888"/>
      <c r="BY97" s="888"/>
      <c r="BZ97" s="888"/>
      <c r="CA97" s="888"/>
      <c r="CB97" s="888"/>
      <c r="CC97" s="888"/>
      <c r="CD97" s="888"/>
      <c r="CE97" s="888"/>
      <c r="CF97" s="888"/>
      <c r="CG97" s="893"/>
      <c r="CH97" s="890"/>
      <c r="CI97" s="891"/>
      <c r="CJ97" s="891"/>
      <c r="CK97" s="891"/>
      <c r="CL97" s="892"/>
      <c r="CM97" s="890"/>
      <c r="CN97" s="891"/>
      <c r="CO97" s="891"/>
      <c r="CP97" s="891"/>
      <c r="CQ97" s="892"/>
      <c r="CR97" s="890"/>
      <c r="CS97" s="891"/>
      <c r="CT97" s="891"/>
      <c r="CU97" s="891"/>
      <c r="CV97" s="892"/>
      <c r="CW97" s="890"/>
      <c r="CX97" s="891"/>
      <c r="CY97" s="891"/>
      <c r="CZ97" s="891"/>
      <c r="DA97" s="892"/>
      <c r="DB97" s="890"/>
      <c r="DC97" s="891"/>
      <c r="DD97" s="891"/>
      <c r="DE97" s="891"/>
      <c r="DF97" s="892"/>
      <c r="DG97" s="890"/>
      <c r="DH97" s="891"/>
      <c r="DI97" s="891"/>
      <c r="DJ97" s="891"/>
      <c r="DK97" s="892"/>
      <c r="DL97" s="890"/>
      <c r="DM97" s="891"/>
      <c r="DN97" s="891"/>
      <c r="DO97" s="891"/>
      <c r="DP97" s="892"/>
      <c r="DQ97" s="890"/>
      <c r="DR97" s="891"/>
      <c r="DS97" s="891"/>
      <c r="DT97" s="891"/>
      <c r="DU97" s="892"/>
      <c r="DV97" s="887"/>
      <c r="DW97" s="888"/>
      <c r="DX97" s="888"/>
      <c r="DY97" s="888"/>
      <c r="DZ97" s="889"/>
      <c r="EA97" s="233"/>
    </row>
    <row r="98" spans="1:131" ht="26.25" hidden="1" customHeight="1" x14ac:dyDescent="0.15">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887"/>
      <c r="BT98" s="888"/>
      <c r="BU98" s="888"/>
      <c r="BV98" s="888"/>
      <c r="BW98" s="888"/>
      <c r="BX98" s="888"/>
      <c r="BY98" s="888"/>
      <c r="BZ98" s="888"/>
      <c r="CA98" s="888"/>
      <c r="CB98" s="888"/>
      <c r="CC98" s="888"/>
      <c r="CD98" s="888"/>
      <c r="CE98" s="888"/>
      <c r="CF98" s="888"/>
      <c r="CG98" s="893"/>
      <c r="CH98" s="890"/>
      <c r="CI98" s="891"/>
      <c r="CJ98" s="891"/>
      <c r="CK98" s="891"/>
      <c r="CL98" s="892"/>
      <c r="CM98" s="890"/>
      <c r="CN98" s="891"/>
      <c r="CO98" s="891"/>
      <c r="CP98" s="891"/>
      <c r="CQ98" s="892"/>
      <c r="CR98" s="890"/>
      <c r="CS98" s="891"/>
      <c r="CT98" s="891"/>
      <c r="CU98" s="891"/>
      <c r="CV98" s="892"/>
      <c r="CW98" s="890"/>
      <c r="CX98" s="891"/>
      <c r="CY98" s="891"/>
      <c r="CZ98" s="891"/>
      <c r="DA98" s="892"/>
      <c r="DB98" s="890"/>
      <c r="DC98" s="891"/>
      <c r="DD98" s="891"/>
      <c r="DE98" s="891"/>
      <c r="DF98" s="892"/>
      <c r="DG98" s="890"/>
      <c r="DH98" s="891"/>
      <c r="DI98" s="891"/>
      <c r="DJ98" s="891"/>
      <c r="DK98" s="892"/>
      <c r="DL98" s="890"/>
      <c r="DM98" s="891"/>
      <c r="DN98" s="891"/>
      <c r="DO98" s="891"/>
      <c r="DP98" s="892"/>
      <c r="DQ98" s="890"/>
      <c r="DR98" s="891"/>
      <c r="DS98" s="891"/>
      <c r="DT98" s="891"/>
      <c r="DU98" s="892"/>
      <c r="DV98" s="887"/>
      <c r="DW98" s="888"/>
      <c r="DX98" s="888"/>
      <c r="DY98" s="888"/>
      <c r="DZ98" s="889"/>
      <c r="EA98" s="233"/>
    </row>
    <row r="99" spans="1:131" ht="26.25" hidden="1" customHeight="1" x14ac:dyDescent="0.15">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887"/>
      <c r="BT99" s="888"/>
      <c r="BU99" s="888"/>
      <c r="BV99" s="888"/>
      <c r="BW99" s="888"/>
      <c r="BX99" s="888"/>
      <c r="BY99" s="888"/>
      <c r="BZ99" s="888"/>
      <c r="CA99" s="888"/>
      <c r="CB99" s="888"/>
      <c r="CC99" s="888"/>
      <c r="CD99" s="888"/>
      <c r="CE99" s="888"/>
      <c r="CF99" s="888"/>
      <c r="CG99" s="893"/>
      <c r="CH99" s="890"/>
      <c r="CI99" s="891"/>
      <c r="CJ99" s="891"/>
      <c r="CK99" s="891"/>
      <c r="CL99" s="892"/>
      <c r="CM99" s="890"/>
      <c r="CN99" s="891"/>
      <c r="CO99" s="891"/>
      <c r="CP99" s="891"/>
      <c r="CQ99" s="892"/>
      <c r="CR99" s="890"/>
      <c r="CS99" s="891"/>
      <c r="CT99" s="891"/>
      <c r="CU99" s="891"/>
      <c r="CV99" s="892"/>
      <c r="CW99" s="890"/>
      <c r="CX99" s="891"/>
      <c r="CY99" s="891"/>
      <c r="CZ99" s="891"/>
      <c r="DA99" s="892"/>
      <c r="DB99" s="890"/>
      <c r="DC99" s="891"/>
      <c r="DD99" s="891"/>
      <c r="DE99" s="891"/>
      <c r="DF99" s="892"/>
      <c r="DG99" s="890"/>
      <c r="DH99" s="891"/>
      <c r="DI99" s="891"/>
      <c r="DJ99" s="891"/>
      <c r="DK99" s="892"/>
      <c r="DL99" s="890"/>
      <c r="DM99" s="891"/>
      <c r="DN99" s="891"/>
      <c r="DO99" s="891"/>
      <c r="DP99" s="892"/>
      <c r="DQ99" s="890"/>
      <c r="DR99" s="891"/>
      <c r="DS99" s="891"/>
      <c r="DT99" s="891"/>
      <c r="DU99" s="892"/>
      <c r="DV99" s="887"/>
      <c r="DW99" s="888"/>
      <c r="DX99" s="888"/>
      <c r="DY99" s="888"/>
      <c r="DZ99" s="889"/>
      <c r="EA99" s="233"/>
    </row>
    <row r="100" spans="1:131" ht="26.25" hidden="1" customHeight="1" x14ac:dyDescent="0.15">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887"/>
      <c r="BT100" s="888"/>
      <c r="BU100" s="888"/>
      <c r="BV100" s="888"/>
      <c r="BW100" s="888"/>
      <c r="BX100" s="888"/>
      <c r="BY100" s="888"/>
      <c r="BZ100" s="888"/>
      <c r="CA100" s="888"/>
      <c r="CB100" s="888"/>
      <c r="CC100" s="888"/>
      <c r="CD100" s="888"/>
      <c r="CE100" s="888"/>
      <c r="CF100" s="888"/>
      <c r="CG100" s="893"/>
      <c r="CH100" s="890"/>
      <c r="CI100" s="891"/>
      <c r="CJ100" s="891"/>
      <c r="CK100" s="891"/>
      <c r="CL100" s="892"/>
      <c r="CM100" s="890"/>
      <c r="CN100" s="891"/>
      <c r="CO100" s="891"/>
      <c r="CP100" s="891"/>
      <c r="CQ100" s="892"/>
      <c r="CR100" s="890"/>
      <c r="CS100" s="891"/>
      <c r="CT100" s="891"/>
      <c r="CU100" s="891"/>
      <c r="CV100" s="892"/>
      <c r="CW100" s="890"/>
      <c r="CX100" s="891"/>
      <c r="CY100" s="891"/>
      <c r="CZ100" s="891"/>
      <c r="DA100" s="892"/>
      <c r="DB100" s="890"/>
      <c r="DC100" s="891"/>
      <c r="DD100" s="891"/>
      <c r="DE100" s="891"/>
      <c r="DF100" s="892"/>
      <c r="DG100" s="890"/>
      <c r="DH100" s="891"/>
      <c r="DI100" s="891"/>
      <c r="DJ100" s="891"/>
      <c r="DK100" s="892"/>
      <c r="DL100" s="890"/>
      <c r="DM100" s="891"/>
      <c r="DN100" s="891"/>
      <c r="DO100" s="891"/>
      <c r="DP100" s="892"/>
      <c r="DQ100" s="890"/>
      <c r="DR100" s="891"/>
      <c r="DS100" s="891"/>
      <c r="DT100" s="891"/>
      <c r="DU100" s="892"/>
      <c r="DV100" s="887"/>
      <c r="DW100" s="888"/>
      <c r="DX100" s="888"/>
      <c r="DY100" s="888"/>
      <c r="DZ100" s="889"/>
      <c r="EA100" s="233"/>
    </row>
    <row r="101" spans="1:131" ht="26.25" hidden="1" customHeight="1" x14ac:dyDescent="0.15">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887"/>
      <c r="BT101" s="888"/>
      <c r="BU101" s="888"/>
      <c r="BV101" s="888"/>
      <c r="BW101" s="888"/>
      <c r="BX101" s="888"/>
      <c r="BY101" s="888"/>
      <c r="BZ101" s="888"/>
      <c r="CA101" s="888"/>
      <c r="CB101" s="888"/>
      <c r="CC101" s="888"/>
      <c r="CD101" s="888"/>
      <c r="CE101" s="888"/>
      <c r="CF101" s="888"/>
      <c r="CG101" s="893"/>
      <c r="CH101" s="890"/>
      <c r="CI101" s="891"/>
      <c r="CJ101" s="891"/>
      <c r="CK101" s="891"/>
      <c r="CL101" s="892"/>
      <c r="CM101" s="890"/>
      <c r="CN101" s="891"/>
      <c r="CO101" s="891"/>
      <c r="CP101" s="891"/>
      <c r="CQ101" s="892"/>
      <c r="CR101" s="890"/>
      <c r="CS101" s="891"/>
      <c r="CT101" s="891"/>
      <c r="CU101" s="891"/>
      <c r="CV101" s="892"/>
      <c r="CW101" s="890"/>
      <c r="CX101" s="891"/>
      <c r="CY101" s="891"/>
      <c r="CZ101" s="891"/>
      <c r="DA101" s="892"/>
      <c r="DB101" s="890"/>
      <c r="DC101" s="891"/>
      <c r="DD101" s="891"/>
      <c r="DE101" s="891"/>
      <c r="DF101" s="892"/>
      <c r="DG101" s="890"/>
      <c r="DH101" s="891"/>
      <c r="DI101" s="891"/>
      <c r="DJ101" s="891"/>
      <c r="DK101" s="892"/>
      <c r="DL101" s="890"/>
      <c r="DM101" s="891"/>
      <c r="DN101" s="891"/>
      <c r="DO101" s="891"/>
      <c r="DP101" s="892"/>
      <c r="DQ101" s="890"/>
      <c r="DR101" s="891"/>
      <c r="DS101" s="891"/>
      <c r="DT101" s="891"/>
      <c r="DU101" s="892"/>
      <c r="DV101" s="887"/>
      <c r="DW101" s="888"/>
      <c r="DX101" s="888"/>
      <c r="DY101" s="888"/>
      <c r="DZ101" s="889"/>
      <c r="EA101" s="233"/>
    </row>
    <row r="102" spans="1:131" ht="26.25" customHeight="1" thickBot="1" x14ac:dyDescent="0.2">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402</v>
      </c>
      <c r="BR102" s="817" t="s">
        <v>432</v>
      </c>
      <c r="BS102" s="818"/>
      <c r="BT102" s="818"/>
      <c r="BU102" s="818"/>
      <c r="BV102" s="818"/>
      <c r="BW102" s="818"/>
      <c r="BX102" s="818"/>
      <c r="BY102" s="818"/>
      <c r="BZ102" s="818"/>
      <c r="CA102" s="818"/>
      <c r="CB102" s="818"/>
      <c r="CC102" s="818"/>
      <c r="CD102" s="818"/>
      <c r="CE102" s="818"/>
      <c r="CF102" s="818"/>
      <c r="CG102" s="819"/>
      <c r="CH102" s="915"/>
      <c r="CI102" s="916"/>
      <c r="CJ102" s="916"/>
      <c r="CK102" s="916"/>
      <c r="CL102" s="917"/>
      <c r="CM102" s="915"/>
      <c r="CN102" s="916"/>
      <c r="CO102" s="916"/>
      <c r="CP102" s="916"/>
      <c r="CQ102" s="917"/>
      <c r="CR102" s="918"/>
      <c r="CS102" s="880"/>
      <c r="CT102" s="880"/>
      <c r="CU102" s="880"/>
      <c r="CV102" s="919"/>
      <c r="CW102" s="918"/>
      <c r="CX102" s="880"/>
      <c r="CY102" s="880"/>
      <c r="CZ102" s="880"/>
      <c r="DA102" s="919"/>
      <c r="DB102" s="918"/>
      <c r="DC102" s="880"/>
      <c r="DD102" s="880"/>
      <c r="DE102" s="880"/>
      <c r="DF102" s="919"/>
      <c r="DG102" s="918"/>
      <c r="DH102" s="880"/>
      <c r="DI102" s="880"/>
      <c r="DJ102" s="880"/>
      <c r="DK102" s="919"/>
      <c r="DL102" s="918"/>
      <c r="DM102" s="880"/>
      <c r="DN102" s="880"/>
      <c r="DO102" s="880"/>
      <c r="DP102" s="919"/>
      <c r="DQ102" s="918"/>
      <c r="DR102" s="880"/>
      <c r="DS102" s="880"/>
      <c r="DT102" s="880"/>
      <c r="DU102" s="919"/>
      <c r="DV102" s="817"/>
      <c r="DW102" s="818"/>
      <c r="DX102" s="818"/>
      <c r="DY102" s="818"/>
      <c r="DZ102" s="942"/>
      <c r="EA102" s="233"/>
    </row>
    <row r="103" spans="1:131" ht="26.25" customHeight="1" x14ac:dyDescent="0.15">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943" t="s">
        <v>433</v>
      </c>
      <c r="BR103" s="943"/>
      <c r="BS103" s="943"/>
      <c r="BT103" s="943"/>
      <c r="BU103" s="943"/>
      <c r="BV103" s="943"/>
      <c r="BW103" s="943"/>
      <c r="BX103" s="943"/>
      <c r="BY103" s="943"/>
      <c r="BZ103" s="943"/>
      <c r="CA103" s="943"/>
      <c r="CB103" s="943"/>
      <c r="CC103" s="943"/>
      <c r="CD103" s="943"/>
      <c r="CE103" s="943"/>
      <c r="CF103" s="943"/>
      <c r="CG103" s="943"/>
      <c r="CH103" s="943"/>
      <c r="CI103" s="943"/>
      <c r="CJ103" s="943"/>
      <c r="CK103" s="943"/>
      <c r="CL103" s="943"/>
      <c r="CM103" s="943"/>
      <c r="CN103" s="943"/>
      <c r="CO103" s="943"/>
      <c r="CP103" s="943"/>
      <c r="CQ103" s="943"/>
      <c r="CR103" s="943"/>
      <c r="CS103" s="943"/>
      <c r="CT103" s="943"/>
      <c r="CU103" s="943"/>
      <c r="CV103" s="943"/>
      <c r="CW103" s="943"/>
      <c r="CX103" s="943"/>
      <c r="CY103" s="943"/>
      <c r="CZ103" s="943"/>
      <c r="DA103" s="943"/>
      <c r="DB103" s="943"/>
      <c r="DC103" s="943"/>
      <c r="DD103" s="943"/>
      <c r="DE103" s="943"/>
      <c r="DF103" s="943"/>
      <c r="DG103" s="943"/>
      <c r="DH103" s="943"/>
      <c r="DI103" s="943"/>
      <c r="DJ103" s="943"/>
      <c r="DK103" s="943"/>
      <c r="DL103" s="943"/>
      <c r="DM103" s="943"/>
      <c r="DN103" s="943"/>
      <c r="DO103" s="943"/>
      <c r="DP103" s="943"/>
      <c r="DQ103" s="943"/>
      <c r="DR103" s="943"/>
      <c r="DS103" s="943"/>
      <c r="DT103" s="943"/>
      <c r="DU103" s="943"/>
      <c r="DV103" s="943"/>
      <c r="DW103" s="943"/>
      <c r="DX103" s="943"/>
      <c r="DY103" s="943"/>
      <c r="DZ103" s="943"/>
      <c r="EA103" s="233"/>
    </row>
    <row r="104" spans="1:131" ht="26.25" customHeight="1" x14ac:dyDescent="0.15">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944" t="s">
        <v>434</v>
      </c>
      <c r="BR104" s="944"/>
      <c r="BS104" s="944"/>
      <c r="BT104" s="944"/>
      <c r="BU104" s="944"/>
      <c r="BV104" s="944"/>
      <c r="BW104" s="944"/>
      <c r="BX104" s="944"/>
      <c r="BY104" s="944"/>
      <c r="BZ104" s="944"/>
      <c r="CA104" s="944"/>
      <c r="CB104" s="944"/>
      <c r="CC104" s="944"/>
      <c r="CD104" s="944"/>
      <c r="CE104" s="944"/>
      <c r="CF104" s="944"/>
      <c r="CG104" s="944"/>
      <c r="CH104" s="944"/>
      <c r="CI104" s="944"/>
      <c r="CJ104" s="944"/>
      <c r="CK104" s="944"/>
      <c r="CL104" s="944"/>
      <c r="CM104" s="944"/>
      <c r="CN104" s="944"/>
      <c r="CO104" s="944"/>
      <c r="CP104" s="944"/>
      <c r="CQ104" s="944"/>
      <c r="CR104" s="944"/>
      <c r="CS104" s="944"/>
      <c r="CT104" s="944"/>
      <c r="CU104" s="944"/>
      <c r="CV104" s="944"/>
      <c r="CW104" s="944"/>
      <c r="CX104" s="944"/>
      <c r="CY104" s="944"/>
      <c r="CZ104" s="944"/>
      <c r="DA104" s="944"/>
      <c r="DB104" s="944"/>
      <c r="DC104" s="944"/>
      <c r="DD104" s="944"/>
      <c r="DE104" s="944"/>
      <c r="DF104" s="944"/>
      <c r="DG104" s="944"/>
      <c r="DH104" s="944"/>
      <c r="DI104" s="944"/>
      <c r="DJ104" s="944"/>
      <c r="DK104" s="944"/>
      <c r="DL104" s="944"/>
      <c r="DM104" s="944"/>
      <c r="DN104" s="944"/>
      <c r="DO104" s="944"/>
      <c r="DP104" s="944"/>
      <c r="DQ104" s="944"/>
      <c r="DR104" s="944"/>
      <c r="DS104" s="944"/>
      <c r="DT104" s="944"/>
      <c r="DU104" s="944"/>
      <c r="DV104" s="944"/>
      <c r="DW104" s="944"/>
      <c r="DX104" s="944"/>
      <c r="DY104" s="944"/>
      <c r="DZ104" s="944"/>
      <c r="EA104" s="233"/>
    </row>
    <row r="105" spans="1:131" ht="11.25" customHeight="1" x14ac:dyDescent="0.15">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15">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
      <c r="A107" s="252" t="s">
        <v>435</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436</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15">
      <c r="A108" s="945" t="s">
        <v>437</v>
      </c>
      <c r="B108" s="946"/>
      <c r="C108" s="946"/>
      <c r="D108" s="946"/>
      <c r="E108" s="946"/>
      <c r="F108" s="946"/>
      <c r="G108" s="946"/>
      <c r="H108" s="946"/>
      <c r="I108" s="946"/>
      <c r="J108" s="946"/>
      <c r="K108" s="946"/>
      <c r="L108" s="946"/>
      <c r="M108" s="946"/>
      <c r="N108" s="946"/>
      <c r="O108" s="946"/>
      <c r="P108" s="946"/>
      <c r="Q108" s="946"/>
      <c r="R108" s="946"/>
      <c r="S108" s="946"/>
      <c r="T108" s="946"/>
      <c r="U108" s="946"/>
      <c r="V108" s="946"/>
      <c r="W108" s="946"/>
      <c r="X108" s="946"/>
      <c r="Y108" s="946"/>
      <c r="Z108" s="946"/>
      <c r="AA108" s="946"/>
      <c r="AB108" s="946"/>
      <c r="AC108" s="946"/>
      <c r="AD108" s="946"/>
      <c r="AE108" s="946"/>
      <c r="AF108" s="946"/>
      <c r="AG108" s="946"/>
      <c r="AH108" s="946"/>
      <c r="AI108" s="946"/>
      <c r="AJ108" s="946"/>
      <c r="AK108" s="946"/>
      <c r="AL108" s="946"/>
      <c r="AM108" s="946"/>
      <c r="AN108" s="946"/>
      <c r="AO108" s="946"/>
      <c r="AP108" s="946"/>
      <c r="AQ108" s="946"/>
      <c r="AR108" s="946"/>
      <c r="AS108" s="946"/>
      <c r="AT108" s="947"/>
      <c r="AU108" s="945" t="s">
        <v>438</v>
      </c>
      <c r="AV108" s="946"/>
      <c r="AW108" s="946"/>
      <c r="AX108" s="946"/>
      <c r="AY108" s="946"/>
      <c r="AZ108" s="946"/>
      <c r="BA108" s="946"/>
      <c r="BB108" s="946"/>
      <c r="BC108" s="946"/>
      <c r="BD108" s="946"/>
      <c r="BE108" s="946"/>
      <c r="BF108" s="946"/>
      <c r="BG108" s="946"/>
      <c r="BH108" s="946"/>
      <c r="BI108" s="946"/>
      <c r="BJ108" s="946"/>
      <c r="BK108" s="946"/>
      <c r="BL108" s="946"/>
      <c r="BM108" s="946"/>
      <c r="BN108" s="946"/>
      <c r="BO108" s="946"/>
      <c r="BP108" s="946"/>
      <c r="BQ108" s="946"/>
      <c r="BR108" s="946"/>
      <c r="BS108" s="946"/>
      <c r="BT108" s="946"/>
      <c r="BU108" s="946"/>
      <c r="BV108" s="946"/>
      <c r="BW108" s="946"/>
      <c r="BX108" s="946"/>
      <c r="BY108" s="946"/>
      <c r="BZ108" s="946"/>
      <c r="CA108" s="946"/>
      <c r="CB108" s="946"/>
      <c r="CC108" s="946"/>
      <c r="CD108" s="946"/>
      <c r="CE108" s="946"/>
      <c r="CF108" s="946"/>
      <c r="CG108" s="946"/>
      <c r="CH108" s="946"/>
      <c r="CI108" s="946"/>
      <c r="CJ108" s="946"/>
      <c r="CK108" s="946"/>
      <c r="CL108" s="946"/>
      <c r="CM108" s="946"/>
      <c r="CN108" s="946"/>
      <c r="CO108" s="946"/>
      <c r="CP108" s="946"/>
      <c r="CQ108" s="946"/>
      <c r="CR108" s="946"/>
      <c r="CS108" s="946"/>
      <c r="CT108" s="946"/>
      <c r="CU108" s="946"/>
      <c r="CV108" s="946"/>
      <c r="CW108" s="946"/>
      <c r="CX108" s="946"/>
      <c r="CY108" s="946"/>
      <c r="CZ108" s="946"/>
      <c r="DA108" s="946"/>
      <c r="DB108" s="946"/>
      <c r="DC108" s="946"/>
      <c r="DD108" s="946"/>
      <c r="DE108" s="946"/>
      <c r="DF108" s="946"/>
      <c r="DG108" s="946"/>
      <c r="DH108" s="946"/>
      <c r="DI108" s="946"/>
      <c r="DJ108" s="946"/>
      <c r="DK108" s="946"/>
      <c r="DL108" s="946"/>
      <c r="DM108" s="946"/>
      <c r="DN108" s="946"/>
      <c r="DO108" s="946"/>
      <c r="DP108" s="946"/>
      <c r="DQ108" s="946"/>
      <c r="DR108" s="946"/>
      <c r="DS108" s="946"/>
      <c r="DT108" s="946"/>
      <c r="DU108" s="946"/>
      <c r="DV108" s="946"/>
      <c r="DW108" s="946"/>
      <c r="DX108" s="946"/>
      <c r="DY108" s="946"/>
      <c r="DZ108" s="947"/>
    </row>
    <row r="109" spans="1:131" s="233" customFormat="1" ht="26.25" customHeight="1" x14ac:dyDescent="0.15">
      <c r="A109" s="940" t="s">
        <v>439</v>
      </c>
      <c r="B109" s="921"/>
      <c r="C109" s="921"/>
      <c r="D109" s="921"/>
      <c r="E109" s="921"/>
      <c r="F109" s="921"/>
      <c r="G109" s="921"/>
      <c r="H109" s="921"/>
      <c r="I109" s="921"/>
      <c r="J109" s="921"/>
      <c r="K109" s="921"/>
      <c r="L109" s="921"/>
      <c r="M109" s="921"/>
      <c r="N109" s="921"/>
      <c r="O109" s="921"/>
      <c r="P109" s="921"/>
      <c r="Q109" s="921"/>
      <c r="R109" s="921"/>
      <c r="S109" s="921"/>
      <c r="T109" s="921"/>
      <c r="U109" s="921"/>
      <c r="V109" s="921"/>
      <c r="W109" s="921"/>
      <c r="X109" s="921"/>
      <c r="Y109" s="921"/>
      <c r="Z109" s="922"/>
      <c r="AA109" s="920" t="s">
        <v>440</v>
      </c>
      <c r="AB109" s="921"/>
      <c r="AC109" s="921"/>
      <c r="AD109" s="921"/>
      <c r="AE109" s="922"/>
      <c r="AF109" s="920" t="s">
        <v>441</v>
      </c>
      <c r="AG109" s="921"/>
      <c r="AH109" s="921"/>
      <c r="AI109" s="921"/>
      <c r="AJ109" s="922"/>
      <c r="AK109" s="920" t="s">
        <v>316</v>
      </c>
      <c r="AL109" s="921"/>
      <c r="AM109" s="921"/>
      <c r="AN109" s="921"/>
      <c r="AO109" s="922"/>
      <c r="AP109" s="920" t="s">
        <v>442</v>
      </c>
      <c r="AQ109" s="921"/>
      <c r="AR109" s="921"/>
      <c r="AS109" s="921"/>
      <c r="AT109" s="923"/>
      <c r="AU109" s="940" t="s">
        <v>439</v>
      </c>
      <c r="AV109" s="921"/>
      <c r="AW109" s="921"/>
      <c r="AX109" s="921"/>
      <c r="AY109" s="921"/>
      <c r="AZ109" s="921"/>
      <c r="BA109" s="921"/>
      <c r="BB109" s="921"/>
      <c r="BC109" s="921"/>
      <c r="BD109" s="921"/>
      <c r="BE109" s="921"/>
      <c r="BF109" s="921"/>
      <c r="BG109" s="921"/>
      <c r="BH109" s="921"/>
      <c r="BI109" s="921"/>
      <c r="BJ109" s="921"/>
      <c r="BK109" s="921"/>
      <c r="BL109" s="921"/>
      <c r="BM109" s="921"/>
      <c r="BN109" s="921"/>
      <c r="BO109" s="921"/>
      <c r="BP109" s="922"/>
      <c r="BQ109" s="920" t="s">
        <v>440</v>
      </c>
      <c r="BR109" s="921"/>
      <c r="BS109" s="921"/>
      <c r="BT109" s="921"/>
      <c r="BU109" s="922"/>
      <c r="BV109" s="920" t="s">
        <v>441</v>
      </c>
      <c r="BW109" s="921"/>
      <c r="BX109" s="921"/>
      <c r="BY109" s="921"/>
      <c r="BZ109" s="922"/>
      <c r="CA109" s="920" t="s">
        <v>316</v>
      </c>
      <c r="CB109" s="921"/>
      <c r="CC109" s="921"/>
      <c r="CD109" s="921"/>
      <c r="CE109" s="922"/>
      <c r="CF109" s="941" t="s">
        <v>442</v>
      </c>
      <c r="CG109" s="941"/>
      <c r="CH109" s="941"/>
      <c r="CI109" s="941"/>
      <c r="CJ109" s="941"/>
      <c r="CK109" s="920" t="s">
        <v>443</v>
      </c>
      <c r="CL109" s="921"/>
      <c r="CM109" s="921"/>
      <c r="CN109" s="921"/>
      <c r="CO109" s="921"/>
      <c r="CP109" s="921"/>
      <c r="CQ109" s="921"/>
      <c r="CR109" s="921"/>
      <c r="CS109" s="921"/>
      <c r="CT109" s="921"/>
      <c r="CU109" s="921"/>
      <c r="CV109" s="921"/>
      <c r="CW109" s="921"/>
      <c r="CX109" s="921"/>
      <c r="CY109" s="921"/>
      <c r="CZ109" s="921"/>
      <c r="DA109" s="921"/>
      <c r="DB109" s="921"/>
      <c r="DC109" s="921"/>
      <c r="DD109" s="921"/>
      <c r="DE109" s="921"/>
      <c r="DF109" s="922"/>
      <c r="DG109" s="920" t="s">
        <v>440</v>
      </c>
      <c r="DH109" s="921"/>
      <c r="DI109" s="921"/>
      <c r="DJ109" s="921"/>
      <c r="DK109" s="922"/>
      <c r="DL109" s="920" t="s">
        <v>441</v>
      </c>
      <c r="DM109" s="921"/>
      <c r="DN109" s="921"/>
      <c r="DO109" s="921"/>
      <c r="DP109" s="922"/>
      <c r="DQ109" s="920" t="s">
        <v>316</v>
      </c>
      <c r="DR109" s="921"/>
      <c r="DS109" s="921"/>
      <c r="DT109" s="921"/>
      <c r="DU109" s="922"/>
      <c r="DV109" s="920" t="s">
        <v>442</v>
      </c>
      <c r="DW109" s="921"/>
      <c r="DX109" s="921"/>
      <c r="DY109" s="921"/>
      <c r="DZ109" s="923"/>
    </row>
    <row r="110" spans="1:131" s="233" customFormat="1" ht="26.25" customHeight="1" x14ac:dyDescent="0.15">
      <c r="A110" s="924" t="s">
        <v>444</v>
      </c>
      <c r="B110" s="925"/>
      <c r="C110" s="925"/>
      <c r="D110" s="925"/>
      <c r="E110" s="925"/>
      <c r="F110" s="925"/>
      <c r="G110" s="925"/>
      <c r="H110" s="925"/>
      <c r="I110" s="925"/>
      <c r="J110" s="925"/>
      <c r="K110" s="925"/>
      <c r="L110" s="925"/>
      <c r="M110" s="925"/>
      <c r="N110" s="925"/>
      <c r="O110" s="925"/>
      <c r="P110" s="925"/>
      <c r="Q110" s="925"/>
      <c r="R110" s="925"/>
      <c r="S110" s="925"/>
      <c r="T110" s="925"/>
      <c r="U110" s="925"/>
      <c r="V110" s="925"/>
      <c r="W110" s="925"/>
      <c r="X110" s="925"/>
      <c r="Y110" s="925"/>
      <c r="Z110" s="926"/>
      <c r="AA110" s="927">
        <v>615123</v>
      </c>
      <c r="AB110" s="928"/>
      <c r="AC110" s="928"/>
      <c r="AD110" s="928"/>
      <c r="AE110" s="929"/>
      <c r="AF110" s="930">
        <v>598479</v>
      </c>
      <c r="AG110" s="928"/>
      <c r="AH110" s="928"/>
      <c r="AI110" s="928"/>
      <c r="AJ110" s="929"/>
      <c r="AK110" s="930">
        <v>602899</v>
      </c>
      <c r="AL110" s="928"/>
      <c r="AM110" s="928"/>
      <c r="AN110" s="928"/>
      <c r="AO110" s="929"/>
      <c r="AP110" s="931">
        <v>17.600000000000001</v>
      </c>
      <c r="AQ110" s="932"/>
      <c r="AR110" s="932"/>
      <c r="AS110" s="932"/>
      <c r="AT110" s="933"/>
      <c r="AU110" s="934" t="s">
        <v>73</v>
      </c>
      <c r="AV110" s="935"/>
      <c r="AW110" s="935"/>
      <c r="AX110" s="935"/>
      <c r="AY110" s="935"/>
      <c r="AZ110" s="957" t="s">
        <v>445</v>
      </c>
      <c r="BA110" s="925"/>
      <c r="BB110" s="925"/>
      <c r="BC110" s="925"/>
      <c r="BD110" s="925"/>
      <c r="BE110" s="925"/>
      <c r="BF110" s="925"/>
      <c r="BG110" s="925"/>
      <c r="BH110" s="925"/>
      <c r="BI110" s="925"/>
      <c r="BJ110" s="925"/>
      <c r="BK110" s="925"/>
      <c r="BL110" s="925"/>
      <c r="BM110" s="925"/>
      <c r="BN110" s="925"/>
      <c r="BO110" s="925"/>
      <c r="BP110" s="926"/>
      <c r="BQ110" s="958">
        <v>6010261</v>
      </c>
      <c r="BR110" s="959"/>
      <c r="BS110" s="959"/>
      <c r="BT110" s="959"/>
      <c r="BU110" s="959"/>
      <c r="BV110" s="959">
        <v>6327666</v>
      </c>
      <c r="BW110" s="959"/>
      <c r="BX110" s="959"/>
      <c r="BY110" s="959"/>
      <c r="BZ110" s="959"/>
      <c r="CA110" s="959">
        <v>6247956</v>
      </c>
      <c r="CB110" s="959"/>
      <c r="CC110" s="959"/>
      <c r="CD110" s="959"/>
      <c r="CE110" s="959"/>
      <c r="CF110" s="972">
        <v>182.3</v>
      </c>
      <c r="CG110" s="973"/>
      <c r="CH110" s="973"/>
      <c r="CI110" s="973"/>
      <c r="CJ110" s="973"/>
      <c r="CK110" s="974" t="s">
        <v>446</v>
      </c>
      <c r="CL110" s="975"/>
      <c r="CM110" s="957" t="s">
        <v>447</v>
      </c>
      <c r="CN110" s="925"/>
      <c r="CO110" s="925"/>
      <c r="CP110" s="925"/>
      <c r="CQ110" s="925"/>
      <c r="CR110" s="925"/>
      <c r="CS110" s="925"/>
      <c r="CT110" s="925"/>
      <c r="CU110" s="925"/>
      <c r="CV110" s="925"/>
      <c r="CW110" s="925"/>
      <c r="CX110" s="925"/>
      <c r="CY110" s="925"/>
      <c r="CZ110" s="925"/>
      <c r="DA110" s="925"/>
      <c r="DB110" s="925"/>
      <c r="DC110" s="925"/>
      <c r="DD110" s="925"/>
      <c r="DE110" s="925"/>
      <c r="DF110" s="926"/>
      <c r="DG110" s="958" t="s">
        <v>235</v>
      </c>
      <c r="DH110" s="959"/>
      <c r="DI110" s="959"/>
      <c r="DJ110" s="959"/>
      <c r="DK110" s="959"/>
      <c r="DL110" s="959" t="s">
        <v>448</v>
      </c>
      <c r="DM110" s="959"/>
      <c r="DN110" s="959"/>
      <c r="DO110" s="959"/>
      <c r="DP110" s="959"/>
      <c r="DQ110" s="959" t="s">
        <v>235</v>
      </c>
      <c r="DR110" s="959"/>
      <c r="DS110" s="959"/>
      <c r="DT110" s="959"/>
      <c r="DU110" s="959"/>
      <c r="DV110" s="960" t="s">
        <v>235</v>
      </c>
      <c r="DW110" s="960"/>
      <c r="DX110" s="960"/>
      <c r="DY110" s="960"/>
      <c r="DZ110" s="961"/>
    </row>
    <row r="111" spans="1:131" s="233" customFormat="1" ht="26.25" customHeight="1" x14ac:dyDescent="0.15">
      <c r="A111" s="962" t="s">
        <v>449</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235</v>
      </c>
      <c r="AB111" s="966"/>
      <c r="AC111" s="966"/>
      <c r="AD111" s="966"/>
      <c r="AE111" s="967"/>
      <c r="AF111" s="968" t="s">
        <v>235</v>
      </c>
      <c r="AG111" s="966"/>
      <c r="AH111" s="966"/>
      <c r="AI111" s="966"/>
      <c r="AJ111" s="967"/>
      <c r="AK111" s="968" t="s">
        <v>235</v>
      </c>
      <c r="AL111" s="966"/>
      <c r="AM111" s="966"/>
      <c r="AN111" s="966"/>
      <c r="AO111" s="967"/>
      <c r="AP111" s="969" t="s">
        <v>235</v>
      </c>
      <c r="AQ111" s="970"/>
      <c r="AR111" s="970"/>
      <c r="AS111" s="970"/>
      <c r="AT111" s="971"/>
      <c r="AU111" s="936"/>
      <c r="AV111" s="937"/>
      <c r="AW111" s="937"/>
      <c r="AX111" s="937"/>
      <c r="AY111" s="937"/>
      <c r="AZ111" s="950" t="s">
        <v>450</v>
      </c>
      <c r="BA111" s="951"/>
      <c r="BB111" s="951"/>
      <c r="BC111" s="951"/>
      <c r="BD111" s="951"/>
      <c r="BE111" s="951"/>
      <c r="BF111" s="951"/>
      <c r="BG111" s="951"/>
      <c r="BH111" s="951"/>
      <c r="BI111" s="951"/>
      <c r="BJ111" s="951"/>
      <c r="BK111" s="951"/>
      <c r="BL111" s="951"/>
      <c r="BM111" s="951"/>
      <c r="BN111" s="951"/>
      <c r="BO111" s="951"/>
      <c r="BP111" s="952"/>
      <c r="BQ111" s="953">
        <v>2046</v>
      </c>
      <c r="BR111" s="954"/>
      <c r="BS111" s="954"/>
      <c r="BT111" s="954"/>
      <c r="BU111" s="954"/>
      <c r="BV111" s="954">
        <v>2046</v>
      </c>
      <c r="BW111" s="954"/>
      <c r="BX111" s="954"/>
      <c r="BY111" s="954"/>
      <c r="BZ111" s="954"/>
      <c r="CA111" s="954">
        <v>1371</v>
      </c>
      <c r="CB111" s="954"/>
      <c r="CC111" s="954"/>
      <c r="CD111" s="954"/>
      <c r="CE111" s="954"/>
      <c r="CF111" s="948">
        <v>0</v>
      </c>
      <c r="CG111" s="949"/>
      <c r="CH111" s="949"/>
      <c r="CI111" s="949"/>
      <c r="CJ111" s="949"/>
      <c r="CK111" s="976"/>
      <c r="CL111" s="977"/>
      <c r="CM111" s="950" t="s">
        <v>451</v>
      </c>
      <c r="CN111" s="951"/>
      <c r="CO111" s="951"/>
      <c r="CP111" s="951"/>
      <c r="CQ111" s="951"/>
      <c r="CR111" s="951"/>
      <c r="CS111" s="951"/>
      <c r="CT111" s="951"/>
      <c r="CU111" s="951"/>
      <c r="CV111" s="951"/>
      <c r="CW111" s="951"/>
      <c r="CX111" s="951"/>
      <c r="CY111" s="951"/>
      <c r="CZ111" s="951"/>
      <c r="DA111" s="951"/>
      <c r="DB111" s="951"/>
      <c r="DC111" s="951"/>
      <c r="DD111" s="951"/>
      <c r="DE111" s="951"/>
      <c r="DF111" s="952"/>
      <c r="DG111" s="953" t="s">
        <v>235</v>
      </c>
      <c r="DH111" s="954"/>
      <c r="DI111" s="954"/>
      <c r="DJ111" s="954"/>
      <c r="DK111" s="954"/>
      <c r="DL111" s="954" t="s">
        <v>448</v>
      </c>
      <c r="DM111" s="954"/>
      <c r="DN111" s="954"/>
      <c r="DO111" s="954"/>
      <c r="DP111" s="954"/>
      <c r="DQ111" s="954" t="s">
        <v>235</v>
      </c>
      <c r="DR111" s="954"/>
      <c r="DS111" s="954"/>
      <c r="DT111" s="954"/>
      <c r="DU111" s="954"/>
      <c r="DV111" s="955" t="s">
        <v>235</v>
      </c>
      <c r="DW111" s="955"/>
      <c r="DX111" s="955"/>
      <c r="DY111" s="955"/>
      <c r="DZ111" s="956"/>
    </row>
    <row r="112" spans="1:131" s="233" customFormat="1" ht="26.25" customHeight="1" x14ac:dyDescent="0.15">
      <c r="A112" s="980" t="s">
        <v>452</v>
      </c>
      <c r="B112" s="981"/>
      <c r="C112" s="951" t="s">
        <v>453</v>
      </c>
      <c r="D112" s="951"/>
      <c r="E112" s="951"/>
      <c r="F112" s="951"/>
      <c r="G112" s="951"/>
      <c r="H112" s="951"/>
      <c r="I112" s="951"/>
      <c r="J112" s="951"/>
      <c r="K112" s="951"/>
      <c r="L112" s="951"/>
      <c r="M112" s="951"/>
      <c r="N112" s="951"/>
      <c r="O112" s="951"/>
      <c r="P112" s="951"/>
      <c r="Q112" s="951"/>
      <c r="R112" s="951"/>
      <c r="S112" s="951"/>
      <c r="T112" s="951"/>
      <c r="U112" s="951"/>
      <c r="V112" s="951"/>
      <c r="W112" s="951"/>
      <c r="X112" s="951"/>
      <c r="Y112" s="951"/>
      <c r="Z112" s="952"/>
      <c r="AA112" s="986" t="s">
        <v>235</v>
      </c>
      <c r="AB112" s="987"/>
      <c r="AC112" s="987"/>
      <c r="AD112" s="987"/>
      <c r="AE112" s="988"/>
      <c r="AF112" s="989" t="s">
        <v>235</v>
      </c>
      <c r="AG112" s="987"/>
      <c r="AH112" s="987"/>
      <c r="AI112" s="987"/>
      <c r="AJ112" s="988"/>
      <c r="AK112" s="989" t="s">
        <v>235</v>
      </c>
      <c r="AL112" s="987"/>
      <c r="AM112" s="987"/>
      <c r="AN112" s="987"/>
      <c r="AO112" s="988"/>
      <c r="AP112" s="990" t="s">
        <v>235</v>
      </c>
      <c r="AQ112" s="991"/>
      <c r="AR112" s="991"/>
      <c r="AS112" s="991"/>
      <c r="AT112" s="992"/>
      <c r="AU112" s="936"/>
      <c r="AV112" s="937"/>
      <c r="AW112" s="937"/>
      <c r="AX112" s="937"/>
      <c r="AY112" s="937"/>
      <c r="AZ112" s="950" t="s">
        <v>454</v>
      </c>
      <c r="BA112" s="951"/>
      <c r="BB112" s="951"/>
      <c r="BC112" s="951"/>
      <c r="BD112" s="951"/>
      <c r="BE112" s="951"/>
      <c r="BF112" s="951"/>
      <c r="BG112" s="951"/>
      <c r="BH112" s="951"/>
      <c r="BI112" s="951"/>
      <c r="BJ112" s="951"/>
      <c r="BK112" s="951"/>
      <c r="BL112" s="951"/>
      <c r="BM112" s="951"/>
      <c r="BN112" s="951"/>
      <c r="BO112" s="951"/>
      <c r="BP112" s="952"/>
      <c r="BQ112" s="953">
        <v>2814454</v>
      </c>
      <c r="BR112" s="954"/>
      <c r="BS112" s="954"/>
      <c r="BT112" s="954"/>
      <c r="BU112" s="954"/>
      <c r="BV112" s="954">
        <v>2689197</v>
      </c>
      <c r="BW112" s="954"/>
      <c r="BX112" s="954"/>
      <c r="BY112" s="954"/>
      <c r="BZ112" s="954"/>
      <c r="CA112" s="954">
        <v>2613910</v>
      </c>
      <c r="CB112" s="954"/>
      <c r="CC112" s="954"/>
      <c r="CD112" s="954"/>
      <c r="CE112" s="954"/>
      <c r="CF112" s="948">
        <v>76.2</v>
      </c>
      <c r="CG112" s="949"/>
      <c r="CH112" s="949"/>
      <c r="CI112" s="949"/>
      <c r="CJ112" s="949"/>
      <c r="CK112" s="976"/>
      <c r="CL112" s="977"/>
      <c r="CM112" s="950" t="s">
        <v>455</v>
      </c>
      <c r="CN112" s="951"/>
      <c r="CO112" s="951"/>
      <c r="CP112" s="951"/>
      <c r="CQ112" s="951"/>
      <c r="CR112" s="951"/>
      <c r="CS112" s="951"/>
      <c r="CT112" s="951"/>
      <c r="CU112" s="951"/>
      <c r="CV112" s="951"/>
      <c r="CW112" s="951"/>
      <c r="CX112" s="951"/>
      <c r="CY112" s="951"/>
      <c r="CZ112" s="951"/>
      <c r="DA112" s="951"/>
      <c r="DB112" s="951"/>
      <c r="DC112" s="951"/>
      <c r="DD112" s="951"/>
      <c r="DE112" s="951"/>
      <c r="DF112" s="952"/>
      <c r="DG112" s="953" t="s">
        <v>235</v>
      </c>
      <c r="DH112" s="954"/>
      <c r="DI112" s="954"/>
      <c r="DJ112" s="954"/>
      <c r="DK112" s="954"/>
      <c r="DL112" s="954" t="s">
        <v>235</v>
      </c>
      <c r="DM112" s="954"/>
      <c r="DN112" s="954"/>
      <c r="DO112" s="954"/>
      <c r="DP112" s="954"/>
      <c r="DQ112" s="954" t="s">
        <v>235</v>
      </c>
      <c r="DR112" s="954"/>
      <c r="DS112" s="954"/>
      <c r="DT112" s="954"/>
      <c r="DU112" s="954"/>
      <c r="DV112" s="955" t="s">
        <v>235</v>
      </c>
      <c r="DW112" s="955"/>
      <c r="DX112" s="955"/>
      <c r="DY112" s="955"/>
      <c r="DZ112" s="956"/>
    </row>
    <row r="113" spans="1:130" s="233" customFormat="1" ht="26.25" customHeight="1" x14ac:dyDescent="0.15">
      <c r="A113" s="982"/>
      <c r="B113" s="983"/>
      <c r="C113" s="951" t="s">
        <v>456</v>
      </c>
      <c r="D113" s="951"/>
      <c r="E113" s="951"/>
      <c r="F113" s="951"/>
      <c r="G113" s="951"/>
      <c r="H113" s="951"/>
      <c r="I113" s="951"/>
      <c r="J113" s="951"/>
      <c r="K113" s="951"/>
      <c r="L113" s="951"/>
      <c r="M113" s="951"/>
      <c r="N113" s="951"/>
      <c r="O113" s="951"/>
      <c r="P113" s="951"/>
      <c r="Q113" s="951"/>
      <c r="R113" s="951"/>
      <c r="S113" s="951"/>
      <c r="T113" s="951"/>
      <c r="U113" s="951"/>
      <c r="V113" s="951"/>
      <c r="W113" s="951"/>
      <c r="X113" s="951"/>
      <c r="Y113" s="951"/>
      <c r="Z113" s="952"/>
      <c r="AA113" s="965">
        <v>205324</v>
      </c>
      <c r="AB113" s="966"/>
      <c r="AC113" s="966"/>
      <c r="AD113" s="966"/>
      <c r="AE113" s="967"/>
      <c r="AF113" s="968">
        <v>208546</v>
      </c>
      <c r="AG113" s="966"/>
      <c r="AH113" s="966"/>
      <c r="AI113" s="966"/>
      <c r="AJ113" s="967"/>
      <c r="AK113" s="968">
        <v>173549</v>
      </c>
      <c r="AL113" s="966"/>
      <c r="AM113" s="966"/>
      <c r="AN113" s="966"/>
      <c r="AO113" s="967"/>
      <c r="AP113" s="969">
        <v>5.0999999999999996</v>
      </c>
      <c r="AQ113" s="970"/>
      <c r="AR113" s="970"/>
      <c r="AS113" s="970"/>
      <c r="AT113" s="971"/>
      <c r="AU113" s="936"/>
      <c r="AV113" s="937"/>
      <c r="AW113" s="937"/>
      <c r="AX113" s="937"/>
      <c r="AY113" s="937"/>
      <c r="AZ113" s="950" t="s">
        <v>457</v>
      </c>
      <c r="BA113" s="951"/>
      <c r="BB113" s="951"/>
      <c r="BC113" s="951"/>
      <c r="BD113" s="951"/>
      <c r="BE113" s="951"/>
      <c r="BF113" s="951"/>
      <c r="BG113" s="951"/>
      <c r="BH113" s="951"/>
      <c r="BI113" s="951"/>
      <c r="BJ113" s="951"/>
      <c r="BK113" s="951"/>
      <c r="BL113" s="951"/>
      <c r="BM113" s="951"/>
      <c r="BN113" s="951"/>
      <c r="BO113" s="951"/>
      <c r="BP113" s="952"/>
      <c r="BQ113" s="953">
        <v>84395</v>
      </c>
      <c r="BR113" s="954"/>
      <c r="BS113" s="954"/>
      <c r="BT113" s="954"/>
      <c r="BU113" s="954"/>
      <c r="BV113" s="954">
        <v>55467</v>
      </c>
      <c r="BW113" s="954"/>
      <c r="BX113" s="954"/>
      <c r="BY113" s="954"/>
      <c r="BZ113" s="954"/>
      <c r="CA113" s="954">
        <v>27344</v>
      </c>
      <c r="CB113" s="954"/>
      <c r="CC113" s="954"/>
      <c r="CD113" s="954"/>
      <c r="CE113" s="954"/>
      <c r="CF113" s="948">
        <v>0.8</v>
      </c>
      <c r="CG113" s="949"/>
      <c r="CH113" s="949"/>
      <c r="CI113" s="949"/>
      <c r="CJ113" s="949"/>
      <c r="CK113" s="976"/>
      <c r="CL113" s="977"/>
      <c r="CM113" s="950" t="s">
        <v>458</v>
      </c>
      <c r="CN113" s="951"/>
      <c r="CO113" s="951"/>
      <c r="CP113" s="951"/>
      <c r="CQ113" s="951"/>
      <c r="CR113" s="951"/>
      <c r="CS113" s="951"/>
      <c r="CT113" s="951"/>
      <c r="CU113" s="951"/>
      <c r="CV113" s="951"/>
      <c r="CW113" s="951"/>
      <c r="CX113" s="951"/>
      <c r="CY113" s="951"/>
      <c r="CZ113" s="951"/>
      <c r="DA113" s="951"/>
      <c r="DB113" s="951"/>
      <c r="DC113" s="951"/>
      <c r="DD113" s="951"/>
      <c r="DE113" s="951"/>
      <c r="DF113" s="952"/>
      <c r="DG113" s="986" t="s">
        <v>235</v>
      </c>
      <c r="DH113" s="987"/>
      <c r="DI113" s="987"/>
      <c r="DJ113" s="987"/>
      <c r="DK113" s="988"/>
      <c r="DL113" s="989" t="s">
        <v>235</v>
      </c>
      <c r="DM113" s="987"/>
      <c r="DN113" s="987"/>
      <c r="DO113" s="987"/>
      <c r="DP113" s="988"/>
      <c r="DQ113" s="989" t="s">
        <v>235</v>
      </c>
      <c r="DR113" s="987"/>
      <c r="DS113" s="987"/>
      <c r="DT113" s="987"/>
      <c r="DU113" s="988"/>
      <c r="DV113" s="990" t="s">
        <v>235</v>
      </c>
      <c r="DW113" s="991"/>
      <c r="DX113" s="991"/>
      <c r="DY113" s="991"/>
      <c r="DZ113" s="992"/>
    </row>
    <row r="114" spans="1:130" s="233" customFormat="1" ht="26.25" customHeight="1" x14ac:dyDescent="0.15">
      <c r="A114" s="982"/>
      <c r="B114" s="983"/>
      <c r="C114" s="951" t="s">
        <v>459</v>
      </c>
      <c r="D114" s="951"/>
      <c r="E114" s="951"/>
      <c r="F114" s="951"/>
      <c r="G114" s="951"/>
      <c r="H114" s="951"/>
      <c r="I114" s="951"/>
      <c r="J114" s="951"/>
      <c r="K114" s="951"/>
      <c r="L114" s="951"/>
      <c r="M114" s="951"/>
      <c r="N114" s="951"/>
      <c r="O114" s="951"/>
      <c r="P114" s="951"/>
      <c r="Q114" s="951"/>
      <c r="R114" s="951"/>
      <c r="S114" s="951"/>
      <c r="T114" s="951"/>
      <c r="U114" s="951"/>
      <c r="V114" s="951"/>
      <c r="W114" s="951"/>
      <c r="X114" s="951"/>
      <c r="Y114" s="951"/>
      <c r="Z114" s="952"/>
      <c r="AA114" s="986">
        <v>16139</v>
      </c>
      <c r="AB114" s="987"/>
      <c r="AC114" s="987"/>
      <c r="AD114" s="987"/>
      <c r="AE114" s="988"/>
      <c r="AF114" s="989">
        <v>16084</v>
      </c>
      <c r="AG114" s="987"/>
      <c r="AH114" s="987"/>
      <c r="AI114" s="987"/>
      <c r="AJ114" s="988"/>
      <c r="AK114" s="989">
        <v>15124</v>
      </c>
      <c r="AL114" s="987"/>
      <c r="AM114" s="987"/>
      <c r="AN114" s="987"/>
      <c r="AO114" s="988"/>
      <c r="AP114" s="990">
        <v>0.4</v>
      </c>
      <c r="AQ114" s="991"/>
      <c r="AR114" s="991"/>
      <c r="AS114" s="991"/>
      <c r="AT114" s="992"/>
      <c r="AU114" s="936"/>
      <c r="AV114" s="937"/>
      <c r="AW114" s="937"/>
      <c r="AX114" s="937"/>
      <c r="AY114" s="937"/>
      <c r="AZ114" s="950" t="s">
        <v>460</v>
      </c>
      <c r="BA114" s="951"/>
      <c r="BB114" s="951"/>
      <c r="BC114" s="951"/>
      <c r="BD114" s="951"/>
      <c r="BE114" s="951"/>
      <c r="BF114" s="951"/>
      <c r="BG114" s="951"/>
      <c r="BH114" s="951"/>
      <c r="BI114" s="951"/>
      <c r="BJ114" s="951"/>
      <c r="BK114" s="951"/>
      <c r="BL114" s="951"/>
      <c r="BM114" s="951"/>
      <c r="BN114" s="951"/>
      <c r="BO114" s="951"/>
      <c r="BP114" s="952"/>
      <c r="BQ114" s="953">
        <v>918363</v>
      </c>
      <c r="BR114" s="954"/>
      <c r="BS114" s="954"/>
      <c r="BT114" s="954"/>
      <c r="BU114" s="954"/>
      <c r="BV114" s="954">
        <v>1025059</v>
      </c>
      <c r="BW114" s="954"/>
      <c r="BX114" s="954"/>
      <c r="BY114" s="954"/>
      <c r="BZ114" s="954"/>
      <c r="CA114" s="954">
        <v>840330</v>
      </c>
      <c r="CB114" s="954"/>
      <c r="CC114" s="954"/>
      <c r="CD114" s="954"/>
      <c r="CE114" s="954"/>
      <c r="CF114" s="948">
        <v>24.5</v>
      </c>
      <c r="CG114" s="949"/>
      <c r="CH114" s="949"/>
      <c r="CI114" s="949"/>
      <c r="CJ114" s="949"/>
      <c r="CK114" s="976"/>
      <c r="CL114" s="977"/>
      <c r="CM114" s="950" t="s">
        <v>461</v>
      </c>
      <c r="CN114" s="951"/>
      <c r="CO114" s="951"/>
      <c r="CP114" s="951"/>
      <c r="CQ114" s="951"/>
      <c r="CR114" s="951"/>
      <c r="CS114" s="951"/>
      <c r="CT114" s="951"/>
      <c r="CU114" s="951"/>
      <c r="CV114" s="951"/>
      <c r="CW114" s="951"/>
      <c r="CX114" s="951"/>
      <c r="CY114" s="951"/>
      <c r="CZ114" s="951"/>
      <c r="DA114" s="951"/>
      <c r="DB114" s="951"/>
      <c r="DC114" s="951"/>
      <c r="DD114" s="951"/>
      <c r="DE114" s="951"/>
      <c r="DF114" s="952"/>
      <c r="DG114" s="986" t="s">
        <v>235</v>
      </c>
      <c r="DH114" s="987"/>
      <c r="DI114" s="987"/>
      <c r="DJ114" s="987"/>
      <c r="DK114" s="988"/>
      <c r="DL114" s="989" t="s">
        <v>235</v>
      </c>
      <c r="DM114" s="987"/>
      <c r="DN114" s="987"/>
      <c r="DO114" s="987"/>
      <c r="DP114" s="988"/>
      <c r="DQ114" s="989" t="s">
        <v>235</v>
      </c>
      <c r="DR114" s="987"/>
      <c r="DS114" s="987"/>
      <c r="DT114" s="987"/>
      <c r="DU114" s="988"/>
      <c r="DV114" s="990" t="s">
        <v>235</v>
      </c>
      <c r="DW114" s="991"/>
      <c r="DX114" s="991"/>
      <c r="DY114" s="991"/>
      <c r="DZ114" s="992"/>
    </row>
    <row r="115" spans="1:130" s="233" customFormat="1" ht="26.25" customHeight="1" x14ac:dyDescent="0.15">
      <c r="A115" s="982"/>
      <c r="B115" s="983"/>
      <c r="C115" s="951" t="s">
        <v>462</v>
      </c>
      <c r="D115" s="951"/>
      <c r="E115" s="951"/>
      <c r="F115" s="951"/>
      <c r="G115" s="951"/>
      <c r="H115" s="951"/>
      <c r="I115" s="951"/>
      <c r="J115" s="951"/>
      <c r="K115" s="951"/>
      <c r="L115" s="951"/>
      <c r="M115" s="951"/>
      <c r="N115" s="951"/>
      <c r="O115" s="951"/>
      <c r="P115" s="951"/>
      <c r="Q115" s="951"/>
      <c r="R115" s="951"/>
      <c r="S115" s="951"/>
      <c r="T115" s="951"/>
      <c r="U115" s="951"/>
      <c r="V115" s="951"/>
      <c r="W115" s="951"/>
      <c r="X115" s="951"/>
      <c r="Y115" s="951"/>
      <c r="Z115" s="952"/>
      <c r="AA115" s="965">
        <v>933</v>
      </c>
      <c r="AB115" s="966"/>
      <c r="AC115" s="966"/>
      <c r="AD115" s="966"/>
      <c r="AE115" s="967"/>
      <c r="AF115" s="968">
        <v>361</v>
      </c>
      <c r="AG115" s="966"/>
      <c r="AH115" s="966"/>
      <c r="AI115" s="966"/>
      <c r="AJ115" s="967"/>
      <c r="AK115" s="968">
        <v>356</v>
      </c>
      <c r="AL115" s="966"/>
      <c r="AM115" s="966"/>
      <c r="AN115" s="966"/>
      <c r="AO115" s="967"/>
      <c r="AP115" s="969">
        <v>0</v>
      </c>
      <c r="AQ115" s="970"/>
      <c r="AR115" s="970"/>
      <c r="AS115" s="970"/>
      <c r="AT115" s="971"/>
      <c r="AU115" s="936"/>
      <c r="AV115" s="937"/>
      <c r="AW115" s="937"/>
      <c r="AX115" s="937"/>
      <c r="AY115" s="937"/>
      <c r="AZ115" s="950" t="s">
        <v>463</v>
      </c>
      <c r="BA115" s="951"/>
      <c r="BB115" s="951"/>
      <c r="BC115" s="951"/>
      <c r="BD115" s="951"/>
      <c r="BE115" s="951"/>
      <c r="BF115" s="951"/>
      <c r="BG115" s="951"/>
      <c r="BH115" s="951"/>
      <c r="BI115" s="951"/>
      <c r="BJ115" s="951"/>
      <c r="BK115" s="951"/>
      <c r="BL115" s="951"/>
      <c r="BM115" s="951"/>
      <c r="BN115" s="951"/>
      <c r="BO115" s="951"/>
      <c r="BP115" s="952"/>
      <c r="BQ115" s="953" t="s">
        <v>235</v>
      </c>
      <c r="BR115" s="954"/>
      <c r="BS115" s="954"/>
      <c r="BT115" s="954"/>
      <c r="BU115" s="954"/>
      <c r="BV115" s="954" t="s">
        <v>235</v>
      </c>
      <c r="BW115" s="954"/>
      <c r="BX115" s="954"/>
      <c r="BY115" s="954"/>
      <c r="BZ115" s="954"/>
      <c r="CA115" s="954" t="s">
        <v>448</v>
      </c>
      <c r="CB115" s="954"/>
      <c r="CC115" s="954"/>
      <c r="CD115" s="954"/>
      <c r="CE115" s="954"/>
      <c r="CF115" s="948" t="s">
        <v>235</v>
      </c>
      <c r="CG115" s="949"/>
      <c r="CH115" s="949"/>
      <c r="CI115" s="949"/>
      <c r="CJ115" s="949"/>
      <c r="CK115" s="976"/>
      <c r="CL115" s="977"/>
      <c r="CM115" s="950" t="s">
        <v>464</v>
      </c>
      <c r="CN115" s="951"/>
      <c r="CO115" s="951"/>
      <c r="CP115" s="951"/>
      <c r="CQ115" s="951"/>
      <c r="CR115" s="951"/>
      <c r="CS115" s="951"/>
      <c r="CT115" s="951"/>
      <c r="CU115" s="951"/>
      <c r="CV115" s="951"/>
      <c r="CW115" s="951"/>
      <c r="CX115" s="951"/>
      <c r="CY115" s="951"/>
      <c r="CZ115" s="951"/>
      <c r="DA115" s="951"/>
      <c r="DB115" s="951"/>
      <c r="DC115" s="951"/>
      <c r="DD115" s="951"/>
      <c r="DE115" s="951"/>
      <c r="DF115" s="952"/>
      <c r="DG115" s="986" t="s">
        <v>235</v>
      </c>
      <c r="DH115" s="987"/>
      <c r="DI115" s="987"/>
      <c r="DJ115" s="987"/>
      <c r="DK115" s="988"/>
      <c r="DL115" s="989" t="s">
        <v>235</v>
      </c>
      <c r="DM115" s="987"/>
      <c r="DN115" s="987"/>
      <c r="DO115" s="987"/>
      <c r="DP115" s="988"/>
      <c r="DQ115" s="989" t="s">
        <v>235</v>
      </c>
      <c r="DR115" s="987"/>
      <c r="DS115" s="987"/>
      <c r="DT115" s="987"/>
      <c r="DU115" s="988"/>
      <c r="DV115" s="990" t="s">
        <v>235</v>
      </c>
      <c r="DW115" s="991"/>
      <c r="DX115" s="991"/>
      <c r="DY115" s="991"/>
      <c r="DZ115" s="992"/>
    </row>
    <row r="116" spans="1:130" s="233" customFormat="1" ht="26.25" customHeight="1" x14ac:dyDescent="0.15">
      <c r="A116" s="984"/>
      <c r="B116" s="985"/>
      <c r="C116" s="993" t="s">
        <v>465</v>
      </c>
      <c r="D116" s="993"/>
      <c r="E116" s="993"/>
      <c r="F116" s="993"/>
      <c r="G116" s="993"/>
      <c r="H116" s="993"/>
      <c r="I116" s="993"/>
      <c r="J116" s="993"/>
      <c r="K116" s="993"/>
      <c r="L116" s="993"/>
      <c r="M116" s="993"/>
      <c r="N116" s="993"/>
      <c r="O116" s="993"/>
      <c r="P116" s="993"/>
      <c r="Q116" s="993"/>
      <c r="R116" s="993"/>
      <c r="S116" s="993"/>
      <c r="T116" s="993"/>
      <c r="U116" s="993"/>
      <c r="V116" s="993"/>
      <c r="W116" s="993"/>
      <c r="X116" s="993"/>
      <c r="Y116" s="993"/>
      <c r="Z116" s="994"/>
      <c r="AA116" s="986" t="s">
        <v>235</v>
      </c>
      <c r="AB116" s="987"/>
      <c r="AC116" s="987"/>
      <c r="AD116" s="987"/>
      <c r="AE116" s="988"/>
      <c r="AF116" s="989" t="s">
        <v>235</v>
      </c>
      <c r="AG116" s="987"/>
      <c r="AH116" s="987"/>
      <c r="AI116" s="987"/>
      <c r="AJ116" s="988"/>
      <c r="AK116" s="989" t="s">
        <v>235</v>
      </c>
      <c r="AL116" s="987"/>
      <c r="AM116" s="987"/>
      <c r="AN116" s="987"/>
      <c r="AO116" s="988"/>
      <c r="AP116" s="990" t="s">
        <v>235</v>
      </c>
      <c r="AQ116" s="991"/>
      <c r="AR116" s="991"/>
      <c r="AS116" s="991"/>
      <c r="AT116" s="992"/>
      <c r="AU116" s="936"/>
      <c r="AV116" s="937"/>
      <c r="AW116" s="937"/>
      <c r="AX116" s="937"/>
      <c r="AY116" s="937"/>
      <c r="AZ116" s="995" t="s">
        <v>466</v>
      </c>
      <c r="BA116" s="996"/>
      <c r="BB116" s="996"/>
      <c r="BC116" s="996"/>
      <c r="BD116" s="996"/>
      <c r="BE116" s="996"/>
      <c r="BF116" s="996"/>
      <c r="BG116" s="996"/>
      <c r="BH116" s="996"/>
      <c r="BI116" s="996"/>
      <c r="BJ116" s="996"/>
      <c r="BK116" s="996"/>
      <c r="BL116" s="996"/>
      <c r="BM116" s="996"/>
      <c r="BN116" s="996"/>
      <c r="BO116" s="996"/>
      <c r="BP116" s="997"/>
      <c r="BQ116" s="953" t="s">
        <v>235</v>
      </c>
      <c r="BR116" s="954"/>
      <c r="BS116" s="954"/>
      <c r="BT116" s="954"/>
      <c r="BU116" s="954"/>
      <c r="BV116" s="954" t="s">
        <v>235</v>
      </c>
      <c r="BW116" s="954"/>
      <c r="BX116" s="954"/>
      <c r="BY116" s="954"/>
      <c r="BZ116" s="954"/>
      <c r="CA116" s="954" t="s">
        <v>235</v>
      </c>
      <c r="CB116" s="954"/>
      <c r="CC116" s="954"/>
      <c r="CD116" s="954"/>
      <c r="CE116" s="954"/>
      <c r="CF116" s="948" t="s">
        <v>235</v>
      </c>
      <c r="CG116" s="949"/>
      <c r="CH116" s="949"/>
      <c r="CI116" s="949"/>
      <c r="CJ116" s="949"/>
      <c r="CK116" s="976"/>
      <c r="CL116" s="977"/>
      <c r="CM116" s="950" t="s">
        <v>467</v>
      </c>
      <c r="CN116" s="951"/>
      <c r="CO116" s="951"/>
      <c r="CP116" s="951"/>
      <c r="CQ116" s="951"/>
      <c r="CR116" s="951"/>
      <c r="CS116" s="951"/>
      <c r="CT116" s="951"/>
      <c r="CU116" s="951"/>
      <c r="CV116" s="951"/>
      <c r="CW116" s="951"/>
      <c r="CX116" s="951"/>
      <c r="CY116" s="951"/>
      <c r="CZ116" s="951"/>
      <c r="DA116" s="951"/>
      <c r="DB116" s="951"/>
      <c r="DC116" s="951"/>
      <c r="DD116" s="951"/>
      <c r="DE116" s="951"/>
      <c r="DF116" s="952"/>
      <c r="DG116" s="986" t="s">
        <v>235</v>
      </c>
      <c r="DH116" s="987"/>
      <c r="DI116" s="987"/>
      <c r="DJ116" s="987"/>
      <c r="DK116" s="988"/>
      <c r="DL116" s="989" t="s">
        <v>235</v>
      </c>
      <c r="DM116" s="987"/>
      <c r="DN116" s="987"/>
      <c r="DO116" s="987"/>
      <c r="DP116" s="988"/>
      <c r="DQ116" s="989" t="s">
        <v>235</v>
      </c>
      <c r="DR116" s="987"/>
      <c r="DS116" s="987"/>
      <c r="DT116" s="987"/>
      <c r="DU116" s="988"/>
      <c r="DV116" s="990" t="s">
        <v>235</v>
      </c>
      <c r="DW116" s="991"/>
      <c r="DX116" s="991"/>
      <c r="DY116" s="991"/>
      <c r="DZ116" s="992"/>
    </row>
    <row r="117" spans="1:130" s="233" customFormat="1" ht="26.25" customHeight="1" x14ac:dyDescent="0.15">
      <c r="A117" s="940" t="s">
        <v>195</v>
      </c>
      <c r="B117" s="921"/>
      <c r="C117" s="921"/>
      <c r="D117" s="921"/>
      <c r="E117" s="921"/>
      <c r="F117" s="921"/>
      <c r="G117" s="921"/>
      <c r="H117" s="921"/>
      <c r="I117" s="921"/>
      <c r="J117" s="921"/>
      <c r="K117" s="921"/>
      <c r="L117" s="921"/>
      <c r="M117" s="921"/>
      <c r="N117" s="921"/>
      <c r="O117" s="921"/>
      <c r="P117" s="921"/>
      <c r="Q117" s="921"/>
      <c r="R117" s="921"/>
      <c r="S117" s="921"/>
      <c r="T117" s="921"/>
      <c r="U117" s="921"/>
      <c r="V117" s="921"/>
      <c r="W117" s="921"/>
      <c r="X117" s="921"/>
      <c r="Y117" s="1005" t="s">
        <v>468</v>
      </c>
      <c r="Z117" s="922"/>
      <c r="AA117" s="1006">
        <v>837519</v>
      </c>
      <c r="AB117" s="1007"/>
      <c r="AC117" s="1007"/>
      <c r="AD117" s="1007"/>
      <c r="AE117" s="1008"/>
      <c r="AF117" s="1009">
        <v>823470</v>
      </c>
      <c r="AG117" s="1007"/>
      <c r="AH117" s="1007"/>
      <c r="AI117" s="1007"/>
      <c r="AJ117" s="1008"/>
      <c r="AK117" s="1009">
        <v>791928</v>
      </c>
      <c r="AL117" s="1007"/>
      <c r="AM117" s="1007"/>
      <c r="AN117" s="1007"/>
      <c r="AO117" s="1008"/>
      <c r="AP117" s="1010"/>
      <c r="AQ117" s="1011"/>
      <c r="AR117" s="1011"/>
      <c r="AS117" s="1011"/>
      <c r="AT117" s="1012"/>
      <c r="AU117" s="936"/>
      <c r="AV117" s="937"/>
      <c r="AW117" s="937"/>
      <c r="AX117" s="937"/>
      <c r="AY117" s="937"/>
      <c r="AZ117" s="1002" t="s">
        <v>469</v>
      </c>
      <c r="BA117" s="1003"/>
      <c r="BB117" s="1003"/>
      <c r="BC117" s="1003"/>
      <c r="BD117" s="1003"/>
      <c r="BE117" s="1003"/>
      <c r="BF117" s="1003"/>
      <c r="BG117" s="1003"/>
      <c r="BH117" s="1003"/>
      <c r="BI117" s="1003"/>
      <c r="BJ117" s="1003"/>
      <c r="BK117" s="1003"/>
      <c r="BL117" s="1003"/>
      <c r="BM117" s="1003"/>
      <c r="BN117" s="1003"/>
      <c r="BO117" s="1003"/>
      <c r="BP117" s="1004"/>
      <c r="BQ117" s="953" t="s">
        <v>235</v>
      </c>
      <c r="BR117" s="954"/>
      <c r="BS117" s="954"/>
      <c r="BT117" s="954"/>
      <c r="BU117" s="954"/>
      <c r="BV117" s="954" t="s">
        <v>235</v>
      </c>
      <c r="BW117" s="954"/>
      <c r="BX117" s="954"/>
      <c r="BY117" s="954"/>
      <c r="BZ117" s="954"/>
      <c r="CA117" s="954" t="s">
        <v>235</v>
      </c>
      <c r="CB117" s="954"/>
      <c r="CC117" s="954"/>
      <c r="CD117" s="954"/>
      <c r="CE117" s="954"/>
      <c r="CF117" s="948" t="s">
        <v>235</v>
      </c>
      <c r="CG117" s="949"/>
      <c r="CH117" s="949"/>
      <c r="CI117" s="949"/>
      <c r="CJ117" s="949"/>
      <c r="CK117" s="976"/>
      <c r="CL117" s="977"/>
      <c r="CM117" s="950" t="s">
        <v>470</v>
      </c>
      <c r="CN117" s="951"/>
      <c r="CO117" s="951"/>
      <c r="CP117" s="951"/>
      <c r="CQ117" s="951"/>
      <c r="CR117" s="951"/>
      <c r="CS117" s="951"/>
      <c r="CT117" s="951"/>
      <c r="CU117" s="951"/>
      <c r="CV117" s="951"/>
      <c r="CW117" s="951"/>
      <c r="CX117" s="951"/>
      <c r="CY117" s="951"/>
      <c r="CZ117" s="951"/>
      <c r="DA117" s="951"/>
      <c r="DB117" s="951"/>
      <c r="DC117" s="951"/>
      <c r="DD117" s="951"/>
      <c r="DE117" s="951"/>
      <c r="DF117" s="952"/>
      <c r="DG117" s="986" t="s">
        <v>235</v>
      </c>
      <c r="DH117" s="987"/>
      <c r="DI117" s="987"/>
      <c r="DJ117" s="987"/>
      <c r="DK117" s="988"/>
      <c r="DL117" s="989" t="s">
        <v>235</v>
      </c>
      <c r="DM117" s="987"/>
      <c r="DN117" s="987"/>
      <c r="DO117" s="987"/>
      <c r="DP117" s="988"/>
      <c r="DQ117" s="989" t="s">
        <v>235</v>
      </c>
      <c r="DR117" s="987"/>
      <c r="DS117" s="987"/>
      <c r="DT117" s="987"/>
      <c r="DU117" s="988"/>
      <c r="DV117" s="990" t="s">
        <v>235</v>
      </c>
      <c r="DW117" s="991"/>
      <c r="DX117" s="991"/>
      <c r="DY117" s="991"/>
      <c r="DZ117" s="992"/>
    </row>
    <row r="118" spans="1:130" s="233" customFormat="1" ht="26.25" customHeight="1" x14ac:dyDescent="0.15">
      <c r="A118" s="940" t="s">
        <v>443</v>
      </c>
      <c r="B118" s="921"/>
      <c r="C118" s="921"/>
      <c r="D118" s="921"/>
      <c r="E118" s="921"/>
      <c r="F118" s="921"/>
      <c r="G118" s="921"/>
      <c r="H118" s="921"/>
      <c r="I118" s="921"/>
      <c r="J118" s="921"/>
      <c r="K118" s="921"/>
      <c r="L118" s="921"/>
      <c r="M118" s="921"/>
      <c r="N118" s="921"/>
      <c r="O118" s="921"/>
      <c r="P118" s="921"/>
      <c r="Q118" s="921"/>
      <c r="R118" s="921"/>
      <c r="S118" s="921"/>
      <c r="T118" s="921"/>
      <c r="U118" s="921"/>
      <c r="V118" s="921"/>
      <c r="W118" s="921"/>
      <c r="X118" s="921"/>
      <c r="Y118" s="921"/>
      <c r="Z118" s="922"/>
      <c r="AA118" s="920" t="s">
        <v>440</v>
      </c>
      <c r="AB118" s="921"/>
      <c r="AC118" s="921"/>
      <c r="AD118" s="921"/>
      <c r="AE118" s="922"/>
      <c r="AF118" s="920" t="s">
        <v>441</v>
      </c>
      <c r="AG118" s="921"/>
      <c r="AH118" s="921"/>
      <c r="AI118" s="921"/>
      <c r="AJ118" s="922"/>
      <c r="AK118" s="920" t="s">
        <v>316</v>
      </c>
      <c r="AL118" s="921"/>
      <c r="AM118" s="921"/>
      <c r="AN118" s="921"/>
      <c r="AO118" s="922"/>
      <c r="AP118" s="998" t="s">
        <v>442</v>
      </c>
      <c r="AQ118" s="999"/>
      <c r="AR118" s="999"/>
      <c r="AS118" s="999"/>
      <c r="AT118" s="1000"/>
      <c r="AU118" s="936"/>
      <c r="AV118" s="937"/>
      <c r="AW118" s="937"/>
      <c r="AX118" s="937"/>
      <c r="AY118" s="937"/>
      <c r="AZ118" s="1001" t="s">
        <v>471</v>
      </c>
      <c r="BA118" s="993"/>
      <c r="BB118" s="993"/>
      <c r="BC118" s="993"/>
      <c r="BD118" s="993"/>
      <c r="BE118" s="993"/>
      <c r="BF118" s="993"/>
      <c r="BG118" s="993"/>
      <c r="BH118" s="993"/>
      <c r="BI118" s="993"/>
      <c r="BJ118" s="993"/>
      <c r="BK118" s="993"/>
      <c r="BL118" s="993"/>
      <c r="BM118" s="993"/>
      <c r="BN118" s="993"/>
      <c r="BO118" s="993"/>
      <c r="BP118" s="994"/>
      <c r="BQ118" s="1027" t="s">
        <v>235</v>
      </c>
      <c r="BR118" s="1028"/>
      <c r="BS118" s="1028"/>
      <c r="BT118" s="1028"/>
      <c r="BU118" s="1028"/>
      <c r="BV118" s="1028" t="s">
        <v>235</v>
      </c>
      <c r="BW118" s="1028"/>
      <c r="BX118" s="1028"/>
      <c r="BY118" s="1028"/>
      <c r="BZ118" s="1028"/>
      <c r="CA118" s="1028" t="s">
        <v>235</v>
      </c>
      <c r="CB118" s="1028"/>
      <c r="CC118" s="1028"/>
      <c r="CD118" s="1028"/>
      <c r="CE118" s="1028"/>
      <c r="CF118" s="948" t="s">
        <v>235</v>
      </c>
      <c r="CG118" s="949"/>
      <c r="CH118" s="949"/>
      <c r="CI118" s="949"/>
      <c r="CJ118" s="949"/>
      <c r="CK118" s="976"/>
      <c r="CL118" s="977"/>
      <c r="CM118" s="950" t="s">
        <v>472</v>
      </c>
      <c r="CN118" s="951"/>
      <c r="CO118" s="951"/>
      <c r="CP118" s="951"/>
      <c r="CQ118" s="951"/>
      <c r="CR118" s="951"/>
      <c r="CS118" s="951"/>
      <c r="CT118" s="951"/>
      <c r="CU118" s="951"/>
      <c r="CV118" s="951"/>
      <c r="CW118" s="951"/>
      <c r="CX118" s="951"/>
      <c r="CY118" s="951"/>
      <c r="CZ118" s="951"/>
      <c r="DA118" s="951"/>
      <c r="DB118" s="951"/>
      <c r="DC118" s="951"/>
      <c r="DD118" s="951"/>
      <c r="DE118" s="951"/>
      <c r="DF118" s="952"/>
      <c r="DG118" s="986" t="s">
        <v>235</v>
      </c>
      <c r="DH118" s="987"/>
      <c r="DI118" s="987"/>
      <c r="DJ118" s="987"/>
      <c r="DK118" s="988"/>
      <c r="DL118" s="989" t="s">
        <v>235</v>
      </c>
      <c r="DM118" s="987"/>
      <c r="DN118" s="987"/>
      <c r="DO118" s="987"/>
      <c r="DP118" s="988"/>
      <c r="DQ118" s="989" t="s">
        <v>473</v>
      </c>
      <c r="DR118" s="987"/>
      <c r="DS118" s="987"/>
      <c r="DT118" s="987"/>
      <c r="DU118" s="988"/>
      <c r="DV118" s="990" t="s">
        <v>235</v>
      </c>
      <c r="DW118" s="991"/>
      <c r="DX118" s="991"/>
      <c r="DY118" s="991"/>
      <c r="DZ118" s="992"/>
    </row>
    <row r="119" spans="1:130" s="233" customFormat="1" ht="26.25" customHeight="1" x14ac:dyDescent="0.15">
      <c r="A119" s="1085" t="s">
        <v>446</v>
      </c>
      <c r="B119" s="975"/>
      <c r="C119" s="957" t="s">
        <v>447</v>
      </c>
      <c r="D119" s="925"/>
      <c r="E119" s="925"/>
      <c r="F119" s="925"/>
      <c r="G119" s="925"/>
      <c r="H119" s="925"/>
      <c r="I119" s="925"/>
      <c r="J119" s="925"/>
      <c r="K119" s="925"/>
      <c r="L119" s="925"/>
      <c r="M119" s="925"/>
      <c r="N119" s="925"/>
      <c r="O119" s="925"/>
      <c r="P119" s="925"/>
      <c r="Q119" s="925"/>
      <c r="R119" s="925"/>
      <c r="S119" s="925"/>
      <c r="T119" s="925"/>
      <c r="U119" s="925"/>
      <c r="V119" s="925"/>
      <c r="W119" s="925"/>
      <c r="X119" s="925"/>
      <c r="Y119" s="925"/>
      <c r="Z119" s="926"/>
      <c r="AA119" s="927" t="s">
        <v>235</v>
      </c>
      <c r="AB119" s="928"/>
      <c r="AC119" s="928"/>
      <c r="AD119" s="928"/>
      <c r="AE119" s="929"/>
      <c r="AF119" s="930" t="s">
        <v>235</v>
      </c>
      <c r="AG119" s="928"/>
      <c r="AH119" s="928"/>
      <c r="AI119" s="928"/>
      <c r="AJ119" s="929"/>
      <c r="AK119" s="930" t="s">
        <v>235</v>
      </c>
      <c r="AL119" s="928"/>
      <c r="AM119" s="928"/>
      <c r="AN119" s="928"/>
      <c r="AO119" s="929"/>
      <c r="AP119" s="931" t="s">
        <v>235</v>
      </c>
      <c r="AQ119" s="932"/>
      <c r="AR119" s="932"/>
      <c r="AS119" s="932"/>
      <c r="AT119" s="933"/>
      <c r="AU119" s="938"/>
      <c r="AV119" s="939"/>
      <c r="AW119" s="939"/>
      <c r="AX119" s="939"/>
      <c r="AY119" s="939"/>
      <c r="AZ119" s="254" t="s">
        <v>195</v>
      </c>
      <c r="BA119" s="254"/>
      <c r="BB119" s="254"/>
      <c r="BC119" s="254"/>
      <c r="BD119" s="254"/>
      <c r="BE119" s="254"/>
      <c r="BF119" s="254"/>
      <c r="BG119" s="254"/>
      <c r="BH119" s="254"/>
      <c r="BI119" s="254"/>
      <c r="BJ119" s="254"/>
      <c r="BK119" s="254"/>
      <c r="BL119" s="254"/>
      <c r="BM119" s="254"/>
      <c r="BN119" s="254"/>
      <c r="BO119" s="1005" t="s">
        <v>474</v>
      </c>
      <c r="BP119" s="1033"/>
      <c r="BQ119" s="1027">
        <v>9829519</v>
      </c>
      <c r="BR119" s="1028"/>
      <c r="BS119" s="1028"/>
      <c r="BT119" s="1028"/>
      <c r="BU119" s="1028"/>
      <c r="BV119" s="1028">
        <v>10099435</v>
      </c>
      <c r="BW119" s="1028"/>
      <c r="BX119" s="1028"/>
      <c r="BY119" s="1028"/>
      <c r="BZ119" s="1028"/>
      <c r="CA119" s="1028">
        <v>9730911</v>
      </c>
      <c r="CB119" s="1028"/>
      <c r="CC119" s="1028"/>
      <c r="CD119" s="1028"/>
      <c r="CE119" s="1028"/>
      <c r="CF119" s="1029"/>
      <c r="CG119" s="1030"/>
      <c r="CH119" s="1030"/>
      <c r="CI119" s="1030"/>
      <c r="CJ119" s="1031"/>
      <c r="CK119" s="978"/>
      <c r="CL119" s="979"/>
      <c r="CM119" s="1001" t="s">
        <v>475</v>
      </c>
      <c r="CN119" s="993"/>
      <c r="CO119" s="993"/>
      <c r="CP119" s="993"/>
      <c r="CQ119" s="993"/>
      <c r="CR119" s="993"/>
      <c r="CS119" s="993"/>
      <c r="CT119" s="993"/>
      <c r="CU119" s="993"/>
      <c r="CV119" s="993"/>
      <c r="CW119" s="993"/>
      <c r="CX119" s="993"/>
      <c r="CY119" s="993"/>
      <c r="CZ119" s="993"/>
      <c r="DA119" s="993"/>
      <c r="DB119" s="993"/>
      <c r="DC119" s="993"/>
      <c r="DD119" s="993"/>
      <c r="DE119" s="993"/>
      <c r="DF119" s="994"/>
      <c r="DG119" s="1032">
        <v>2046</v>
      </c>
      <c r="DH119" s="1014"/>
      <c r="DI119" s="1014"/>
      <c r="DJ119" s="1014"/>
      <c r="DK119" s="1015"/>
      <c r="DL119" s="1013">
        <v>2046</v>
      </c>
      <c r="DM119" s="1014"/>
      <c r="DN119" s="1014"/>
      <c r="DO119" s="1014"/>
      <c r="DP119" s="1015"/>
      <c r="DQ119" s="1013">
        <v>1371</v>
      </c>
      <c r="DR119" s="1014"/>
      <c r="DS119" s="1014"/>
      <c r="DT119" s="1014"/>
      <c r="DU119" s="1015"/>
      <c r="DV119" s="1016">
        <v>0</v>
      </c>
      <c r="DW119" s="1017"/>
      <c r="DX119" s="1017"/>
      <c r="DY119" s="1017"/>
      <c r="DZ119" s="1018"/>
    </row>
    <row r="120" spans="1:130" s="233" customFormat="1" ht="26.25" customHeight="1" x14ac:dyDescent="0.15">
      <c r="A120" s="1086"/>
      <c r="B120" s="977"/>
      <c r="C120" s="950" t="s">
        <v>451</v>
      </c>
      <c r="D120" s="951"/>
      <c r="E120" s="951"/>
      <c r="F120" s="951"/>
      <c r="G120" s="951"/>
      <c r="H120" s="951"/>
      <c r="I120" s="951"/>
      <c r="J120" s="951"/>
      <c r="K120" s="951"/>
      <c r="L120" s="951"/>
      <c r="M120" s="951"/>
      <c r="N120" s="951"/>
      <c r="O120" s="951"/>
      <c r="P120" s="951"/>
      <c r="Q120" s="951"/>
      <c r="R120" s="951"/>
      <c r="S120" s="951"/>
      <c r="T120" s="951"/>
      <c r="U120" s="951"/>
      <c r="V120" s="951"/>
      <c r="W120" s="951"/>
      <c r="X120" s="951"/>
      <c r="Y120" s="951"/>
      <c r="Z120" s="952"/>
      <c r="AA120" s="986" t="s">
        <v>235</v>
      </c>
      <c r="AB120" s="987"/>
      <c r="AC120" s="987"/>
      <c r="AD120" s="987"/>
      <c r="AE120" s="988"/>
      <c r="AF120" s="989" t="s">
        <v>235</v>
      </c>
      <c r="AG120" s="987"/>
      <c r="AH120" s="987"/>
      <c r="AI120" s="987"/>
      <c r="AJ120" s="988"/>
      <c r="AK120" s="989" t="s">
        <v>235</v>
      </c>
      <c r="AL120" s="987"/>
      <c r="AM120" s="987"/>
      <c r="AN120" s="987"/>
      <c r="AO120" s="988"/>
      <c r="AP120" s="990" t="s">
        <v>235</v>
      </c>
      <c r="AQ120" s="991"/>
      <c r="AR120" s="991"/>
      <c r="AS120" s="991"/>
      <c r="AT120" s="992"/>
      <c r="AU120" s="1019" t="s">
        <v>476</v>
      </c>
      <c r="AV120" s="1020"/>
      <c r="AW120" s="1020"/>
      <c r="AX120" s="1020"/>
      <c r="AY120" s="1021"/>
      <c r="AZ120" s="957" t="s">
        <v>477</v>
      </c>
      <c r="BA120" s="925"/>
      <c r="BB120" s="925"/>
      <c r="BC120" s="925"/>
      <c r="BD120" s="925"/>
      <c r="BE120" s="925"/>
      <c r="BF120" s="925"/>
      <c r="BG120" s="925"/>
      <c r="BH120" s="925"/>
      <c r="BI120" s="925"/>
      <c r="BJ120" s="925"/>
      <c r="BK120" s="925"/>
      <c r="BL120" s="925"/>
      <c r="BM120" s="925"/>
      <c r="BN120" s="925"/>
      <c r="BO120" s="925"/>
      <c r="BP120" s="926"/>
      <c r="BQ120" s="958">
        <v>1854929</v>
      </c>
      <c r="BR120" s="959"/>
      <c r="BS120" s="959"/>
      <c r="BT120" s="959"/>
      <c r="BU120" s="959"/>
      <c r="BV120" s="959">
        <v>1379529</v>
      </c>
      <c r="BW120" s="959"/>
      <c r="BX120" s="959"/>
      <c r="BY120" s="959"/>
      <c r="BZ120" s="959"/>
      <c r="CA120" s="959">
        <v>1638204</v>
      </c>
      <c r="CB120" s="959"/>
      <c r="CC120" s="959"/>
      <c r="CD120" s="959"/>
      <c r="CE120" s="959"/>
      <c r="CF120" s="972">
        <v>47.8</v>
      </c>
      <c r="CG120" s="973"/>
      <c r="CH120" s="973"/>
      <c r="CI120" s="973"/>
      <c r="CJ120" s="973"/>
      <c r="CK120" s="1034" t="s">
        <v>478</v>
      </c>
      <c r="CL120" s="1035"/>
      <c r="CM120" s="1035"/>
      <c r="CN120" s="1035"/>
      <c r="CO120" s="1036"/>
      <c r="CP120" s="1042" t="s">
        <v>479</v>
      </c>
      <c r="CQ120" s="1043"/>
      <c r="CR120" s="1043"/>
      <c r="CS120" s="1043"/>
      <c r="CT120" s="1043"/>
      <c r="CU120" s="1043"/>
      <c r="CV120" s="1043"/>
      <c r="CW120" s="1043"/>
      <c r="CX120" s="1043"/>
      <c r="CY120" s="1043"/>
      <c r="CZ120" s="1043"/>
      <c r="DA120" s="1043"/>
      <c r="DB120" s="1043"/>
      <c r="DC120" s="1043"/>
      <c r="DD120" s="1043"/>
      <c r="DE120" s="1043"/>
      <c r="DF120" s="1044"/>
      <c r="DG120" s="958" t="s">
        <v>235</v>
      </c>
      <c r="DH120" s="959"/>
      <c r="DI120" s="959"/>
      <c r="DJ120" s="959"/>
      <c r="DK120" s="959"/>
      <c r="DL120" s="959" t="s">
        <v>235</v>
      </c>
      <c r="DM120" s="959"/>
      <c r="DN120" s="959"/>
      <c r="DO120" s="959"/>
      <c r="DP120" s="959"/>
      <c r="DQ120" s="959">
        <v>2371031</v>
      </c>
      <c r="DR120" s="959"/>
      <c r="DS120" s="959"/>
      <c r="DT120" s="959"/>
      <c r="DU120" s="959"/>
      <c r="DV120" s="960">
        <v>69.2</v>
      </c>
      <c r="DW120" s="960"/>
      <c r="DX120" s="960"/>
      <c r="DY120" s="960"/>
      <c r="DZ120" s="961"/>
    </row>
    <row r="121" spans="1:130" s="233" customFormat="1" ht="26.25" customHeight="1" x14ac:dyDescent="0.15">
      <c r="A121" s="1086"/>
      <c r="B121" s="977"/>
      <c r="C121" s="1002" t="s">
        <v>480</v>
      </c>
      <c r="D121" s="1003"/>
      <c r="E121" s="1003"/>
      <c r="F121" s="1003"/>
      <c r="G121" s="1003"/>
      <c r="H121" s="1003"/>
      <c r="I121" s="1003"/>
      <c r="J121" s="1003"/>
      <c r="K121" s="1003"/>
      <c r="L121" s="1003"/>
      <c r="M121" s="1003"/>
      <c r="N121" s="1003"/>
      <c r="O121" s="1003"/>
      <c r="P121" s="1003"/>
      <c r="Q121" s="1003"/>
      <c r="R121" s="1003"/>
      <c r="S121" s="1003"/>
      <c r="T121" s="1003"/>
      <c r="U121" s="1003"/>
      <c r="V121" s="1003"/>
      <c r="W121" s="1003"/>
      <c r="X121" s="1003"/>
      <c r="Y121" s="1003"/>
      <c r="Z121" s="1004"/>
      <c r="AA121" s="986" t="s">
        <v>235</v>
      </c>
      <c r="AB121" s="987"/>
      <c r="AC121" s="987"/>
      <c r="AD121" s="987"/>
      <c r="AE121" s="988"/>
      <c r="AF121" s="989" t="s">
        <v>235</v>
      </c>
      <c r="AG121" s="987"/>
      <c r="AH121" s="987"/>
      <c r="AI121" s="987"/>
      <c r="AJ121" s="988"/>
      <c r="AK121" s="989" t="s">
        <v>235</v>
      </c>
      <c r="AL121" s="987"/>
      <c r="AM121" s="987"/>
      <c r="AN121" s="987"/>
      <c r="AO121" s="988"/>
      <c r="AP121" s="990" t="s">
        <v>235</v>
      </c>
      <c r="AQ121" s="991"/>
      <c r="AR121" s="991"/>
      <c r="AS121" s="991"/>
      <c r="AT121" s="992"/>
      <c r="AU121" s="1022"/>
      <c r="AV121" s="1023"/>
      <c r="AW121" s="1023"/>
      <c r="AX121" s="1023"/>
      <c r="AY121" s="1024"/>
      <c r="AZ121" s="950" t="s">
        <v>481</v>
      </c>
      <c r="BA121" s="951"/>
      <c r="BB121" s="951"/>
      <c r="BC121" s="951"/>
      <c r="BD121" s="951"/>
      <c r="BE121" s="951"/>
      <c r="BF121" s="951"/>
      <c r="BG121" s="951"/>
      <c r="BH121" s="951"/>
      <c r="BI121" s="951"/>
      <c r="BJ121" s="951"/>
      <c r="BK121" s="951"/>
      <c r="BL121" s="951"/>
      <c r="BM121" s="951"/>
      <c r="BN121" s="951"/>
      <c r="BO121" s="951"/>
      <c r="BP121" s="952"/>
      <c r="BQ121" s="953" t="s">
        <v>235</v>
      </c>
      <c r="BR121" s="954"/>
      <c r="BS121" s="954"/>
      <c r="BT121" s="954"/>
      <c r="BU121" s="954"/>
      <c r="BV121" s="954" t="s">
        <v>235</v>
      </c>
      <c r="BW121" s="954"/>
      <c r="BX121" s="954"/>
      <c r="BY121" s="954"/>
      <c r="BZ121" s="954"/>
      <c r="CA121" s="954" t="s">
        <v>235</v>
      </c>
      <c r="CB121" s="954"/>
      <c r="CC121" s="954"/>
      <c r="CD121" s="954"/>
      <c r="CE121" s="954"/>
      <c r="CF121" s="948" t="s">
        <v>235</v>
      </c>
      <c r="CG121" s="949"/>
      <c r="CH121" s="949"/>
      <c r="CI121" s="949"/>
      <c r="CJ121" s="949"/>
      <c r="CK121" s="1037"/>
      <c r="CL121" s="1038"/>
      <c r="CM121" s="1038"/>
      <c r="CN121" s="1038"/>
      <c r="CO121" s="1039"/>
      <c r="CP121" s="1047" t="s">
        <v>418</v>
      </c>
      <c r="CQ121" s="1048"/>
      <c r="CR121" s="1048"/>
      <c r="CS121" s="1048"/>
      <c r="CT121" s="1048"/>
      <c r="CU121" s="1048"/>
      <c r="CV121" s="1048"/>
      <c r="CW121" s="1048"/>
      <c r="CX121" s="1048"/>
      <c r="CY121" s="1048"/>
      <c r="CZ121" s="1048"/>
      <c r="DA121" s="1048"/>
      <c r="DB121" s="1048"/>
      <c r="DC121" s="1048"/>
      <c r="DD121" s="1048"/>
      <c r="DE121" s="1048"/>
      <c r="DF121" s="1049"/>
      <c r="DG121" s="953">
        <v>305491</v>
      </c>
      <c r="DH121" s="954"/>
      <c r="DI121" s="954"/>
      <c r="DJ121" s="954"/>
      <c r="DK121" s="954"/>
      <c r="DL121" s="954">
        <v>266735</v>
      </c>
      <c r="DM121" s="954"/>
      <c r="DN121" s="954"/>
      <c r="DO121" s="954"/>
      <c r="DP121" s="954"/>
      <c r="DQ121" s="954">
        <v>242879</v>
      </c>
      <c r="DR121" s="954"/>
      <c r="DS121" s="954"/>
      <c r="DT121" s="954"/>
      <c r="DU121" s="954"/>
      <c r="DV121" s="955">
        <v>7.1</v>
      </c>
      <c r="DW121" s="955"/>
      <c r="DX121" s="955"/>
      <c r="DY121" s="955"/>
      <c r="DZ121" s="956"/>
    </row>
    <row r="122" spans="1:130" s="233" customFormat="1" ht="26.25" customHeight="1" x14ac:dyDescent="0.15">
      <c r="A122" s="1086"/>
      <c r="B122" s="977"/>
      <c r="C122" s="950" t="s">
        <v>461</v>
      </c>
      <c r="D122" s="951"/>
      <c r="E122" s="951"/>
      <c r="F122" s="951"/>
      <c r="G122" s="951"/>
      <c r="H122" s="951"/>
      <c r="I122" s="951"/>
      <c r="J122" s="951"/>
      <c r="K122" s="951"/>
      <c r="L122" s="951"/>
      <c r="M122" s="951"/>
      <c r="N122" s="951"/>
      <c r="O122" s="951"/>
      <c r="P122" s="951"/>
      <c r="Q122" s="951"/>
      <c r="R122" s="951"/>
      <c r="S122" s="951"/>
      <c r="T122" s="951"/>
      <c r="U122" s="951"/>
      <c r="V122" s="951"/>
      <c r="W122" s="951"/>
      <c r="X122" s="951"/>
      <c r="Y122" s="951"/>
      <c r="Z122" s="952"/>
      <c r="AA122" s="986" t="s">
        <v>235</v>
      </c>
      <c r="AB122" s="987"/>
      <c r="AC122" s="987"/>
      <c r="AD122" s="987"/>
      <c r="AE122" s="988"/>
      <c r="AF122" s="989" t="s">
        <v>235</v>
      </c>
      <c r="AG122" s="987"/>
      <c r="AH122" s="987"/>
      <c r="AI122" s="987"/>
      <c r="AJ122" s="988"/>
      <c r="AK122" s="989" t="s">
        <v>235</v>
      </c>
      <c r="AL122" s="987"/>
      <c r="AM122" s="987"/>
      <c r="AN122" s="987"/>
      <c r="AO122" s="988"/>
      <c r="AP122" s="990" t="s">
        <v>235</v>
      </c>
      <c r="AQ122" s="991"/>
      <c r="AR122" s="991"/>
      <c r="AS122" s="991"/>
      <c r="AT122" s="992"/>
      <c r="AU122" s="1022"/>
      <c r="AV122" s="1023"/>
      <c r="AW122" s="1023"/>
      <c r="AX122" s="1023"/>
      <c r="AY122" s="1024"/>
      <c r="AZ122" s="1001" t="s">
        <v>482</v>
      </c>
      <c r="BA122" s="993"/>
      <c r="BB122" s="993"/>
      <c r="BC122" s="993"/>
      <c r="BD122" s="993"/>
      <c r="BE122" s="993"/>
      <c r="BF122" s="993"/>
      <c r="BG122" s="993"/>
      <c r="BH122" s="993"/>
      <c r="BI122" s="993"/>
      <c r="BJ122" s="993"/>
      <c r="BK122" s="993"/>
      <c r="BL122" s="993"/>
      <c r="BM122" s="993"/>
      <c r="BN122" s="993"/>
      <c r="BO122" s="993"/>
      <c r="BP122" s="994"/>
      <c r="BQ122" s="1027">
        <v>5854516</v>
      </c>
      <c r="BR122" s="1028"/>
      <c r="BS122" s="1028"/>
      <c r="BT122" s="1028"/>
      <c r="BU122" s="1028"/>
      <c r="BV122" s="1028">
        <v>6029176</v>
      </c>
      <c r="BW122" s="1028"/>
      <c r="BX122" s="1028"/>
      <c r="BY122" s="1028"/>
      <c r="BZ122" s="1028"/>
      <c r="CA122" s="1028">
        <v>5956757</v>
      </c>
      <c r="CB122" s="1028"/>
      <c r="CC122" s="1028"/>
      <c r="CD122" s="1028"/>
      <c r="CE122" s="1028"/>
      <c r="CF122" s="1045">
        <v>173.8</v>
      </c>
      <c r="CG122" s="1046"/>
      <c r="CH122" s="1046"/>
      <c r="CI122" s="1046"/>
      <c r="CJ122" s="1046"/>
      <c r="CK122" s="1037"/>
      <c r="CL122" s="1038"/>
      <c r="CM122" s="1038"/>
      <c r="CN122" s="1038"/>
      <c r="CO122" s="1039"/>
      <c r="CP122" s="1047" t="s">
        <v>483</v>
      </c>
      <c r="CQ122" s="1048"/>
      <c r="CR122" s="1048"/>
      <c r="CS122" s="1048"/>
      <c r="CT122" s="1048"/>
      <c r="CU122" s="1048"/>
      <c r="CV122" s="1048"/>
      <c r="CW122" s="1048"/>
      <c r="CX122" s="1048"/>
      <c r="CY122" s="1048"/>
      <c r="CZ122" s="1048"/>
      <c r="DA122" s="1048"/>
      <c r="DB122" s="1048"/>
      <c r="DC122" s="1048"/>
      <c r="DD122" s="1048"/>
      <c r="DE122" s="1048"/>
      <c r="DF122" s="1049"/>
      <c r="DG122" s="953" t="s">
        <v>235</v>
      </c>
      <c r="DH122" s="954"/>
      <c r="DI122" s="954"/>
      <c r="DJ122" s="954"/>
      <c r="DK122" s="954"/>
      <c r="DL122" s="954" t="s">
        <v>235</v>
      </c>
      <c r="DM122" s="954"/>
      <c r="DN122" s="954"/>
      <c r="DO122" s="954"/>
      <c r="DP122" s="954"/>
      <c r="DQ122" s="954" t="s">
        <v>235</v>
      </c>
      <c r="DR122" s="954"/>
      <c r="DS122" s="954"/>
      <c r="DT122" s="954"/>
      <c r="DU122" s="954"/>
      <c r="DV122" s="955" t="s">
        <v>235</v>
      </c>
      <c r="DW122" s="955"/>
      <c r="DX122" s="955"/>
      <c r="DY122" s="955"/>
      <c r="DZ122" s="956"/>
    </row>
    <row r="123" spans="1:130" s="233" customFormat="1" ht="26.25" customHeight="1" x14ac:dyDescent="0.15">
      <c r="A123" s="1086"/>
      <c r="B123" s="977"/>
      <c r="C123" s="950" t="s">
        <v>467</v>
      </c>
      <c r="D123" s="951"/>
      <c r="E123" s="951"/>
      <c r="F123" s="951"/>
      <c r="G123" s="951"/>
      <c r="H123" s="951"/>
      <c r="I123" s="951"/>
      <c r="J123" s="951"/>
      <c r="K123" s="951"/>
      <c r="L123" s="951"/>
      <c r="M123" s="951"/>
      <c r="N123" s="951"/>
      <c r="O123" s="951"/>
      <c r="P123" s="951"/>
      <c r="Q123" s="951"/>
      <c r="R123" s="951"/>
      <c r="S123" s="951"/>
      <c r="T123" s="951"/>
      <c r="U123" s="951"/>
      <c r="V123" s="951"/>
      <c r="W123" s="951"/>
      <c r="X123" s="951"/>
      <c r="Y123" s="951"/>
      <c r="Z123" s="952"/>
      <c r="AA123" s="986" t="s">
        <v>235</v>
      </c>
      <c r="AB123" s="987"/>
      <c r="AC123" s="987"/>
      <c r="AD123" s="987"/>
      <c r="AE123" s="988"/>
      <c r="AF123" s="989" t="s">
        <v>235</v>
      </c>
      <c r="AG123" s="987"/>
      <c r="AH123" s="987"/>
      <c r="AI123" s="987"/>
      <c r="AJ123" s="988"/>
      <c r="AK123" s="989" t="s">
        <v>235</v>
      </c>
      <c r="AL123" s="987"/>
      <c r="AM123" s="987"/>
      <c r="AN123" s="987"/>
      <c r="AO123" s="988"/>
      <c r="AP123" s="990" t="s">
        <v>235</v>
      </c>
      <c r="AQ123" s="991"/>
      <c r="AR123" s="991"/>
      <c r="AS123" s="991"/>
      <c r="AT123" s="992"/>
      <c r="AU123" s="1025"/>
      <c r="AV123" s="1026"/>
      <c r="AW123" s="1026"/>
      <c r="AX123" s="1026"/>
      <c r="AY123" s="1026"/>
      <c r="AZ123" s="254" t="s">
        <v>195</v>
      </c>
      <c r="BA123" s="254"/>
      <c r="BB123" s="254"/>
      <c r="BC123" s="254"/>
      <c r="BD123" s="254"/>
      <c r="BE123" s="254"/>
      <c r="BF123" s="254"/>
      <c r="BG123" s="254"/>
      <c r="BH123" s="254"/>
      <c r="BI123" s="254"/>
      <c r="BJ123" s="254"/>
      <c r="BK123" s="254"/>
      <c r="BL123" s="254"/>
      <c r="BM123" s="254"/>
      <c r="BN123" s="254"/>
      <c r="BO123" s="1005" t="s">
        <v>484</v>
      </c>
      <c r="BP123" s="1033"/>
      <c r="BQ123" s="1092">
        <v>7709445</v>
      </c>
      <c r="BR123" s="1059"/>
      <c r="BS123" s="1059"/>
      <c r="BT123" s="1059"/>
      <c r="BU123" s="1059"/>
      <c r="BV123" s="1059">
        <v>7408705</v>
      </c>
      <c r="BW123" s="1059"/>
      <c r="BX123" s="1059"/>
      <c r="BY123" s="1059"/>
      <c r="BZ123" s="1059"/>
      <c r="CA123" s="1059">
        <v>7594961</v>
      </c>
      <c r="CB123" s="1059"/>
      <c r="CC123" s="1059"/>
      <c r="CD123" s="1059"/>
      <c r="CE123" s="1059"/>
      <c r="CF123" s="1029"/>
      <c r="CG123" s="1030"/>
      <c r="CH123" s="1030"/>
      <c r="CI123" s="1030"/>
      <c r="CJ123" s="1031"/>
      <c r="CK123" s="1037"/>
      <c r="CL123" s="1038"/>
      <c r="CM123" s="1038"/>
      <c r="CN123" s="1038"/>
      <c r="CO123" s="1039"/>
      <c r="CP123" s="1047" t="s">
        <v>415</v>
      </c>
      <c r="CQ123" s="1048"/>
      <c r="CR123" s="1048"/>
      <c r="CS123" s="1048"/>
      <c r="CT123" s="1048"/>
      <c r="CU123" s="1048"/>
      <c r="CV123" s="1048"/>
      <c r="CW123" s="1048"/>
      <c r="CX123" s="1048"/>
      <c r="CY123" s="1048"/>
      <c r="CZ123" s="1048"/>
      <c r="DA123" s="1048"/>
      <c r="DB123" s="1048"/>
      <c r="DC123" s="1048"/>
      <c r="DD123" s="1048"/>
      <c r="DE123" s="1048"/>
      <c r="DF123" s="1049"/>
      <c r="DG123" s="986" t="s">
        <v>235</v>
      </c>
      <c r="DH123" s="987"/>
      <c r="DI123" s="987"/>
      <c r="DJ123" s="987"/>
      <c r="DK123" s="988"/>
      <c r="DL123" s="989" t="s">
        <v>235</v>
      </c>
      <c r="DM123" s="987"/>
      <c r="DN123" s="987"/>
      <c r="DO123" s="987"/>
      <c r="DP123" s="988"/>
      <c r="DQ123" s="989" t="s">
        <v>235</v>
      </c>
      <c r="DR123" s="987"/>
      <c r="DS123" s="987"/>
      <c r="DT123" s="987"/>
      <c r="DU123" s="988"/>
      <c r="DV123" s="990" t="s">
        <v>473</v>
      </c>
      <c r="DW123" s="991"/>
      <c r="DX123" s="991"/>
      <c r="DY123" s="991"/>
      <c r="DZ123" s="992"/>
    </row>
    <row r="124" spans="1:130" s="233" customFormat="1" ht="26.25" customHeight="1" thickBot="1" x14ac:dyDescent="0.2">
      <c r="A124" s="1086"/>
      <c r="B124" s="977"/>
      <c r="C124" s="950" t="s">
        <v>470</v>
      </c>
      <c r="D124" s="951"/>
      <c r="E124" s="951"/>
      <c r="F124" s="951"/>
      <c r="G124" s="951"/>
      <c r="H124" s="951"/>
      <c r="I124" s="951"/>
      <c r="J124" s="951"/>
      <c r="K124" s="951"/>
      <c r="L124" s="951"/>
      <c r="M124" s="951"/>
      <c r="N124" s="951"/>
      <c r="O124" s="951"/>
      <c r="P124" s="951"/>
      <c r="Q124" s="951"/>
      <c r="R124" s="951"/>
      <c r="S124" s="951"/>
      <c r="T124" s="951"/>
      <c r="U124" s="951"/>
      <c r="V124" s="951"/>
      <c r="W124" s="951"/>
      <c r="X124" s="951"/>
      <c r="Y124" s="951"/>
      <c r="Z124" s="952"/>
      <c r="AA124" s="986" t="s">
        <v>235</v>
      </c>
      <c r="AB124" s="987"/>
      <c r="AC124" s="987"/>
      <c r="AD124" s="987"/>
      <c r="AE124" s="988"/>
      <c r="AF124" s="989" t="s">
        <v>235</v>
      </c>
      <c r="AG124" s="987"/>
      <c r="AH124" s="987"/>
      <c r="AI124" s="987"/>
      <c r="AJ124" s="988"/>
      <c r="AK124" s="989" t="s">
        <v>235</v>
      </c>
      <c r="AL124" s="987"/>
      <c r="AM124" s="987"/>
      <c r="AN124" s="987"/>
      <c r="AO124" s="988"/>
      <c r="AP124" s="990" t="s">
        <v>235</v>
      </c>
      <c r="AQ124" s="991"/>
      <c r="AR124" s="991"/>
      <c r="AS124" s="991"/>
      <c r="AT124" s="992"/>
      <c r="AU124" s="1088" t="s">
        <v>485</v>
      </c>
      <c r="AV124" s="1089"/>
      <c r="AW124" s="1089"/>
      <c r="AX124" s="1089"/>
      <c r="AY124" s="1089"/>
      <c r="AZ124" s="1089"/>
      <c r="BA124" s="1089"/>
      <c r="BB124" s="1089"/>
      <c r="BC124" s="1089"/>
      <c r="BD124" s="1089"/>
      <c r="BE124" s="1089"/>
      <c r="BF124" s="1089"/>
      <c r="BG124" s="1089"/>
      <c r="BH124" s="1089"/>
      <c r="BI124" s="1089"/>
      <c r="BJ124" s="1089"/>
      <c r="BK124" s="1089"/>
      <c r="BL124" s="1089"/>
      <c r="BM124" s="1089"/>
      <c r="BN124" s="1089"/>
      <c r="BO124" s="1089"/>
      <c r="BP124" s="1090"/>
      <c r="BQ124" s="1091">
        <v>70.400000000000006</v>
      </c>
      <c r="BR124" s="1055"/>
      <c r="BS124" s="1055"/>
      <c r="BT124" s="1055"/>
      <c r="BU124" s="1055"/>
      <c r="BV124" s="1055">
        <v>85.7</v>
      </c>
      <c r="BW124" s="1055"/>
      <c r="BX124" s="1055"/>
      <c r="BY124" s="1055"/>
      <c r="BZ124" s="1055"/>
      <c r="CA124" s="1055">
        <v>62.3</v>
      </c>
      <c r="CB124" s="1055"/>
      <c r="CC124" s="1055"/>
      <c r="CD124" s="1055"/>
      <c r="CE124" s="1055"/>
      <c r="CF124" s="1056"/>
      <c r="CG124" s="1057"/>
      <c r="CH124" s="1057"/>
      <c r="CI124" s="1057"/>
      <c r="CJ124" s="1058"/>
      <c r="CK124" s="1040"/>
      <c r="CL124" s="1040"/>
      <c r="CM124" s="1040"/>
      <c r="CN124" s="1040"/>
      <c r="CO124" s="1041"/>
      <c r="CP124" s="1047" t="s">
        <v>486</v>
      </c>
      <c r="CQ124" s="1048"/>
      <c r="CR124" s="1048"/>
      <c r="CS124" s="1048"/>
      <c r="CT124" s="1048"/>
      <c r="CU124" s="1048"/>
      <c r="CV124" s="1048"/>
      <c r="CW124" s="1048"/>
      <c r="CX124" s="1048"/>
      <c r="CY124" s="1048"/>
      <c r="CZ124" s="1048"/>
      <c r="DA124" s="1048"/>
      <c r="DB124" s="1048"/>
      <c r="DC124" s="1048"/>
      <c r="DD124" s="1048"/>
      <c r="DE124" s="1048"/>
      <c r="DF124" s="1049"/>
      <c r="DG124" s="1032">
        <v>2508963</v>
      </c>
      <c r="DH124" s="1014"/>
      <c r="DI124" s="1014"/>
      <c r="DJ124" s="1014"/>
      <c r="DK124" s="1015"/>
      <c r="DL124" s="1013">
        <v>2422462</v>
      </c>
      <c r="DM124" s="1014"/>
      <c r="DN124" s="1014"/>
      <c r="DO124" s="1014"/>
      <c r="DP124" s="1015"/>
      <c r="DQ124" s="1013" t="s">
        <v>235</v>
      </c>
      <c r="DR124" s="1014"/>
      <c r="DS124" s="1014"/>
      <c r="DT124" s="1014"/>
      <c r="DU124" s="1015"/>
      <c r="DV124" s="1016" t="s">
        <v>235</v>
      </c>
      <c r="DW124" s="1017"/>
      <c r="DX124" s="1017"/>
      <c r="DY124" s="1017"/>
      <c r="DZ124" s="1018"/>
    </row>
    <row r="125" spans="1:130" s="233" customFormat="1" ht="26.25" customHeight="1" x14ac:dyDescent="0.15">
      <c r="A125" s="1086"/>
      <c r="B125" s="977"/>
      <c r="C125" s="950" t="s">
        <v>472</v>
      </c>
      <c r="D125" s="951"/>
      <c r="E125" s="951"/>
      <c r="F125" s="951"/>
      <c r="G125" s="951"/>
      <c r="H125" s="951"/>
      <c r="I125" s="951"/>
      <c r="J125" s="951"/>
      <c r="K125" s="951"/>
      <c r="L125" s="951"/>
      <c r="M125" s="951"/>
      <c r="N125" s="951"/>
      <c r="O125" s="951"/>
      <c r="P125" s="951"/>
      <c r="Q125" s="951"/>
      <c r="R125" s="951"/>
      <c r="S125" s="951"/>
      <c r="T125" s="951"/>
      <c r="U125" s="951"/>
      <c r="V125" s="951"/>
      <c r="W125" s="951"/>
      <c r="X125" s="951"/>
      <c r="Y125" s="951"/>
      <c r="Z125" s="952"/>
      <c r="AA125" s="986" t="s">
        <v>235</v>
      </c>
      <c r="AB125" s="987"/>
      <c r="AC125" s="987"/>
      <c r="AD125" s="987"/>
      <c r="AE125" s="988"/>
      <c r="AF125" s="989" t="s">
        <v>235</v>
      </c>
      <c r="AG125" s="987"/>
      <c r="AH125" s="987"/>
      <c r="AI125" s="987"/>
      <c r="AJ125" s="988"/>
      <c r="AK125" s="989" t="s">
        <v>235</v>
      </c>
      <c r="AL125" s="987"/>
      <c r="AM125" s="987"/>
      <c r="AN125" s="987"/>
      <c r="AO125" s="988"/>
      <c r="AP125" s="990" t="s">
        <v>235</v>
      </c>
      <c r="AQ125" s="991"/>
      <c r="AR125" s="991"/>
      <c r="AS125" s="991"/>
      <c r="AT125" s="992"/>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1050" t="s">
        <v>487</v>
      </c>
      <c r="CL125" s="1035"/>
      <c r="CM125" s="1035"/>
      <c r="CN125" s="1035"/>
      <c r="CO125" s="1036"/>
      <c r="CP125" s="957" t="s">
        <v>488</v>
      </c>
      <c r="CQ125" s="925"/>
      <c r="CR125" s="925"/>
      <c r="CS125" s="925"/>
      <c r="CT125" s="925"/>
      <c r="CU125" s="925"/>
      <c r="CV125" s="925"/>
      <c r="CW125" s="925"/>
      <c r="CX125" s="925"/>
      <c r="CY125" s="925"/>
      <c r="CZ125" s="925"/>
      <c r="DA125" s="925"/>
      <c r="DB125" s="925"/>
      <c r="DC125" s="925"/>
      <c r="DD125" s="925"/>
      <c r="DE125" s="925"/>
      <c r="DF125" s="926"/>
      <c r="DG125" s="958" t="s">
        <v>235</v>
      </c>
      <c r="DH125" s="959"/>
      <c r="DI125" s="959"/>
      <c r="DJ125" s="959"/>
      <c r="DK125" s="959"/>
      <c r="DL125" s="959" t="s">
        <v>235</v>
      </c>
      <c r="DM125" s="959"/>
      <c r="DN125" s="959"/>
      <c r="DO125" s="959"/>
      <c r="DP125" s="959"/>
      <c r="DQ125" s="959" t="s">
        <v>235</v>
      </c>
      <c r="DR125" s="959"/>
      <c r="DS125" s="959"/>
      <c r="DT125" s="959"/>
      <c r="DU125" s="959"/>
      <c r="DV125" s="960" t="s">
        <v>235</v>
      </c>
      <c r="DW125" s="960"/>
      <c r="DX125" s="960"/>
      <c r="DY125" s="960"/>
      <c r="DZ125" s="961"/>
    </row>
    <row r="126" spans="1:130" s="233" customFormat="1" ht="26.25" customHeight="1" thickBot="1" x14ac:dyDescent="0.2">
      <c r="A126" s="1086"/>
      <c r="B126" s="977"/>
      <c r="C126" s="950" t="s">
        <v>475</v>
      </c>
      <c r="D126" s="951"/>
      <c r="E126" s="951"/>
      <c r="F126" s="951"/>
      <c r="G126" s="951"/>
      <c r="H126" s="951"/>
      <c r="I126" s="951"/>
      <c r="J126" s="951"/>
      <c r="K126" s="951"/>
      <c r="L126" s="951"/>
      <c r="M126" s="951"/>
      <c r="N126" s="951"/>
      <c r="O126" s="951"/>
      <c r="P126" s="951"/>
      <c r="Q126" s="951"/>
      <c r="R126" s="951"/>
      <c r="S126" s="951"/>
      <c r="T126" s="951"/>
      <c r="U126" s="951"/>
      <c r="V126" s="951"/>
      <c r="W126" s="951"/>
      <c r="X126" s="951"/>
      <c r="Y126" s="951"/>
      <c r="Z126" s="952"/>
      <c r="AA126" s="986">
        <v>907</v>
      </c>
      <c r="AB126" s="987"/>
      <c r="AC126" s="987"/>
      <c r="AD126" s="987"/>
      <c r="AE126" s="988"/>
      <c r="AF126" s="989">
        <v>339</v>
      </c>
      <c r="AG126" s="987"/>
      <c r="AH126" s="987"/>
      <c r="AI126" s="987"/>
      <c r="AJ126" s="988"/>
      <c r="AK126" s="989">
        <v>337</v>
      </c>
      <c r="AL126" s="987"/>
      <c r="AM126" s="987"/>
      <c r="AN126" s="987"/>
      <c r="AO126" s="988"/>
      <c r="AP126" s="990">
        <v>0</v>
      </c>
      <c r="AQ126" s="991"/>
      <c r="AR126" s="991"/>
      <c r="AS126" s="991"/>
      <c r="AT126" s="992"/>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1051"/>
      <c r="CL126" s="1038"/>
      <c r="CM126" s="1038"/>
      <c r="CN126" s="1038"/>
      <c r="CO126" s="1039"/>
      <c r="CP126" s="950" t="s">
        <v>489</v>
      </c>
      <c r="CQ126" s="951"/>
      <c r="CR126" s="951"/>
      <c r="CS126" s="951"/>
      <c r="CT126" s="951"/>
      <c r="CU126" s="951"/>
      <c r="CV126" s="951"/>
      <c r="CW126" s="951"/>
      <c r="CX126" s="951"/>
      <c r="CY126" s="951"/>
      <c r="CZ126" s="951"/>
      <c r="DA126" s="951"/>
      <c r="DB126" s="951"/>
      <c r="DC126" s="951"/>
      <c r="DD126" s="951"/>
      <c r="DE126" s="951"/>
      <c r="DF126" s="952"/>
      <c r="DG126" s="953" t="s">
        <v>235</v>
      </c>
      <c r="DH126" s="954"/>
      <c r="DI126" s="954"/>
      <c r="DJ126" s="954"/>
      <c r="DK126" s="954"/>
      <c r="DL126" s="954" t="s">
        <v>235</v>
      </c>
      <c r="DM126" s="954"/>
      <c r="DN126" s="954"/>
      <c r="DO126" s="954"/>
      <c r="DP126" s="954"/>
      <c r="DQ126" s="954" t="s">
        <v>235</v>
      </c>
      <c r="DR126" s="954"/>
      <c r="DS126" s="954"/>
      <c r="DT126" s="954"/>
      <c r="DU126" s="954"/>
      <c r="DV126" s="955" t="s">
        <v>235</v>
      </c>
      <c r="DW126" s="955"/>
      <c r="DX126" s="955"/>
      <c r="DY126" s="955"/>
      <c r="DZ126" s="956"/>
    </row>
    <row r="127" spans="1:130" s="233" customFormat="1" ht="26.25" customHeight="1" x14ac:dyDescent="0.15">
      <c r="A127" s="1087"/>
      <c r="B127" s="979"/>
      <c r="C127" s="1001" t="s">
        <v>490</v>
      </c>
      <c r="D127" s="993"/>
      <c r="E127" s="993"/>
      <c r="F127" s="993"/>
      <c r="G127" s="993"/>
      <c r="H127" s="993"/>
      <c r="I127" s="993"/>
      <c r="J127" s="993"/>
      <c r="K127" s="993"/>
      <c r="L127" s="993"/>
      <c r="M127" s="993"/>
      <c r="N127" s="993"/>
      <c r="O127" s="993"/>
      <c r="P127" s="993"/>
      <c r="Q127" s="993"/>
      <c r="R127" s="993"/>
      <c r="S127" s="993"/>
      <c r="T127" s="993"/>
      <c r="U127" s="993"/>
      <c r="V127" s="993"/>
      <c r="W127" s="993"/>
      <c r="X127" s="993"/>
      <c r="Y127" s="993"/>
      <c r="Z127" s="994"/>
      <c r="AA127" s="986">
        <v>26</v>
      </c>
      <c r="AB127" s="987"/>
      <c r="AC127" s="987"/>
      <c r="AD127" s="987"/>
      <c r="AE127" s="988"/>
      <c r="AF127" s="989">
        <v>22</v>
      </c>
      <c r="AG127" s="987"/>
      <c r="AH127" s="987"/>
      <c r="AI127" s="987"/>
      <c r="AJ127" s="988"/>
      <c r="AK127" s="989">
        <v>19</v>
      </c>
      <c r="AL127" s="987"/>
      <c r="AM127" s="987"/>
      <c r="AN127" s="987"/>
      <c r="AO127" s="988"/>
      <c r="AP127" s="990">
        <v>0</v>
      </c>
      <c r="AQ127" s="991"/>
      <c r="AR127" s="991"/>
      <c r="AS127" s="991"/>
      <c r="AT127" s="992"/>
      <c r="AU127" s="235"/>
      <c r="AV127" s="235"/>
      <c r="AW127" s="235"/>
      <c r="AX127" s="1060" t="s">
        <v>491</v>
      </c>
      <c r="AY127" s="1061"/>
      <c r="AZ127" s="1061"/>
      <c r="BA127" s="1061"/>
      <c r="BB127" s="1061"/>
      <c r="BC127" s="1061"/>
      <c r="BD127" s="1061"/>
      <c r="BE127" s="1062"/>
      <c r="BF127" s="1063" t="s">
        <v>492</v>
      </c>
      <c r="BG127" s="1061"/>
      <c r="BH127" s="1061"/>
      <c r="BI127" s="1061"/>
      <c r="BJ127" s="1061"/>
      <c r="BK127" s="1061"/>
      <c r="BL127" s="1062"/>
      <c r="BM127" s="1063" t="s">
        <v>493</v>
      </c>
      <c r="BN127" s="1061"/>
      <c r="BO127" s="1061"/>
      <c r="BP127" s="1061"/>
      <c r="BQ127" s="1061"/>
      <c r="BR127" s="1061"/>
      <c r="BS127" s="1062"/>
      <c r="BT127" s="1063" t="s">
        <v>494</v>
      </c>
      <c r="BU127" s="1061"/>
      <c r="BV127" s="1061"/>
      <c r="BW127" s="1061"/>
      <c r="BX127" s="1061"/>
      <c r="BY127" s="1061"/>
      <c r="BZ127" s="1084"/>
      <c r="CA127" s="235"/>
      <c r="CB127" s="235"/>
      <c r="CC127" s="235"/>
      <c r="CD127" s="258"/>
      <c r="CE127" s="258"/>
      <c r="CF127" s="258"/>
      <c r="CG127" s="235"/>
      <c r="CH127" s="235"/>
      <c r="CI127" s="235"/>
      <c r="CJ127" s="257"/>
      <c r="CK127" s="1051"/>
      <c r="CL127" s="1038"/>
      <c r="CM127" s="1038"/>
      <c r="CN127" s="1038"/>
      <c r="CO127" s="1039"/>
      <c r="CP127" s="950" t="s">
        <v>495</v>
      </c>
      <c r="CQ127" s="951"/>
      <c r="CR127" s="951"/>
      <c r="CS127" s="951"/>
      <c r="CT127" s="951"/>
      <c r="CU127" s="951"/>
      <c r="CV127" s="951"/>
      <c r="CW127" s="951"/>
      <c r="CX127" s="951"/>
      <c r="CY127" s="951"/>
      <c r="CZ127" s="951"/>
      <c r="DA127" s="951"/>
      <c r="DB127" s="951"/>
      <c r="DC127" s="951"/>
      <c r="DD127" s="951"/>
      <c r="DE127" s="951"/>
      <c r="DF127" s="952"/>
      <c r="DG127" s="953" t="s">
        <v>235</v>
      </c>
      <c r="DH127" s="954"/>
      <c r="DI127" s="954"/>
      <c r="DJ127" s="954"/>
      <c r="DK127" s="954"/>
      <c r="DL127" s="954" t="s">
        <v>235</v>
      </c>
      <c r="DM127" s="954"/>
      <c r="DN127" s="954"/>
      <c r="DO127" s="954"/>
      <c r="DP127" s="954"/>
      <c r="DQ127" s="954" t="s">
        <v>235</v>
      </c>
      <c r="DR127" s="954"/>
      <c r="DS127" s="954"/>
      <c r="DT127" s="954"/>
      <c r="DU127" s="954"/>
      <c r="DV127" s="955" t="s">
        <v>235</v>
      </c>
      <c r="DW127" s="955"/>
      <c r="DX127" s="955"/>
      <c r="DY127" s="955"/>
      <c r="DZ127" s="956"/>
    </row>
    <row r="128" spans="1:130" s="233" customFormat="1" ht="26.25" customHeight="1" thickBot="1" x14ac:dyDescent="0.2">
      <c r="A128" s="1070" t="s">
        <v>496</v>
      </c>
      <c r="B128" s="1071"/>
      <c r="C128" s="1071"/>
      <c r="D128" s="1071"/>
      <c r="E128" s="1071"/>
      <c r="F128" s="1071"/>
      <c r="G128" s="1071"/>
      <c r="H128" s="1071"/>
      <c r="I128" s="1071"/>
      <c r="J128" s="1071"/>
      <c r="K128" s="1071"/>
      <c r="L128" s="1071"/>
      <c r="M128" s="1071"/>
      <c r="N128" s="1071"/>
      <c r="O128" s="1071"/>
      <c r="P128" s="1071"/>
      <c r="Q128" s="1071"/>
      <c r="R128" s="1071"/>
      <c r="S128" s="1071"/>
      <c r="T128" s="1071"/>
      <c r="U128" s="1071"/>
      <c r="V128" s="1071"/>
      <c r="W128" s="1072" t="s">
        <v>497</v>
      </c>
      <c r="X128" s="1072"/>
      <c r="Y128" s="1072"/>
      <c r="Z128" s="1073"/>
      <c r="AA128" s="1074">
        <v>166</v>
      </c>
      <c r="AB128" s="1075"/>
      <c r="AC128" s="1075"/>
      <c r="AD128" s="1075"/>
      <c r="AE128" s="1076"/>
      <c r="AF128" s="1077" t="s">
        <v>235</v>
      </c>
      <c r="AG128" s="1075"/>
      <c r="AH128" s="1075"/>
      <c r="AI128" s="1075"/>
      <c r="AJ128" s="1076"/>
      <c r="AK128" s="1077" t="s">
        <v>235</v>
      </c>
      <c r="AL128" s="1075"/>
      <c r="AM128" s="1075"/>
      <c r="AN128" s="1075"/>
      <c r="AO128" s="1076"/>
      <c r="AP128" s="1078"/>
      <c r="AQ128" s="1079"/>
      <c r="AR128" s="1079"/>
      <c r="AS128" s="1079"/>
      <c r="AT128" s="1080"/>
      <c r="AU128" s="235"/>
      <c r="AV128" s="235"/>
      <c r="AW128" s="235"/>
      <c r="AX128" s="924" t="s">
        <v>498</v>
      </c>
      <c r="AY128" s="925"/>
      <c r="AZ128" s="925"/>
      <c r="BA128" s="925"/>
      <c r="BB128" s="925"/>
      <c r="BC128" s="925"/>
      <c r="BD128" s="925"/>
      <c r="BE128" s="926"/>
      <c r="BF128" s="1081" t="s">
        <v>235</v>
      </c>
      <c r="BG128" s="1082"/>
      <c r="BH128" s="1082"/>
      <c r="BI128" s="1082"/>
      <c r="BJ128" s="1082"/>
      <c r="BK128" s="1082"/>
      <c r="BL128" s="1083"/>
      <c r="BM128" s="1081">
        <v>15</v>
      </c>
      <c r="BN128" s="1082"/>
      <c r="BO128" s="1082"/>
      <c r="BP128" s="1082"/>
      <c r="BQ128" s="1082"/>
      <c r="BR128" s="1082"/>
      <c r="BS128" s="1083"/>
      <c r="BT128" s="1081">
        <v>20</v>
      </c>
      <c r="BU128" s="1082"/>
      <c r="BV128" s="1082"/>
      <c r="BW128" s="1082"/>
      <c r="BX128" s="1082"/>
      <c r="BY128" s="1082"/>
      <c r="BZ128" s="1104"/>
      <c r="CA128" s="258"/>
      <c r="CB128" s="258"/>
      <c r="CC128" s="258"/>
      <c r="CD128" s="258"/>
      <c r="CE128" s="258"/>
      <c r="CF128" s="258"/>
      <c r="CG128" s="235"/>
      <c r="CH128" s="235"/>
      <c r="CI128" s="235"/>
      <c r="CJ128" s="257"/>
      <c r="CK128" s="1052"/>
      <c r="CL128" s="1053"/>
      <c r="CM128" s="1053"/>
      <c r="CN128" s="1053"/>
      <c r="CO128" s="1054"/>
      <c r="CP128" s="1064" t="s">
        <v>499</v>
      </c>
      <c r="CQ128" s="754"/>
      <c r="CR128" s="754"/>
      <c r="CS128" s="754"/>
      <c r="CT128" s="754"/>
      <c r="CU128" s="754"/>
      <c r="CV128" s="754"/>
      <c r="CW128" s="754"/>
      <c r="CX128" s="754"/>
      <c r="CY128" s="754"/>
      <c r="CZ128" s="754"/>
      <c r="DA128" s="754"/>
      <c r="DB128" s="754"/>
      <c r="DC128" s="754"/>
      <c r="DD128" s="754"/>
      <c r="DE128" s="754"/>
      <c r="DF128" s="1065"/>
      <c r="DG128" s="1066" t="s">
        <v>235</v>
      </c>
      <c r="DH128" s="1067"/>
      <c r="DI128" s="1067"/>
      <c r="DJ128" s="1067"/>
      <c r="DK128" s="1067"/>
      <c r="DL128" s="1067" t="s">
        <v>235</v>
      </c>
      <c r="DM128" s="1067"/>
      <c r="DN128" s="1067"/>
      <c r="DO128" s="1067"/>
      <c r="DP128" s="1067"/>
      <c r="DQ128" s="1067" t="s">
        <v>235</v>
      </c>
      <c r="DR128" s="1067"/>
      <c r="DS128" s="1067"/>
      <c r="DT128" s="1067"/>
      <c r="DU128" s="1067"/>
      <c r="DV128" s="1068" t="s">
        <v>235</v>
      </c>
      <c r="DW128" s="1068"/>
      <c r="DX128" s="1068"/>
      <c r="DY128" s="1068"/>
      <c r="DZ128" s="1069"/>
    </row>
    <row r="129" spans="1:131" s="233" customFormat="1" ht="26.25" customHeight="1" x14ac:dyDescent="0.15">
      <c r="A129" s="962" t="s">
        <v>107</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098" t="s">
        <v>500</v>
      </c>
      <c r="X129" s="1099"/>
      <c r="Y129" s="1099"/>
      <c r="Z129" s="1100"/>
      <c r="AA129" s="986">
        <v>3524326</v>
      </c>
      <c r="AB129" s="987"/>
      <c r="AC129" s="987"/>
      <c r="AD129" s="987"/>
      <c r="AE129" s="988"/>
      <c r="AF129" s="989">
        <v>3634764</v>
      </c>
      <c r="AG129" s="987"/>
      <c r="AH129" s="987"/>
      <c r="AI129" s="987"/>
      <c r="AJ129" s="988"/>
      <c r="AK129" s="989">
        <v>3906852</v>
      </c>
      <c r="AL129" s="987"/>
      <c r="AM129" s="987"/>
      <c r="AN129" s="987"/>
      <c r="AO129" s="988"/>
      <c r="AP129" s="1101"/>
      <c r="AQ129" s="1102"/>
      <c r="AR129" s="1102"/>
      <c r="AS129" s="1102"/>
      <c r="AT129" s="1103"/>
      <c r="AU129" s="236"/>
      <c r="AV129" s="236"/>
      <c r="AW129" s="236"/>
      <c r="AX129" s="1093" t="s">
        <v>501</v>
      </c>
      <c r="AY129" s="951"/>
      <c r="AZ129" s="951"/>
      <c r="BA129" s="951"/>
      <c r="BB129" s="951"/>
      <c r="BC129" s="951"/>
      <c r="BD129" s="951"/>
      <c r="BE129" s="952"/>
      <c r="BF129" s="1094" t="s">
        <v>235</v>
      </c>
      <c r="BG129" s="1095"/>
      <c r="BH129" s="1095"/>
      <c r="BI129" s="1095"/>
      <c r="BJ129" s="1095"/>
      <c r="BK129" s="1095"/>
      <c r="BL129" s="1096"/>
      <c r="BM129" s="1094">
        <v>20</v>
      </c>
      <c r="BN129" s="1095"/>
      <c r="BO129" s="1095"/>
      <c r="BP129" s="1095"/>
      <c r="BQ129" s="1095"/>
      <c r="BR129" s="1095"/>
      <c r="BS129" s="1096"/>
      <c r="BT129" s="1094">
        <v>30</v>
      </c>
      <c r="BU129" s="1095"/>
      <c r="BV129" s="1095"/>
      <c r="BW129" s="1095"/>
      <c r="BX129" s="1095"/>
      <c r="BY129" s="1095"/>
      <c r="BZ129" s="1097"/>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15">
      <c r="A130" s="962" t="s">
        <v>502</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098" t="s">
        <v>503</v>
      </c>
      <c r="X130" s="1099"/>
      <c r="Y130" s="1099"/>
      <c r="Z130" s="1100"/>
      <c r="AA130" s="986">
        <v>516560</v>
      </c>
      <c r="AB130" s="987"/>
      <c r="AC130" s="987"/>
      <c r="AD130" s="987"/>
      <c r="AE130" s="988"/>
      <c r="AF130" s="989">
        <v>495693</v>
      </c>
      <c r="AG130" s="987"/>
      <c r="AH130" s="987"/>
      <c r="AI130" s="987"/>
      <c r="AJ130" s="988"/>
      <c r="AK130" s="989">
        <v>478726</v>
      </c>
      <c r="AL130" s="987"/>
      <c r="AM130" s="987"/>
      <c r="AN130" s="987"/>
      <c r="AO130" s="988"/>
      <c r="AP130" s="1101"/>
      <c r="AQ130" s="1102"/>
      <c r="AR130" s="1102"/>
      <c r="AS130" s="1102"/>
      <c r="AT130" s="1103"/>
      <c r="AU130" s="236"/>
      <c r="AV130" s="236"/>
      <c r="AW130" s="236"/>
      <c r="AX130" s="1093" t="s">
        <v>504</v>
      </c>
      <c r="AY130" s="951"/>
      <c r="AZ130" s="951"/>
      <c r="BA130" s="951"/>
      <c r="BB130" s="951"/>
      <c r="BC130" s="951"/>
      <c r="BD130" s="951"/>
      <c r="BE130" s="952"/>
      <c r="BF130" s="1129">
        <v>10</v>
      </c>
      <c r="BG130" s="1130"/>
      <c r="BH130" s="1130"/>
      <c r="BI130" s="1130"/>
      <c r="BJ130" s="1130"/>
      <c r="BK130" s="1130"/>
      <c r="BL130" s="1131"/>
      <c r="BM130" s="1129">
        <v>25</v>
      </c>
      <c r="BN130" s="1130"/>
      <c r="BO130" s="1130"/>
      <c r="BP130" s="1130"/>
      <c r="BQ130" s="1130"/>
      <c r="BR130" s="1130"/>
      <c r="BS130" s="1131"/>
      <c r="BT130" s="1129">
        <v>35</v>
      </c>
      <c r="BU130" s="1130"/>
      <c r="BV130" s="1130"/>
      <c r="BW130" s="1130"/>
      <c r="BX130" s="1130"/>
      <c r="BY130" s="1130"/>
      <c r="BZ130" s="1132"/>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
      <c r="A131" s="1133"/>
      <c r="B131" s="1134"/>
      <c r="C131" s="1134"/>
      <c r="D131" s="1134"/>
      <c r="E131" s="1134"/>
      <c r="F131" s="1134"/>
      <c r="G131" s="1134"/>
      <c r="H131" s="1134"/>
      <c r="I131" s="1134"/>
      <c r="J131" s="1134"/>
      <c r="K131" s="1134"/>
      <c r="L131" s="1134"/>
      <c r="M131" s="1134"/>
      <c r="N131" s="1134"/>
      <c r="O131" s="1134"/>
      <c r="P131" s="1134"/>
      <c r="Q131" s="1134"/>
      <c r="R131" s="1134"/>
      <c r="S131" s="1134"/>
      <c r="T131" s="1134"/>
      <c r="U131" s="1134"/>
      <c r="V131" s="1134"/>
      <c r="W131" s="1135" t="s">
        <v>505</v>
      </c>
      <c r="X131" s="1136"/>
      <c r="Y131" s="1136"/>
      <c r="Z131" s="1137"/>
      <c r="AA131" s="1032">
        <v>3007766</v>
      </c>
      <c r="AB131" s="1014"/>
      <c r="AC131" s="1014"/>
      <c r="AD131" s="1014"/>
      <c r="AE131" s="1015"/>
      <c r="AF131" s="1013">
        <v>3139071</v>
      </c>
      <c r="AG131" s="1014"/>
      <c r="AH131" s="1014"/>
      <c r="AI131" s="1014"/>
      <c r="AJ131" s="1015"/>
      <c r="AK131" s="1013">
        <v>3428126</v>
      </c>
      <c r="AL131" s="1014"/>
      <c r="AM131" s="1014"/>
      <c r="AN131" s="1014"/>
      <c r="AO131" s="1015"/>
      <c r="AP131" s="1138"/>
      <c r="AQ131" s="1139"/>
      <c r="AR131" s="1139"/>
      <c r="AS131" s="1139"/>
      <c r="AT131" s="1140"/>
      <c r="AU131" s="236"/>
      <c r="AV131" s="236"/>
      <c r="AW131" s="236"/>
      <c r="AX131" s="1111" t="s">
        <v>506</v>
      </c>
      <c r="AY131" s="754"/>
      <c r="AZ131" s="754"/>
      <c r="BA131" s="754"/>
      <c r="BB131" s="754"/>
      <c r="BC131" s="754"/>
      <c r="BD131" s="754"/>
      <c r="BE131" s="1065"/>
      <c r="BF131" s="1112">
        <v>62.3</v>
      </c>
      <c r="BG131" s="1113"/>
      <c r="BH131" s="1113"/>
      <c r="BI131" s="1113"/>
      <c r="BJ131" s="1113"/>
      <c r="BK131" s="1113"/>
      <c r="BL131" s="1114"/>
      <c r="BM131" s="1112">
        <v>350</v>
      </c>
      <c r="BN131" s="1113"/>
      <c r="BO131" s="1113"/>
      <c r="BP131" s="1113"/>
      <c r="BQ131" s="1113"/>
      <c r="BR131" s="1113"/>
      <c r="BS131" s="1114"/>
      <c r="BT131" s="1115"/>
      <c r="BU131" s="1116"/>
      <c r="BV131" s="1116"/>
      <c r="BW131" s="1116"/>
      <c r="BX131" s="1116"/>
      <c r="BY131" s="1116"/>
      <c r="BZ131" s="1117"/>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15">
      <c r="A132" s="1118" t="s">
        <v>507</v>
      </c>
      <c r="B132" s="1119"/>
      <c r="C132" s="1119"/>
      <c r="D132" s="1119"/>
      <c r="E132" s="1119"/>
      <c r="F132" s="1119"/>
      <c r="G132" s="1119"/>
      <c r="H132" s="1119"/>
      <c r="I132" s="1119"/>
      <c r="J132" s="1119"/>
      <c r="K132" s="1119"/>
      <c r="L132" s="1119"/>
      <c r="M132" s="1119"/>
      <c r="N132" s="1119"/>
      <c r="O132" s="1119"/>
      <c r="P132" s="1119"/>
      <c r="Q132" s="1119"/>
      <c r="R132" s="1119"/>
      <c r="S132" s="1119"/>
      <c r="T132" s="1119"/>
      <c r="U132" s="1119"/>
      <c r="V132" s="1122" t="s">
        <v>508</v>
      </c>
      <c r="W132" s="1122"/>
      <c r="X132" s="1122"/>
      <c r="Y132" s="1122"/>
      <c r="Z132" s="1123"/>
      <c r="AA132" s="1124">
        <v>10.6654906</v>
      </c>
      <c r="AB132" s="1125"/>
      <c r="AC132" s="1125"/>
      <c r="AD132" s="1125"/>
      <c r="AE132" s="1126"/>
      <c r="AF132" s="1127">
        <v>10.44184729</v>
      </c>
      <c r="AG132" s="1125"/>
      <c r="AH132" s="1125"/>
      <c r="AI132" s="1125"/>
      <c r="AJ132" s="1126"/>
      <c r="AK132" s="1127">
        <v>9.1362452839999992</v>
      </c>
      <c r="AL132" s="1125"/>
      <c r="AM132" s="1125"/>
      <c r="AN132" s="1125"/>
      <c r="AO132" s="1126"/>
      <c r="AP132" s="1029"/>
      <c r="AQ132" s="1030"/>
      <c r="AR132" s="1030"/>
      <c r="AS132" s="1030"/>
      <c r="AT132" s="1128"/>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
      <c r="A133" s="1120"/>
      <c r="B133" s="1121"/>
      <c r="C133" s="1121"/>
      <c r="D133" s="1121"/>
      <c r="E133" s="1121"/>
      <c r="F133" s="1121"/>
      <c r="G133" s="1121"/>
      <c r="H133" s="1121"/>
      <c r="I133" s="1121"/>
      <c r="J133" s="1121"/>
      <c r="K133" s="1121"/>
      <c r="L133" s="1121"/>
      <c r="M133" s="1121"/>
      <c r="N133" s="1121"/>
      <c r="O133" s="1121"/>
      <c r="P133" s="1121"/>
      <c r="Q133" s="1121"/>
      <c r="R133" s="1121"/>
      <c r="S133" s="1121"/>
      <c r="T133" s="1121"/>
      <c r="U133" s="1121"/>
      <c r="V133" s="1105" t="s">
        <v>509</v>
      </c>
      <c r="W133" s="1105"/>
      <c r="X133" s="1105"/>
      <c r="Y133" s="1105"/>
      <c r="Z133" s="1106"/>
      <c r="AA133" s="1107">
        <v>10.1</v>
      </c>
      <c r="AB133" s="1108"/>
      <c r="AC133" s="1108"/>
      <c r="AD133" s="1108"/>
      <c r="AE133" s="1109"/>
      <c r="AF133" s="1107">
        <v>10.5</v>
      </c>
      <c r="AG133" s="1108"/>
      <c r="AH133" s="1108"/>
      <c r="AI133" s="1108"/>
      <c r="AJ133" s="1109"/>
      <c r="AK133" s="1107">
        <v>10</v>
      </c>
      <c r="AL133" s="1108"/>
      <c r="AM133" s="1108"/>
      <c r="AN133" s="1108"/>
      <c r="AO133" s="1109"/>
      <c r="AP133" s="1056"/>
      <c r="AQ133" s="1057"/>
      <c r="AR133" s="1057"/>
      <c r="AS133" s="1057"/>
      <c r="AT133" s="1110"/>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15">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25" hidden="1" x14ac:dyDescent="0.15">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Vv1NGkXoL7FMZIEZz4WoFx+mt62N5AbXH4LTAkJ0fGYxgWPP6Y7LGgBCNGj26A6jOfcdlQsZ+3qDNs2Zu2VJDg==" saltValue="I8z7+LmBaQqlU0N8kINpQ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63" customWidth="1"/>
    <col min="121" max="121" width="0" style="262" hidden="1" customWidth="1"/>
    <col min="122" max="16384" width="9" style="262" hidden="1"/>
  </cols>
  <sheetData>
    <row r="1" spans="1:120"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62"/>
    </row>
    <row r="17" spans="119:120" x14ac:dyDescent="0.15">
      <c r="DP17" s="262"/>
    </row>
    <row r="18" spans="119:120" x14ac:dyDescent="0.15"/>
    <row r="19" spans="119:120" x14ac:dyDescent="0.15"/>
    <row r="20" spans="119:120" x14ac:dyDescent="0.15">
      <c r="DO20" s="262"/>
      <c r="DP20" s="262"/>
    </row>
    <row r="21" spans="119:120" x14ac:dyDescent="0.15">
      <c r="DP21" s="262"/>
    </row>
    <row r="22" spans="119:120" x14ac:dyDescent="0.15"/>
    <row r="23" spans="119:120" x14ac:dyDescent="0.15">
      <c r="DO23" s="262"/>
      <c r="DP23" s="262"/>
    </row>
    <row r="24" spans="119:120" x14ac:dyDescent="0.15">
      <c r="DP24" s="262"/>
    </row>
    <row r="25" spans="119:120" x14ac:dyDescent="0.15">
      <c r="DP25" s="262"/>
    </row>
    <row r="26" spans="119:120" x14ac:dyDescent="0.15">
      <c r="DO26" s="262"/>
      <c r="DP26" s="262"/>
    </row>
    <row r="27" spans="119:120" x14ac:dyDescent="0.15"/>
    <row r="28" spans="119:120" x14ac:dyDescent="0.15">
      <c r="DO28" s="262"/>
      <c r="DP28" s="262"/>
    </row>
    <row r="29" spans="119:120" x14ac:dyDescent="0.15">
      <c r="DP29" s="262"/>
    </row>
    <row r="30" spans="119:120" x14ac:dyDescent="0.15"/>
    <row r="31" spans="119:120" x14ac:dyDescent="0.15">
      <c r="DO31" s="262"/>
      <c r="DP31" s="262"/>
    </row>
    <row r="32" spans="119:120" x14ac:dyDescent="0.15"/>
    <row r="33" spans="98:120" x14ac:dyDescent="0.15">
      <c r="DO33" s="262"/>
      <c r="DP33" s="262"/>
    </row>
    <row r="34" spans="98:120" x14ac:dyDescent="0.15">
      <c r="DM34" s="262"/>
    </row>
    <row r="35" spans="98:120" x14ac:dyDescent="0.15">
      <c r="CT35" s="262"/>
      <c r="CU35" s="262"/>
      <c r="CV35" s="262"/>
      <c r="CY35" s="262"/>
      <c r="CZ35" s="262"/>
      <c r="DA35" s="262"/>
      <c r="DD35" s="262"/>
      <c r="DE35" s="262"/>
      <c r="DF35" s="262"/>
      <c r="DI35" s="262"/>
      <c r="DJ35" s="262"/>
      <c r="DK35" s="262"/>
      <c r="DM35" s="262"/>
      <c r="DN35" s="262"/>
      <c r="DO35" s="262"/>
      <c r="DP35" s="262"/>
    </row>
    <row r="36" spans="98:120" x14ac:dyDescent="0.15"/>
    <row r="37" spans="98:120" x14ac:dyDescent="0.15">
      <c r="CW37" s="262"/>
      <c r="DB37" s="262"/>
      <c r="DG37" s="262"/>
      <c r="DL37" s="262"/>
      <c r="DP37" s="262"/>
    </row>
    <row r="38" spans="98:120" x14ac:dyDescent="0.15">
      <c r="CT38" s="262"/>
      <c r="CU38" s="262"/>
      <c r="CV38" s="262"/>
      <c r="CW38" s="262"/>
      <c r="CY38" s="262"/>
      <c r="CZ38" s="262"/>
      <c r="DA38" s="262"/>
      <c r="DB38" s="262"/>
      <c r="DD38" s="262"/>
      <c r="DE38" s="262"/>
      <c r="DF38" s="262"/>
      <c r="DG38" s="262"/>
      <c r="DI38" s="262"/>
      <c r="DJ38" s="262"/>
      <c r="DK38" s="262"/>
      <c r="DL38" s="262"/>
      <c r="DN38" s="262"/>
      <c r="DO38" s="262"/>
      <c r="DP38" s="26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62"/>
      <c r="DO49" s="262"/>
      <c r="DP49" s="26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62"/>
      <c r="CS63" s="262"/>
      <c r="CX63" s="262"/>
      <c r="DC63" s="262"/>
      <c r="DH63" s="262"/>
    </row>
    <row r="64" spans="22:120" x14ac:dyDescent="0.15">
      <c r="V64" s="262"/>
    </row>
    <row r="65" spans="15:120" x14ac:dyDescent="0.15">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x14ac:dyDescent="0.15">
      <c r="Q66" s="262"/>
      <c r="S66" s="262"/>
      <c r="U66" s="262"/>
      <c r="DM66" s="262"/>
    </row>
    <row r="67" spans="15:120" x14ac:dyDescent="0.15">
      <c r="O67" s="262"/>
      <c r="P67" s="262"/>
      <c r="R67" s="262"/>
      <c r="T67" s="262"/>
      <c r="Y67" s="262"/>
      <c r="CT67" s="262"/>
      <c r="CV67" s="262"/>
      <c r="CW67" s="262"/>
      <c r="CY67" s="262"/>
      <c r="DA67" s="262"/>
      <c r="DB67" s="262"/>
      <c r="DD67" s="262"/>
      <c r="DF67" s="262"/>
      <c r="DG67" s="262"/>
      <c r="DI67" s="262"/>
      <c r="DK67" s="262"/>
      <c r="DL67" s="262"/>
      <c r="DN67" s="262"/>
      <c r="DO67" s="262"/>
      <c r="DP67" s="262"/>
    </row>
    <row r="68" spans="15:120" x14ac:dyDescent="0.15"/>
    <row r="69" spans="15:120" x14ac:dyDescent="0.15"/>
    <row r="70" spans="15:120" x14ac:dyDescent="0.15"/>
    <row r="71" spans="15:120" x14ac:dyDescent="0.15"/>
    <row r="72" spans="15:120" x14ac:dyDescent="0.15">
      <c r="DP72" s="262"/>
    </row>
    <row r="73" spans="15:120" x14ac:dyDescent="0.15">
      <c r="DP73" s="26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62"/>
      <c r="CX96" s="262"/>
      <c r="DC96" s="262"/>
      <c r="DH96" s="262"/>
    </row>
    <row r="97" spans="24:120" x14ac:dyDescent="0.15">
      <c r="CS97" s="262"/>
      <c r="CX97" s="262"/>
      <c r="DC97" s="262"/>
      <c r="DH97" s="262"/>
      <c r="DP97" s="263" t="s">
        <v>510</v>
      </c>
    </row>
    <row r="98" spans="24:120" hidden="1" x14ac:dyDescent="0.15">
      <c r="CS98" s="262"/>
      <c r="CX98" s="262"/>
      <c r="DC98" s="262"/>
      <c r="DH98" s="262"/>
    </row>
    <row r="99" spans="24:120" hidden="1" x14ac:dyDescent="0.15">
      <c r="CS99" s="262"/>
      <c r="CX99" s="262"/>
      <c r="DC99" s="262"/>
      <c r="DH99" s="262"/>
    </row>
    <row r="101" spans="24:120" ht="12" hidden="1" customHeight="1" x14ac:dyDescent="0.15">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15">
      <c r="CU102" s="262"/>
      <c r="CZ102" s="262"/>
      <c r="DE102" s="262"/>
      <c r="DJ102" s="262"/>
      <c r="DM102" s="262"/>
    </row>
    <row r="103" spans="24:120" hidden="1" x14ac:dyDescent="0.15">
      <c r="CT103" s="262"/>
      <c r="CV103" s="262"/>
      <c r="CW103" s="262"/>
      <c r="CY103" s="262"/>
      <c r="DA103" s="262"/>
      <c r="DB103" s="262"/>
      <c r="DD103" s="262"/>
      <c r="DF103" s="262"/>
      <c r="DG103" s="262"/>
      <c r="DI103" s="262"/>
      <c r="DK103" s="262"/>
      <c r="DL103" s="262"/>
      <c r="DM103" s="262"/>
      <c r="DN103" s="262"/>
      <c r="DO103" s="262"/>
      <c r="DP103" s="262"/>
    </row>
    <row r="104" spans="24:120" hidden="1" x14ac:dyDescent="0.15">
      <c r="CV104" s="262"/>
      <c r="CW104" s="262"/>
      <c r="DA104" s="262"/>
      <c r="DB104" s="262"/>
      <c r="DF104" s="262"/>
      <c r="DG104" s="262"/>
      <c r="DK104" s="262"/>
      <c r="DL104" s="262"/>
      <c r="DN104" s="262"/>
      <c r="DO104" s="262"/>
      <c r="DP104" s="262"/>
    </row>
    <row r="105" spans="24:120" ht="12.75" hidden="1" customHeight="1" x14ac:dyDescent="0.15"/>
  </sheetData>
  <sheetProtection algorithmName="SHA-512" hashValue="c7xgf1kwHIxURi89DWIa/Fahot1W6bCsTMiXcaW5U4afXgo7fHbmsYuzfeQvu95Ob5u8Tfta77daR84ThskUWA==" saltValue="SnIW0qrPwPl0Xx9oAaUpC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3" customWidth="1"/>
    <col min="117" max="16384" width="9" style="262" hidden="1"/>
  </cols>
  <sheetData>
    <row r="1" spans="2:116"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x14ac:dyDescent="0.15"/>
    <row r="3" spans="2:116" x14ac:dyDescent="0.15"/>
    <row r="4" spans="2:116" x14ac:dyDescent="0.15">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x14ac:dyDescent="0.15">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x14ac:dyDescent="0.15"/>
    <row r="20" spans="9:116" x14ac:dyDescent="0.15"/>
    <row r="21" spans="9:116" x14ac:dyDescent="0.15">
      <c r="DL21" s="262"/>
    </row>
    <row r="22" spans="9:116" x14ac:dyDescent="0.15">
      <c r="DI22" s="262"/>
      <c r="DJ22" s="262"/>
      <c r="DK22" s="262"/>
      <c r="DL22" s="262"/>
    </row>
    <row r="23" spans="9:116" x14ac:dyDescent="0.15">
      <c r="CY23" s="262"/>
      <c r="CZ23" s="262"/>
      <c r="DA23" s="262"/>
      <c r="DB23" s="262"/>
      <c r="DC23" s="262"/>
      <c r="DD23" s="262"/>
      <c r="DE23" s="262"/>
      <c r="DF23" s="262"/>
      <c r="DG23" s="262"/>
      <c r="DH23" s="262"/>
      <c r="DI23" s="262"/>
      <c r="DJ23" s="262"/>
      <c r="DK23" s="262"/>
      <c r="DL23" s="26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62"/>
      <c r="DA35" s="262"/>
      <c r="DB35" s="262"/>
      <c r="DC35" s="262"/>
      <c r="DD35" s="262"/>
      <c r="DE35" s="262"/>
      <c r="DF35" s="262"/>
      <c r="DG35" s="262"/>
      <c r="DH35" s="262"/>
      <c r="DI35" s="262"/>
      <c r="DJ35" s="262"/>
      <c r="DK35" s="262"/>
      <c r="DL35" s="262"/>
    </row>
    <row r="36" spans="15:116" x14ac:dyDescent="0.15"/>
    <row r="37" spans="15:116" x14ac:dyDescent="0.15">
      <c r="DL37" s="262"/>
    </row>
    <row r="38" spans="15:116" x14ac:dyDescent="0.15">
      <c r="DI38" s="262"/>
      <c r="DJ38" s="262"/>
      <c r="DK38" s="262"/>
      <c r="DL38" s="262"/>
    </row>
    <row r="39" spans="15:116" x14ac:dyDescent="0.15"/>
    <row r="40" spans="15:116" x14ac:dyDescent="0.15"/>
    <row r="41" spans="15:116" x14ac:dyDescent="0.15"/>
    <row r="42" spans="15:116" x14ac:dyDescent="0.15"/>
    <row r="43" spans="15:116" x14ac:dyDescent="0.15">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x14ac:dyDescent="0.15">
      <c r="DL44" s="262"/>
    </row>
    <row r="45" spans="15:116" x14ac:dyDescent="0.15"/>
    <row r="46" spans="15:116" x14ac:dyDescent="0.15">
      <c r="DA46" s="262"/>
      <c r="DB46" s="262"/>
      <c r="DC46" s="262"/>
      <c r="DD46" s="262"/>
      <c r="DE46" s="262"/>
      <c r="DF46" s="262"/>
      <c r="DG46" s="262"/>
      <c r="DH46" s="262"/>
      <c r="DI46" s="262"/>
      <c r="DJ46" s="262"/>
      <c r="DK46" s="262"/>
      <c r="DL46" s="262"/>
    </row>
    <row r="47" spans="15:116" x14ac:dyDescent="0.15"/>
    <row r="48" spans="15:116" x14ac:dyDescent="0.15"/>
    <row r="49" spans="104:116" x14ac:dyDescent="0.15"/>
    <row r="50" spans="104:116" x14ac:dyDescent="0.15">
      <c r="CZ50" s="262"/>
      <c r="DA50" s="262"/>
      <c r="DB50" s="262"/>
      <c r="DC50" s="262"/>
      <c r="DD50" s="262"/>
      <c r="DE50" s="262"/>
      <c r="DF50" s="262"/>
      <c r="DG50" s="262"/>
      <c r="DH50" s="262"/>
      <c r="DI50" s="262"/>
      <c r="DJ50" s="262"/>
      <c r="DK50" s="262"/>
      <c r="DL50" s="262"/>
    </row>
    <row r="51" spans="104:116" x14ac:dyDescent="0.15"/>
    <row r="52" spans="104:116" x14ac:dyDescent="0.15"/>
    <row r="53" spans="104:116" x14ac:dyDescent="0.15">
      <c r="DL53" s="26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62"/>
      <c r="DD67" s="262"/>
      <c r="DE67" s="262"/>
      <c r="DF67" s="262"/>
      <c r="DG67" s="262"/>
      <c r="DH67" s="262"/>
      <c r="DI67" s="262"/>
      <c r="DJ67" s="262"/>
      <c r="DK67" s="262"/>
      <c r="DL67" s="26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31/TgTIxEIPtl2MJe8eiirFm21rihXOKaGE6B1eWRtybsH/yhogN98/rv7DpQTQwEul1YK4Yn8WhAT8RHafkIQ==" saltValue="JK2T3O7b9+f/l5HEPG5kYA==" spinCount="100000" sheet="1" objects="1" scenarios="1"/>
  <dataConsolidate/>
  <phoneticPr fontId="2"/>
  <printOptions horizontalCentered="1" verticalCentered="1"/>
  <pageMargins left="0" right="0" top="0" bottom="0" header="0" footer="0"/>
  <pageSetup paperSize="9" scale="46"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64" customWidth="1"/>
    <col min="37" max="44" width="17" style="264" customWidth="1"/>
    <col min="45" max="45" width="6.125" style="271" customWidth="1"/>
    <col min="46" max="46" width="3" style="269" customWidth="1"/>
    <col min="47" max="47" width="19.125" style="264" hidden="1" customWidth="1"/>
    <col min="48" max="52" width="12.625" style="264" hidden="1" customWidth="1"/>
    <col min="53" max="16384" width="8.625" style="264" hidden="1"/>
  </cols>
  <sheetData>
    <row r="1" spans="1:46" x14ac:dyDescent="0.15">
      <c r="AS1" s="265"/>
      <c r="AT1" s="265"/>
    </row>
    <row r="2" spans="1:46" x14ac:dyDescent="0.15">
      <c r="AS2" s="265"/>
      <c r="AT2" s="265"/>
    </row>
    <row r="3" spans="1:46" x14ac:dyDescent="0.15">
      <c r="AS3" s="265"/>
      <c r="AT3" s="265"/>
    </row>
    <row r="4" spans="1:46" x14ac:dyDescent="0.15">
      <c r="AS4" s="265"/>
      <c r="AT4" s="265"/>
    </row>
    <row r="5" spans="1:46" ht="17.25" x14ac:dyDescent="0.15">
      <c r="A5" s="266" t="s">
        <v>511</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x14ac:dyDescent="0.15">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512</v>
      </c>
      <c r="AL6" s="270"/>
      <c r="AM6" s="270"/>
      <c r="AN6" s="270"/>
      <c r="AO6" s="265"/>
      <c r="AP6" s="265"/>
      <c r="AQ6" s="265"/>
      <c r="AR6" s="265"/>
    </row>
    <row r="7" spans="1:46" ht="13.5" customHeight="1" x14ac:dyDescent="0.15">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42" t="s">
        <v>513</v>
      </c>
      <c r="AP7" s="275"/>
      <c r="AQ7" s="276" t="s">
        <v>514</v>
      </c>
      <c r="AR7" s="277"/>
    </row>
    <row r="8" spans="1:46" x14ac:dyDescent="0.15">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43"/>
      <c r="AP8" s="281" t="s">
        <v>515</v>
      </c>
      <c r="AQ8" s="282" t="s">
        <v>516</v>
      </c>
      <c r="AR8" s="283" t="s">
        <v>517</v>
      </c>
    </row>
    <row r="9" spans="1:46" x14ac:dyDescent="0.15">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44" t="s">
        <v>518</v>
      </c>
      <c r="AL9" s="1145"/>
      <c r="AM9" s="1145"/>
      <c r="AN9" s="1146"/>
      <c r="AO9" s="284">
        <v>1116300</v>
      </c>
      <c r="AP9" s="284">
        <v>129546</v>
      </c>
      <c r="AQ9" s="285">
        <v>138005</v>
      </c>
      <c r="AR9" s="286">
        <v>-6.1</v>
      </c>
    </row>
    <row r="10" spans="1:46" ht="13.5" customHeight="1" x14ac:dyDescent="0.15">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44" t="s">
        <v>519</v>
      </c>
      <c r="AL10" s="1145"/>
      <c r="AM10" s="1145"/>
      <c r="AN10" s="1146"/>
      <c r="AO10" s="287">
        <v>4093</v>
      </c>
      <c r="AP10" s="287">
        <v>475</v>
      </c>
      <c r="AQ10" s="288">
        <v>18944</v>
      </c>
      <c r="AR10" s="289">
        <v>-97.5</v>
      </c>
    </row>
    <row r="11" spans="1:46" ht="13.5" customHeight="1" x14ac:dyDescent="0.15">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44" t="s">
        <v>520</v>
      </c>
      <c r="AL11" s="1145"/>
      <c r="AM11" s="1145"/>
      <c r="AN11" s="1146"/>
      <c r="AO11" s="287">
        <v>13990</v>
      </c>
      <c r="AP11" s="287">
        <v>1624</v>
      </c>
      <c r="AQ11" s="288">
        <v>1141</v>
      </c>
      <c r="AR11" s="289">
        <v>42.3</v>
      </c>
    </row>
    <row r="12" spans="1:46" ht="13.5" customHeight="1" x14ac:dyDescent="0.15">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44" t="s">
        <v>521</v>
      </c>
      <c r="AL12" s="1145"/>
      <c r="AM12" s="1145"/>
      <c r="AN12" s="1146"/>
      <c r="AO12" s="287" t="s">
        <v>522</v>
      </c>
      <c r="AP12" s="287" t="s">
        <v>522</v>
      </c>
      <c r="AQ12" s="288" t="s">
        <v>522</v>
      </c>
      <c r="AR12" s="289" t="s">
        <v>522</v>
      </c>
    </row>
    <row r="13" spans="1:46" ht="13.5" customHeight="1" x14ac:dyDescent="0.15">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44" t="s">
        <v>523</v>
      </c>
      <c r="AL13" s="1145"/>
      <c r="AM13" s="1145"/>
      <c r="AN13" s="1146"/>
      <c r="AO13" s="287">
        <v>65242</v>
      </c>
      <c r="AP13" s="287">
        <v>7571</v>
      </c>
      <c r="AQ13" s="288">
        <v>5446</v>
      </c>
      <c r="AR13" s="289">
        <v>39</v>
      </c>
    </row>
    <row r="14" spans="1:46" ht="13.5" customHeight="1" x14ac:dyDescent="0.15">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44" t="s">
        <v>524</v>
      </c>
      <c r="AL14" s="1145"/>
      <c r="AM14" s="1145"/>
      <c r="AN14" s="1146"/>
      <c r="AO14" s="287">
        <v>13501</v>
      </c>
      <c r="AP14" s="287">
        <v>1567</v>
      </c>
      <c r="AQ14" s="288">
        <v>2970</v>
      </c>
      <c r="AR14" s="289">
        <v>-47.2</v>
      </c>
    </row>
    <row r="15" spans="1:46" ht="13.5" customHeight="1" x14ac:dyDescent="0.15">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47" t="s">
        <v>525</v>
      </c>
      <c r="AL15" s="1148"/>
      <c r="AM15" s="1148"/>
      <c r="AN15" s="1149"/>
      <c r="AO15" s="287">
        <v>-127261</v>
      </c>
      <c r="AP15" s="287">
        <v>-14769</v>
      </c>
      <c r="AQ15" s="288">
        <v>-11906</v>
      </c>
      <c r="AR15" s="289">
        <v>24</v>
      </c>
    </row>
    <row r="16" spans="1:46" x14ac:dyDescent="0.15">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47" t="s">
        <v>195</v>
      </c>
      <c r="AL16" s="1148"/>
      <c r="AM16" s="1148"/>
      <c r="AN16" s="1149"/>
      <c r="AO16" s="287">
        <v>1085865</v>
      </c>
      <c r="AP16" s="287">
        <v>126014</v>
      </c>
      <c r="AQ16" s="288">
        <v>154600</v>
      </c>
      <c r="AR16" s="289">
        <v>-18.5</v>
      </c>
    </row>
    <row r="17" spans="1:46" x14ac:dyDescent="0.15">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x14ac:dyDescent="0.15">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x14ac:dyDescent="0.15">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526</v>
      </c>
      <c r="AL19" s="265"/>
      <c r="AM19" s="265"/>
      <c r="AN19" s="265"/>
      <c r="AO19" s="265"/>
      <c r="AP19" s="265"/>
      <c r="AQ19" s="265"/>
      <c r="AR19" s="265"/>
    </row>
    <row r="20" spans="1:46" x14ac:dyDescent="0.15">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527</v>
      </c>
      <c r="AP20" s="296" t="s">
        <v>528</v>
      </c>
      <c r="AQ20" s="297" t="s">
        <v>529</v>
      </c>
      <c r="AR20" s="298"/>
    </row>
    <row r="21" spans="1:46" s="304" customFormat="1" x14ac:dyDescent="0.15">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150" t="s">
        <v>530</v>
      </c>
      <c r="AL21" s="1151"/>
      <c r="AM21" s="1151"/>
      <c r="AN21" s="1152"/>
      <c r="AO21" s="300">
        <v>14.16</v>
      </c>
      <c r="AP21" s="301">
        <v>13.81</v>
      </c>
      <c r="AQ21" s="302">
        <v>0.35</v>
      </c>
      <c r="AR21" s="270"/>
      <c r="AS21" s="303"/>
      <c r="AT21" s="299"/>
    </row>
    <row r="22" spans="1:46" s="304" customFormat="1" x14ac:dyDescent="0.15">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150" t="s">
        <v>531</v>
      </c>
      <c r="AL22" s="1151"/>
      <c r="AM22" s="1151"/>
      <c r="AN22" s="1152"/>
      <c r="AO22" s="305">
        <v>95.3</v>
      </c>
      <c r="AP22" s="306">
        <v>95.5</v>
      </c>
      <c r="AQ22" s="307">
        <v>-0.2</v>
      </c>
      <c r="AR22" s="291"/>
      <c r="AS22" s="303"/>
      <c r="AT22" s="299"/>
    </row>
    <row r="23" spans="1:46" s="304" customFormat="1" x14ac:dyDescent="0.15">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x14ac:dyDescent="0.15">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x14ac:dyDescent="0.15">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x14ac:dyDescent="0.15">
      <c r="A26" s="1141" t="s">
        <v>532</v>
      </c>
      <c r="B26" s="1141"/>
      <c r="C26" s="1141"/>
      <c r="D26" s="1141"/>
      <c r="E26" s="1141"/>
      <c r="F26" s="1141"/>
      <c r="G26" s="1141"/>
      <c r="H26" s="1141"/>
      <c r="I26" s="1141"/>
      <c r="J26" s="1141"/>
      <c r="K26" s="1141"/>
      <c r="L26" s="1141"/>
      <c r="M26" s="1141"/>
      <c r="N26" s="1141"/>
      <c r="O26" s="1141"/>
      <c r="P26" s="1141"/>
      <c r="Q26" s="1141"/>
      <c r="R26" s="1141"/>
      <c r="S26" s="1141"/>
      <c r="T26" s="1141"/>
      <c r="U26" s="1141"/>
      <c r="V26" s="1141"/>
      <c r="W26" s="1141"/>
      <c r="X26" s="1141"/>
      <c r="Y26" s="1141"/>
      <c r="Z26" s="1141"/>
      <c r="AA26" s="1141"/>
      <c r="AB26" s="1141"/>
      <c r="AC26" s="1141"/>
      <c r="AD26" s="1141"/>
      <c r="AE26" s="1141"/>
      <c r="AF26" s="1141"/>
      <c r="AG26" s="1141"/>
      <c r="AH26" s="1141"/>
      <c r="AI26" s="1141"/>
      <c r="AJ26" s="1141"/>
      <c r="AK26" s="1141"/>
      <c r="AL26" s="1141"/>
      <c r="AM26" s="1141"/>
      <c r="AN26" s="1141"/>
      <c r="AO26" s="1141"/>
      <c r="AP26" s="1141"/>
      <c r="AQ26" s="1141"/>
      <c r="AR26" s="1141"/>
      <c r="AS26" s="1141"/>
      <c r="AT26" s="270"/>
    </row>
    <row r="27" spans="1:46" x14ac:dyDescent="0.15">
      <c r="A27" s="312"/>
      <c r="AO27" s="265"/>
      <c r="AP27" s="265"/>
      <c r="AQ27" s="265"/>
      <c r="AR27" s="265"/>
      <c r="AS27" s="265"/>
      <c r="AT27" s="265"/>
    </row>
    <row r="28" spans="1:46" ht="17.25" x14ac:dyDescent="0.15">
      <c r="A28" s="266" t="s">
        <v>533</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x14ac:dyDescent="0.15">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534</v>
      </c>
      <c r="AL29" s="270"/>
      <c r="AM29" s="270"/>
      <c r="AN29" s="270"/>
      <c r="AO29" s="265"/>
      <c r="AP29" s="265"/>
      <c r="AQ29" s="265"/>
      <c r="AR29" s="265"/>
      <c r="AS29" s="314"/>
    </row>
    <row r="30" spans="1:46" ht="13.5" customHeight="1" x14ac:dyDescent="0.15">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42" t="s">
        <v>513</v>
      </c>
      <c r="AP30" s="275"/>
      <c r="AQ30" s="276" t="s">
        <v>514</v>
      </c>
      <c r="AR30" s="277"/>
    </row>
    <row r="31" spans="1:46" x14ac:dyDescent="0.15">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43"/>
      <c r="AP31" s="281" t="s">
        <v>515</v>
      </c>
      <c r="AQ31" s="282" t="s">
        <v>516</v>
      </c>
      <c r="AR31" s="283" t="s">
        <v>517</v>
      </c>
    </row>
    <row r="32" spans="1:46" ht="27" customHeight="1" x14ac:dyDescent="0.15">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58" t="s">
        <v>535</v>
      </c>
      <c r="AL32" s="1159"/>
      <c r="AM32" s="1159"/>
      <c r="AN32" s="1160"/>
      <c r="AO32" s="315">
        <v>602899</v>
      </c>
      <c r="AP32" s="315">
        <v>69966</v>
      </c>
      <c r="AQ32" s="316">
        <v>81359</v>
      </c>
      <c r="AR32" s="317">
        <v>-14</v>
      </c>
    </row>
    <row r="33" spans="1:46" ht="13.5" customHeight="1" x14ac:dyDescent="0.15">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58" t="s">
        <v>536</v>
      </c>
      <c r="AL33" s="1159"/>
      <c r="AM33" s="1159"/>
      <c r="AN33" s="1160"/>
      <c r="AO33" s="315" t="s">
        <v>522</v>
      </c>
      <c r="AP33" s="315" t="s">
        <v>522</v>
      </c>
      <c r="AQ33" s="316" t="s">
        <v>522</v>
      </c>
      <c r="AR33" s="317" t="s">
        <v>522</v>
      </c>
    </row>
    <row r="34" spans="1:46" ht="27" customHeight="1" x14ac:dyDescent="0.15">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58" t="s">
        <v>537</v>
      </c>
      <c r="AL34" s="1159"/>
      <c r="AM34" s="1159"/>
      <c r="AN34" s="1160"/>
      <c r="AO34" s="315" t="s">
        <v>522</v>
      </c>
      <c r="AP34" s="315" t="s">
        <v>522</v>
      </c>
      <c r="AQ34" s="316" t="s">
        <v>522</v>
      </c>
      <c r="AR34" s="317" t="s">
        <v>522</v>
      </c>
    </row>
    <row r="35" spans="1:46" ht="27" customHeight="1" x14ac:dyDescent="0.15">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58" t="s">
        <v>538</v>
      </c>
      <c r="AL35" s="1159"/>
      <c r="AM35" s="1159"/>
      <c r="AN35" s="1160"/>
      <c r="AO35" s="315">
        <v>173549</v>
      </c>
      <c r="AP35" s="315">
        <v>20140</v>
      </c>
      <c r="AQ35" s="316">
        <v>18647</v>
      </c>
      <c r="AR35" s="317">
        <v>8</v>
      </c>
    </row>
    <row r="36" spans="1:46" ht="27" customHeight="1" x14ac:dyDescent="0.15">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58" t="s">
        <v>539</v>
      </c>
      <c r="AL36" s="1159"/>
      <c r="AM36" s="1159"/>
      <c r="AN36" s="1160"/>
      <c r="AO36" s="315">
        <v>15124</v>
      </c>
      <c r="AP36" s="315">
        <v>1755</v>
      </c>
      <c r="AQ36" s="316">
        <v>4480</v>
      </c>
      <c r="AR36" s="317">
        <v>-60.8</v>
      </c>
    </row>
    <row r="37" spans="1:46" ht="13.5" customHeight="1" x14ac:dyDescent="0.15">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58" t="s">
        <v>540</v>
      </c>
      <c r="AL37" s="1159"/>
      <c r="AM37" s="1159"/>
      <c r="AN37" s="1160"/>
      <c r="AO37" s="315">
        <v>356</v>
      </c>
      <c r="AP37" s="315">
        <v>41</v>
      </c>
      <c r="AQ37" s="316">
        <v>815</v>
      </c>
      <c r="AR37" s="317">
        <v>-95</v>
      </c>
    </row>
    <row r="38" spans="1:46" ht="27" customHeight="1" x14ac:dyDescent="0.15">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61" t="s">
        <v>541</v>
      </c>
      <c r="AL38" s="1162"/>
      <c r="AM38" s="1162"/>
      <c r="AN38" s="1163"/>
      <c r="AO38" s="318" t="s">
        <v>522</v>
      </c>
      <c r="AP38" s="318" t="s">
        <v>522</v>
      </c>
      <c r="AQ38" s="319">
        <v>14</v>
      </c>
      <c r="AR38" s="307" t="s">
        <v>522</v>
      </c>
      <c r="AS38" s="314"/>
    </row>
    <row r="39" spans="1:46" x14ac:dyDescent="0.15">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61" t="s">
        <v>542</v>
      </c>
      <c r="AL39" s="1162"/>
      <c r="AM39" s="1162"/>
      <c r="AN39" s="1163"/>
      <c r="AO39" s="315" t="s">
        <v>522</v>
      </c>
      <c r="AP39" s="315" t="s">
        <v>522</v>
      </c>
      <c r="AQ39" s="316">
        <v>-4008</v>
      </c>
      <c r="AR39" s="317" t="s">
        <v>522</v>
      </c>
      <c r="AS39" s="314"/>
    </row>
    <row r="40" spans="1:46" ht="27" customHeight="1" x14ac:dyDescent="0.15">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58" t="s">
        <v>543</v>
      </c>
      <c r="AL40" s="1159"/>
      <c r="AM40" s="1159"/>
      <c r="AN40" s="1160"/>
      <c r="AO40" s="315">
        <v>-478726</v>
      </c>
      <c r="AP40" s="315">
        <v>-55556</v>
      </c>
      <c r="AQ40" s="316">
        <v>-68941</v>
      </c>
      <c r="AR40" s="317">
        <v>-19.399999999999999</v>
      </c>
      <c r="AS40" s="314"/>
    </row>
    <row r="41" spans="1:46" x14ac:dyDescent="0.15">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64" t="s">
        <v>308</v>
      </c>
      <c r="AL41" s="1165"/>
      <c r="AM41" s="1165"/>
      <c r="AN41" s="1166"/>
      <c r="AO41" s="315">
        <v>313202</v>
      </c>
      <c r="AP41" s="315">
        <v>36347</v>
      </c>
      <c r="AQ41" s="316">
        <v>32367</v>
      </c>
      <c r="AR41" s="317">
        <v>12.3</v>
      </c>
      <c r="AS41" s="314"/>
    </row>
    <row r="42" spans="1:46" x14ac:dyDescent="0.15">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544</v>
      </c>
      <c r="AL42" s="265"/>
      <c r="AM42" s="265"/>
      <c r="AN42" s="265"/>
      <c r="AO42" s="265"/>
      <c r="AP42" s="265"/>
      <c r="AQ42" s="291"/>
      <c r="AR42" s="291"/>
      <c r="AS42" s="314"/>
    </row>
    <row r="43" spans="1:46" x14ac:dyDescent="0.15">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x14ac:dyDescent="0.15">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x14ac:dyDescent="0.15">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x14ac:dyDescent="0.15">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15">
      <c r="A47" s="324" t="s">
        <v>545</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x14ac:dyDescent="0.15">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546</v>
      </c>
      <c r="AL48" s="325"/>
      <c r="AM48" s="325"/>
      <c r="AN48" s="325"/>
      <c r="AO48" s="325"/>
      <c r="AP48" s="325"/>
      <c r="AQ48" s="326"/>
      <c r="AR48" s="325"/>
    </row>
    <row r="49" spans="1:44" ht="13.5" customHeight="1" x14ac:dyDescent="0.15">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53" t="s">
        <v>513</v>
      </c>
      <c r="AN49" s="1155" t="s">
        <v>547</v>
      </c>
      <c r="AO49" s="1156"/>
      <c r="AP49" s="1156"/>
      <c r="AQ49" s="1156"/>
      <c r="AR49" s="1157"/>
    </row>
    <row r="50" spans="1:44" x14ac:dyDescent="0.15">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54"/>
      <c r="AN50" s="331" t="s">
        <v>548</v>
      </c>
      <c r="AO50" s="332" t="s">
        <v>549</v>
      </c>
      <c r="AP50" s="333" t="s">
        <v>550</v>
      </c>
      <c r="AQ50" s="334" t="s">
        <v>551</v>
      </c>
      <c r="AR50" s="335" t="s">
        <v>552</v>
      </c>
    </row>
    <row r="51" spans="1:44" x14ac:dyDescent="0.15">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553</v>
      </c>
      <c r="AL51" s="328"/>
      <c r="AM51" s="336">
        <v>359062</v>
      </c>
      <c r="AN51" s="337">
        <v>37701</v>
      </c>
      <c r="AO51" s="338">
        <v>38.700000000000003</v>
      </c>
      <c r="AP51" s="339">
        <v>116162</v>
      </c>
      <c r="AQ51" s="340">
        <v>-3.1</v>
      </c>
      <c r="AR51" s="341">
        <v>41.8</v>
      </c>
    </row>
    <row r="52" spans="1:44" x14ac:dyDescent="0.15">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554</v>
      </c>
      <c r="AM52" s="344">
        <v>296217</v>
      </c>
      <c r="AN52" s="345">
        <v>31102</v>
      </c>
      <c r="AO52" s="346">
        <v>62.1</v>
      </c>
      <c r="AP52" s="347">
        <v>61562</v>
      </c>
      <c r="AQ52" s="348">
        <v>-7.4</v>
      </c>
      <c r="AR52" s="349">
        <v>69.5</v>
      </c>
    </row>
    <row r="53" spans="1:44" x14ac:dyDescent="0.15">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555</v>
      </c>
      <c r="AL53" s="328"/>
      <c r="AM53" s="336">
        <v>478697</v>
      </c>
      <c r="AN53" s="337">
        <v>51495</v>
      </c>
      <c r="AO53" s="338">
        <v>36.6</v>
      </c>
      <c r="AP53" s="339">
        <v>121449</v>
      </c>
      <c r="AQ53" s="340">
        <v>4.5999999999999996</v>
      </c>
      <c r="AR53" s="341">
        <v>32</v>
      </c>
    </row>
    <row r="54" spans="1:44" x14ac:dyDescent="0.15">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554</v>
      </c>
      <c r="AM54" s="344">
        <v>410724</v>
      </c>
      <c r="AN54" s="345">
        <v>44183</v>
      </c>
      <c r="AO54" s="346">
        <v>42.1</v>
      </c>
      <c r="AP54" s="347">
        <v>62922</v>
      </c>
      <c r="AQ54" s="348">
        <v>2.2000000000000002</v>
      </c>
      <c r="AR54" s="349">
        <v>39.9</v>
      </c>
    </row>
    <row r="55" spans="1:44" x14ac:dyDescent="0.15">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556</v>
      </c>
      <c r="AL55" s="328"/>
      <c r="AM55" s="336">
        <v>987130</v>
      </c>
      <c r="AN55" s="337">
        <v>109268</v>
      </c>
      <c r="AO55" s="338">
        <v>112.2</v>
      </c>
      <c r="AP55" s="339">
        <v>145139</v>
      </c>
      <c r="AQ55" s="340">
        <v>19.5</v>
      </c>
      <c r="AR55" s="341">
        <v>92.7</v>
      </c>
    </row>
    <row r="56" spans="1:44" x14ac:dyDescent="0.15">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554</v>
      </c>
      <c r="AM56" s="344">
        <v>469306</v>
      </c>
      <c r="AN56" s="345">
        <v>51949</v>
      </c>
      <c r="AO56" s="346">
        <v>17.600000000000001</v>
      </c>
      <c r="AP56" s="347">
        <v>83762</v>
      </c>
      <c r="AQ56" s="348">
        <v>33.1</v>
      </c>
      <c r="AR56" s="349">
        <v>-15.5</v>
      </c>
    </row>
    <row r="57" spans="1:44" x14ac:dyDescent="0.15">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557</v>
      </c>
      <c r="AL57" s="328"/>
      <c r="AM57" s="336">
        <v>2091217</v>
      </c>
      <c r="AN57" s="337">
        <v>237665</v>
      </c>
      <c r="AO57" s="338">
        <v>117.5</v>
      </c>
      <c r="AP57" s="339">
        <v>125391</v>
      </c>
      <c r="AQ57" s="340">
        <v>-13.6</v>
      </c>
      <c r="AR57" s="341">
        <v>131.1</v>
      </c>
    </row>
    <row r="58" spans="1:44" x14ac:dyDescent="0.15">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554</v>
      </c>
      <c r="AM58" s="344">
        <v>1008620</v>
      </c>
      <c r="AN58" s="345">
        <v>114629</v>
      </c>
      <c r="AO58" s="346">
        <v>120.7</v>
      </c>
      <c r="AP58" s="347">
        <v>68516</v>
      </c>
      <c r="AQ58" s="348">
        <v>-18.2</v>
      </c>
      <c r="AR58" s="349">
        <v>138.9</v>
      </c>
    </row>
    <row r="59" spans="1:44" x14ac:dyDescent="0.15">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558</v>
      </c>
      <c r="AL59" s="328"/>
      <c r="AM59" s="336">
        <v>663483</v>
      </c>
      <c r="AN59" s="337">
        <v>76997</v>
      </c>
      <c r="AO59" s="338">
        <v>-67.599999999999994</v>
      </c>
      <c r="AP59" s="339">
        <v>138402</v>
      </c>
      <c r="AQ59" s="340">
        <v>10.4</v>
      </c>
      <c r="AR59" s="341">
        <v>-78</v>
      </c>
    </row>
    <row r="60" spans="1:44" x14ac:dyDescent="0.15">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554</v>
      </c>
      <c r="AM60" s="344">
        <v>374459</v>
      </c>
      <c r="AN60" s="345">
        <v>43456</v>
      </c>
      <c r="AO60" s="346">
        <v>-62.1</v>
      </c>
      <c r="AP60" s="347">
        <v>70652</v>
      </c>
      <c r="AQ60" s="348">
        <v>3.1</v>
      </c>
      <c r="AR60" s="349">
        <v>-65.2</v>
      </c>
    </row>
    <row r="61" spans="1:44" x14ac:dyDescent="0.15">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559</v>
      </c>
      <c r="AL61" s="350"/>
      <c r="AM61" s="351">
        <v>915918</v>
      </c>
      <c r="AN61" s="352">
        <v>102625</v>
      </c>
      <c r="AO61" s="353">
        <v>47.5</v>
      </c>
      <c r="AP61" s="354">
        <v>129309</v>
      </c>
      <c r="AQ61" s="355">
        <v>3.6</v>
      </c>
      <c r="AR61" s="341">
        <v>43.9</v>
      </c>
    </row>
    <row r="62" spans="1:44" x14ac:dyDescent="0.15">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554</v>
      </c>
      <c r="AM62" s="344">
        <v>511865</v>
      </c>
      <c r="AN62" s="345">
        <v>57064</v>
      </c>
      <c r="AO62" s="346">
        <v>36.1</v>
      </c>
      <c r="AP62" s="347">
        <v>69483</v>
      </c>
      <c r="AQ62" s="348">
        <v>2.6</v>
      </c>
      <c r="AR62" s="349">
        <v>33.5</v>
      </c>
    </row>
    <row r="63" spans="1:44" x14ac:dyDescent="0.15">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x14ac:dyDescent="0.15">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x14ac:dyDescent="0.15">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x14ac:dyDescent="0.15">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15">
      <c r="AK67" s="265"/>
      <c r="AL67" s="265"/>
      <c r="AM67" s="265"/>
      <c r="AN67" s="265"/>
      <c r="AO67" s="265"/>
      <c r="AP67" s="265"/>
      <c r="AQ67" s="265"/>
      <c r="AR67" s="265"/>
      <c r="AS67" s="265"/>
      <c r="AT67" s="265"/>
    </row>
    <row r="68" spans="1:46" ht="13.5" hidden="1" customHeight="1" x14ac:dyDescent="0.15">
      <c r="AK68" s="265"/>
      <c r="AL68" s="265"/>
      <c r="AM68" s="265"/>
      <c r="AN68" s="265"/>
      <c r="AO68" s="265"/>
      <c r="AP68" s="265"/>
      <c r="AQ68" s="265"/>
      <c r="AR68" s="265"/>
    </row>
    <row r="69" spans="1:46" ht="13.5" hidden="1" customHeight="1" x14ac:dyDescent="0.15">
      <c r="AK69" s="265"/>
      <c r="AL69" s="265"/>
      <c r="AM69" s="265"/>
      <c r="AN69" s="265"/>
      <c r="AO69" s="265"/>
      <c r="AP69" s="265"/>
      <c r="AQ69" s="265"/>
      <c r="AR69" s="265"/>
    </row>
    <row r="70" spans="1:46" hidden="1" x14ac:dyDescent="0.15">
      <c r="AK70" s="265"/>
      <c r="AL70" s="265"/>
      <c r="AM70" s="265"/>
      <c r="AN70" s="265"/>
      <c r="AO70" s="265"/>
      <c r="AP70" s="265"/>
      <c r="AQ70" s="265"/>
      <c r="AR70" s="265"/>
    </row>
    <row r="71" spans="1:46" hidden="1" x14ac:dyDescent="0.15">
      <c r="AK71" s="265"/>
      <c r="AL71" s="265"/>
      <c r="AM71" s="265"/>
      <c r="AN71" s="265"/>
      <c r="AO71" s="265"/>
      <c r="AP71" s="265"/>
      <c r="AQ71" s="265"/>
      <c r="AR71" s="265"/>
    </row>
    <row r="72" spans="1:46" hidden="1" x14ac:dyDescent="0.15">
      <c r="AK72" s="265"/>
      <c r="AL72" s="265"/>
      <c r="AM72" s="265"/>
      <c r="AN72" s="265"/>
      <c r="AO72" s="265"/>
      <c r="AP72" s="265"/>
      <c r="AQ72" s="265"/>
      <c r="AR72" s="265"/>
    </row>
    <row r="73" spans="1:46" hidden="1" x14ac:dyDescent="0.15">
      <c r="AK73" s="265"/>
      <c r="AL73" s="265"/>
      <c r="AM73" s="265"/>
      <c r="AN73" s="265"/>
      <c r="AO73" s="265"/>
      <c r="AP73" s="265"/>
      <c r="AQ73" s="265"/>
      <c r="AR73" s="265"/>
    </row>
  </sheetData>
  <sheetProtection algorithmName="SHA-512" hashValue="8Hb1w7+NUZ2NwmHnUlZ2GUPqqfDpkBnUbqNjJDsPjVZ1GkK4eaiQQemqXR9Hef3J15ToR4FHPLi2eS8EKJvj1Q==" saltValue="YcRz7Gdm5WhwsLf35v8b7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3" customWidth="1"/>
    <col min="126" max="16384" width="9" style="262" hidden="1"/>
  </cols>
  <sheetData>
    <row r="1" spans="2:125"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x14ac:dyDescent="0.15">
      <c r="B2" s="262"/>
      <c r="DG2" s="262"/>
    </row>
    <row r="3" spans="2:125" x14ac:dyDescent="0.15">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x14ac:dyDescent="0.15"/>
    <row r="5" spans="2:125" x14ac:dyDescent="0.15"/>
    <row r="6" spans="2:125" x14ac:dyDescent="0.15"/>
    <row r="7" spans="2:125" x14ac:dyDescent="0.15"/>
    <row r="8" spans="2:125" x14ac:dyDescent="0.15"/>
    <row r="9" spans="2:125" x14ac:dyDescent="0.15">
      <c r="DU9" s="26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62"/>
    </row>
    <row r="18" spans="125:125" x14ac:dyDescent="0.15"/>
    <row r="19" spans="125:125" x14ac:dyDescent="0.15"/>
    <row r="20" spans="125:125" x14ac:dyDescent="0.15">
      <c r="DU20" s="262"/>
    </row>
    <row r="21" spans="125:125" x14ac:dyDescent="0.15">
      <c r="DU21" s="26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62"/>
    </row>
    <row r="29" spans="125:125" x14ac:dyDescent="0.15"/>
    <row r="30" spans="125:125" x14ac:dyDescent="0.15"/>
    <row r="31" spans="125:125" x14ac:dyDescent="0.15"/>
    <row r="32" spans="125:125" x14ac:dyDescent="0.15"/>
    <row r="33" spans="2:125" x14ac:dyDescent="0.15">
      <c r="B33" s="262"/>
      <c r="G33" s="262"/>
      <c r="I33" s="262"/>
    </row>
    <row r="34" spans="2:125" x14ac:dyDescent="0.15">
      <c r="C34" s="262"/>
      <c r="P34" s="262"/>
      <c r="DE34" s="262"/>
      <c r="DH34" s="262"/>
    </row>
    <row r="35" spans="2:125" x14ac:dyDescent="0.15">
      <c r="D35" s="262"/>
      <c r="E35" s="262"/>
      <c r="DG35" s="262"/>
      <c r="DJ35" s="262"/>
      <c r="DP35" s="262"/>
      <c r="DQ35" s="262"/>
      <c r="DR35" s="262"/>
      <c r="DS35" s="262"/>
      <c r="DT35" s="262"/>
      <c r="DU35" s="262"/>
    </row>
    <row r="36" spans="2:125" x14ac:dyDescent="0.15">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x14ac:dyDescent="0.15">
      <c r="DU37" s="262"/>
    </row>
    <row r="38" spans="2:125" x14ac:dyDescent="0.15">
      <c r="DT38" s="262"/>
      <c r="DU38" s="262"/>
    </row>
    <row r="39" spans="2:125" x14ac:dyDescent="0.15"/>
    <row r="40" spans="2:125" x14ac:dyDescent="0.15">
      <c r="DH40" s="262"/>
    </row>
    <row r="41" spans="2:125" x14ac:dyDescent="0.15">
      <c r="DE41" s="262"/>
    </row>
    <row r="42" spans="2:125" x14ac:dyDescent="0.15">
      <c r="DG42" s="262"/>
      <c r="DJ42" s="262"/>
    </row>
    <row r="43" spans="2:125" x14ac:dyDescent="0.15">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x14ac:dyDescent="0.15">
      <c r="DU44" s="262"/>
    </row>
    <row r="45" spans="2:125" x14ac:dyDescent="0.15"/>
    <row r="46" spans="2:125" x14ac:dyDescent="0.15"/>
    <row r="47" spans="2:125" x14ac:dyDescent="0.15"/>
    <row r="48" spans="2:125" x14ac:dyDescent="0.15">
      <c r="DT48" s="262"/>
      <c r="DU48" s="262"/>
    </row>
    <row r="49" spans="120:125" x14ac:dyDescent="0.15">
      <c r="DU49" s="262"/>
    </row>
    <row r="50" spans="120:125" x14ac:dyDescent="0.15">
      <c r="DU50" s="262"/>
    </row>
    <row r="51" spans="120:125" x14ac:dyDescent="0.15">
      <c r="DP51" s="262"/>
      <c r="DQ51" s="262"/>
      <c r="DR51" s="262"/>
      <c r="DS51" s="262"/>
      <c r="DT51" s="262"/>
      <c r="DU51" s="262"/>
    </row>
    <row r="52" spans="120:125" x14ac:dyDescent="0.15"/>
    <row r="53" spans="120:125" x14ac:dyDescent="0.15"/>
    <row r="54" spans="120:125" x14ac:dyDescent="0.15">
      <c r="DU54" s="262"/>
    </row>
    <row r="55" spans="120:125" x14ac:dyDescent="0.15"/>
    <row r="56" spans="120:125" x14ac:dyDescent="0.15"/>
    <row r="57" spans="120:125" x14ac:dyDescent="0.15"/>
    <row r="58" spans="120:125" x14ac:dyDescent="0.15">
      <c r="DU58" s="262"/>
    </row>
    <row r="59" spans="120:125" x14ac:dyDescent="0.15"/>
    <row r="60" spans="120:125" x14ac:dyDescent="0.15"/>
    <row r="61" spans="120:125" x14ac:dyDescent="0.15"/>
    <row r="62" spans="120:125" x14ac:dyDescent="0.15"/>
    <row r="63" spans="120:125" x14ac:dyDescent="0.15">
      <c r="DU63" s="262"/>
    </row>
    <row r="64" spans="120:125" x14ac:dyDescent="0.15">
      <c r="DT64" s="262"/>
      <c r="DU64" s="262"/>
    </row>
    <row r="65" spans="123:125" x14ac:dyDescent="0.15"/>
    <row r="66" spans="123:125" x14ac:dyDescent="0.15"/>
    <row r="67" spans="123:125" x14ac:dyDescent="0.15"/>
    <row r="68" spans="123:125" x14ac:dyDescent="0.15"/>
    <row r="69" spans="123:125" x14ac:dyDescent="0.15">
      <c r="DS69" s="262"/>
      <c r="DT69" s="262"/>
      <c r="DU69" s="26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62"/>
    </row>
    <row r="83" spans="116:125" x14ac:dyDescent="0.15">
      <c r="DM83" s="262"/>
      <c r="DN83" s="262"/>
      <c r="DO83" s="262"/>
      <c r="DP83" s="262"/>
      <c r="DQ83" s="262"/>
      <c r="DR83" s="262"/>
      <c r="DS83" s="262"/>
      <c r="DT83" s="262"/>
      <c r="DU83" s="262"/>
    </row>
    <row r="84" spans="116:125" x14ac:dyDescent="0.15"/>
    <row r="85" spans="116:125" x14ac:dyDescent="0.15"/>
    <row r="86" spans="116:125" x14ac:dyDescent="0.15"/>
    <row r="87" spans="116:125" x14ac:dyDescent="0.15"/>
    <row r="88" spans="116:125" x14ac:dyDescent="0.15">
      <c r="DU88" s="26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62"/>
      <c r="DT94" s="262"/>
      <c r="DU94" s="262"/>
    </row>
    <row r="95" spans="116:125" ht="13.5" customHeight="1" x14ac:dyDescent="0.15">
      <c r="DU95" s="26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62"/>
    </row>
    <row r="102" spans="124:125" ht="13.5" customHeight="1" x14ac:dyDescent="0.15"/>
    <row r="103" spans="124:125" ht="13.5" customHeight="1" x14ac:dyDescent="0.15"/>
    <row r="104" spans="124:125" ht="13.5" customHeight="1" x14ac:dyDescent="0.15">
      <c r="DT104" s="262"/>
      <c r="DU104" s="26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2" t="s">
        <v>561</v>
      </c>
    </row>
    <row r="121" spans="125:125" ht="13.5" hidden="1" customHeight="1" x14ac:dyDescent="0.15">
      <c r="DU121" s="262"/>
    </row>
  </sheetData>
  <sheetProtection algorithmName="SHA-512" hashValue="RSqxpSFLlBczFh+J+iu5CXZlIZtEfZIVaxQ0m3q42MNgQxhmQEGvwLIPZSdXQzsawORIQxIVspe7BW7D8LnIXQ==" saltValue="2W3GGAgxrCX1u3f2KV8Ku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3" customWidth="1"/>
    <col min="126" max="142" width="0" style="262" hidden="1" customWidth="1"/>
    <col min="143" max="16384" width="9" style="262" hidden="1"/>
  </cols>
  <sheetData>
    <row r="1" spans="1:125"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x14ac:dyDescent="0.15">
      <c r="B2" s="262"/>
      <c r="T2" s="262"/>
    </row>
    <row r="3" spans="1:125"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62"/>
      <c r="G33" s="262"/>
      <c r="I33" s="262"/>
    </row>
    <row r="34" spans="2:125" x14ac:dyDescent="0.15">
      <c r="C34" s="262"/>
      <c r="P34" s="262"/>
      <c r="R34" s="262"/>
      <c r="U34" s="262"/>
    </row>
    <row r="35" spans="2:125" x14ac:dyDescent="0.15">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x14ac:dyDescent="0.15">
      <c r="F36" s="262"/>
      <c r="H36" s="262"/>
      <c r="J36" s="262"/>
      <c r="K36" s="262"/>
      <c r="L36" s="262"/>
      <c r="M36" s="262"/>
      <c r="N36" s="262"/>
      <c r="O36" s="262"/>
      <c r="Q36" s="262"/>
      <c r="S36" s="262"/>
      <c r="V36" s="262"/>
    </row>
    <row r="37" spans="2:125" x14ac:dyDescent="0.15"/>
    <row r="38" spans="2:125" x14ac:dyDescent="0.15"/>
    <row r="39" spans="2:125" x14ac:dyDescent="0.15"/>
    <row r="40" spans="2:125" x14ac:dyDescent="0.15">
      <c r="U40" s="262"/>
    </row>
    <row r="41" spans="2:125" x14ac:dyDescent="0.15">
      <c r="R41" s="262"/>
    </row>
    <row r="42" spans="2:125" x14ac:dyDescent="0.15">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x14ac:dyDescent="0.15">
      <c r="Q43" s="262"/>
      <c r="S43" s="262"/>
      <c r="V43" s="26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3" t="s">
        <v>562</v>
      </c>
    </row>
  </sheetData>
  <sheetProtection algorithmName="SHA-512" hashValue="ubXkVIS/m1o2bY788Do9LW4lzDfv1mii2j2nqFidTTV+wox4iWyrVaDaRAgGI9Gcjzsszrr0TQTPtXJabOUQ3Q==" saltValue="JwyV0AKaOZI3hN35VAHtx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563</v>
      </c>
      <c r="G46" s="8" t="s">
        <v>564</v>
      </c>
      <c r="H46" s="8" t="s">
        <v>565</v>
      </c>
      <c r="I46" s="8" t="s">
        <v>566</v>
      </c>
      <c r="J46" s="9" t="s">
        <v>567</v>
      </c>
    </row>
    <row r="47" spans="2:10" ht="57.75" customHeight="1" x14ac:dyDescent="0.15">
      <c r="B47" s="10"/>
      <c r="C47" s="1167" t="s">
        <v>3</v>
      </c>
      <c r="D47" s="1167"/>
      <c r="E47" s="1168"/>
      <c r="F47" s="11">
        <v>23.94</v>
      </c>
      <c r="G47" s="12">
        <v>25.14</v>
      </c>
      <c r="H47" s="12">
        <v>26.54</v>
      </c>
      <c r="I47" s="12">
        <v>28.15</v>
      </c>
      <c r="J47" s="13">
        <v>30.07</v>
      </c>
    </row>
    <row r="48" spans="2:10" ht="57.75" customHeight="1" x14ac:dyDescent="0.15">
      <c r="B48" s="14"/>
      <c r="C48" s="1169" t="s">
        <v>4</v>
      </c>
      <c r="D48" s="1169"/>
      <c r="E48" s="1170"/>
      <c r="F48" s="15">
        <v>4.91</v>
      </c>
      <c r="G48" s="16">
        <v>5.67</v>
      </c>
      <c r="H48" s="16">
        <v>7.84</v>
      </c>
      <c r="I48" s="16">
        <v>8.3699999999999992</v>
      </c>
      <c r="J48" s="17">
        <v>11.16</v>
      </c>
    </row>
    <row r="49" spans="2:10" ht="57.75" customHeight="1" thickBot="1" x14ac:dyDescent="0.2">
      <c r="B49" s="18"/>
      <c r="C49" s="1171" t="s">
        <v>5</v>
      </c>
      <c r="D49" s="1171"/>
      <c r="E49" s="1172"/>
      <c r="F49" s="19" t="s">
        <v>568</v>
      </c>
      <c r="G49" s="20">
        <v>1.77</v>
      </c>
      <c r="H49" s="20">
        <v>3.59</v>
      </c>
      <c r="I49" s="20">
        <v>3.18</v>
      </c>
      <c r="J49" s="21">
        <v>7.26</v>
      </c>
    </row>
    <row r="50" spans="2:10" x14ac:dyDescent="0.15"/>
  </sheetData>
  <sheetProtection algorithmName="SHA-512" hashValue="sGsResG+T00N5n00XJwB/D3RL3H/im9KSoj7gt1Igd5u5ox4uLwANGFbneYQS4viX7NQYy5M98Umem/X9Um3ug==" saltValue="nN2wrCwneUztdk1MCNxhv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櫻田 貴美子</dc:creator>
  <cp:lastModifiedBy> </cp:lastModifiedBy>
  <dcterms:created xsi:type="dcterms:W3CDTF">2023-03-17T05:20:47Z</dcterms:created>
  <dcterms:modified xsi:type="dcterms:W3CDTF">2023-09-30T02:39:28Z</dcterms:modified>
</cp:coreProperties>
</file>